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codeName="ThisWorkbook" defaultThemeVersion="124226"/>
  <mc:AlternateContent xmlns:mc="http://schemas.openxmlformats.org/markup-compatibility/2006">
    <mc:Choice Requires="x15">
      <x15ac:absPath xmlns:x15ac="http://schemas.microsoft.com/office/spreadsheetml/2010/11/ac" url="H:\SRTM\"/>
    </mc:Choice>
  </mc:AlternateContent>
  <xr:revisionPtr revIDLastSave="0" documentId="13_ncr:1_{B5ECC540-53B5-4F6D-B016-FE0B0E78646E}" xr6:coauthVersionLast="43" xr6:coauthVersionMax="43" xr10:uidLastSave="{00000000-0000-0000-0000-000000000000}"/>
  <workbookProtection workbookAlgorithmName="SHA-512" workbookHashValue="0jYM38MhYuav2QcydzVX4gJAdTKTXSTkWfx/BqH1VIaKSMXNv0novTWQP0YgsjnCw1ri8+bKChDvsLMJuy/GRQ==" workbookSaltValue="bI6mUpq2wBs2qK5qCCgj+A==" workbookSpinCount="100000" lockStructure="1"/>
  <bookViews>
    <workbookView xWindow="21990" yWindow="6495" windowWidth="12495" windowHeight="10785" activeTab="3" xr2:uid="{00000000-000D-0000-FFFF-FFFF00000000}"/>
  </bookViews>
  <sheets>
    <sheet name="Instruction" sheetId="9" r:id="rId1"/>
    <sheet name="Uncertainty" sheetId="2" r:id="rId2"/>
    <sheet name="List" sheetId="4" r:id="rId3"/>
    <sheet name="Data" sheetId="3" r:id="rId4"/>
    <sheet name="Calculation_final" sheetId="5" r:id="rId5"/>
    <sheet name="Graph" sheetId="8" r:id="rId6"/>
    <sheet name="Bibiliography" sheetId="10" r:id="rId7"/>
  </sheets>
  <definedNames>
    <definedName name="_xlnm._FilterDatabase" localSheetId="4" hidden="1">Calculation_final!$D$1:$D$3917</definedName>
    <definedName name="_xlnm._FilterDatabase" localSheetId="3" hidden="1">Data!#REF!</definedName>
    <definedName name="DNI_DR01_20120819_1" localSheetId="4">Calculation_final!$A$6:$C$1447</definedName>
    <definedName name="DNI_DR01_20120819_1" localSheetId="3">Data!$A$1:$B$1442</definedName>
    <definedName name="header">Data!$D$1:$D$1</definedName>
    <definedName name="header_list">Data!$D$1:$D$1</definedName>
    <definedName name="input_data">Data!$D$2:$D$3912</definedName>
    <definedName name="Instrument_type">Uncertainty!$C$2:$C$5</definedName>
    <definedName name="list">List!$A$2:$A$2</definedName>
    <definedName name="list_inst">List!$A$2:$A$2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5" i="5" l="1"/>
  <c r="R6" i="5" s="1"/>
  <c r="R4" i="5"/>
  <c r="R2" i="5"/>
  <c r="Z5" i="5" l="1"/>
  <c r="Z4" i="5" s="1"/>
  <c r="Q5" i="5"/>
  <c r="O2" i="4"/>
  <c r="K1" i="8"/>
  <c r="I3" i="5"/>
  <c r="G7" i="5"/>
  <c r="D6" i="5"/>
  <c r="R3" i="5"/>
  <c r="Q3" i="5"/>
  <c r="P3" i="5"/>
  <c r="O3" i="5"/>
  <c r="N3" i="5"/>
  <c r="M3" i="5"/>
  <c r="L3" i="5"/>
  <c r="J3" i="5"/>
  <c r="AJ5" i="5"/>
  <c r="AJ4" i="5" s="1"/>
  <c r="Y3" i="5"/>
  <c r="AJ2" i="5"/>
  <c r="J2" i="5"/>
  <c r="AB2" i="5" s="1"/>
  <c r="K2" i="5"/>
  <c r="AC2" i="5" s="1"/>
  <c r="L2" i="5"/>
  <c r="AD2" i="5"/>
  <c r="M2" i="5"/>
  <c r="AE2" i="5" s="1"/>
  <c r="N2" i="5"/>
  <c r="AF2" i="5" s="1"/>
  <c r="O2" i="5"/>
  <c r="AG2" i="5" s="1"/>
  <c r="P2" i="5"/>
  <c r="AH2" i="5" s="1"/>
  <c r="Q2" i="5"/>
  <c r="AI2" i="5" s="1"/>
  <c r="J4" i="5"/>
  <c r="K4" i="5"/>
  <c r="L4" i="5"/>
  <c r="M4" i="5"/>
  <c r="N4" i="5"/>
  <c r="O4" i="5"/>
  <c r="P4" i="5"/>
  <c r="Q4" i="5"/>
  <c r="J5" i="5"/>
  <c r="AB5" i="5" s="1"/>
  <c r="AB4" i="5" s="1"/>
  <c r="J6" i="5"/>
  <c r="AB6" i="5" s="1"/>
  <c r="K5" i="5"/>
  <c r="K6" i="5" s="1"/>
  <c r="AC6" i="5" s="1"/>
  <c r="L5" i="5"/>
  <c r="M5" i="5"/>
  <c r="AE5" i="5" s="1"/>
  <c r="AE4" i="5" s="1"/>
  <c r="N5" i="5"/>
  <c r="AF5" i="5" s="1"/>
  <c r="AF4" i="5" s="1"/>
  <c r="O5" i="5"/>
  <c r="O6" i="5" s="1"/>
  <c r="AG6" i="5" s="1"/>
  <c r="P5" i="5"/>
  <c r="AH5" i="5" s="1"/>
  <c r="AH4" i="5" s="1"/>
  <c r="I5" i="5"/>
  <c r="AA5" i="5" s="1"/>
  <c r="AA4" i="5" s="1"/>
  <c r="I4" i="5"/>
  <c r="I2" i="5"/>
  <c r="AA2" i="5" s="1"/>
  <c r="Q6" i="5"/>
  <c r="AI6" i="5" s="1"/>
  <c r="AD5" i="5"/>
  <c r="AD4" i="5" s="1"/>
  <c r="I6" i="5"/>
  <c r="Z6" i="5" s="1"/>
  <c r="AI5" i="5"/>
  <c r="AI4" i="5" s="1"/>
  <c r="L6" i="5"/>
  <c r="AD6" i="5" s="1"/>
  <c r="M6" i="5"/>
  <c r="AE6" i="5"/>
  <c r="AJ6" i="5"/>
  <c r="AC5" i="5" l="1"/>
  <c r="AC4" i="5" s="1"/>
  <c r="N6" i="5"/>
  <c r="AF6" i="5" s="1"/>
  <c r="K3" i="5"/>
  <c r="AG5" i="5"/>
  <c r="AG4" i="5" s="1"/>
  <c r="AA6" i="5"/>
  <c r="S6" i="5"/>
  <c r="P6" i="5"/>
  <c r="AH6" i="5" s="1"/>
  <c r="G21" i="5"/>
  <c r="G83" i="5"/>
  <c r="G72" i="5"/>
  <c r="G85" i="5"/>
  <c r="G40" i="5"/>
  <c r="G37" i="5"/>
  <c r="G88" i="5"/>
  <c r="G76" i="5"/>
  <c r="G68" i="5"/>
  <c r="G59" i="5"/>
  <c r="G78" i="5"/>
  <c r="G16" i="5"/>
  <c r="G42" i="5"/>
  <c r="G18" i="5"/>
  <c r="G22" i="5"/>
  <c r="G53" i="5"/>
  <c r="G61" i="5"/>
  <c r="G49" i="5"/>
  <c r="G41" i="5"/>
  <c r="G12" i="5"/>
  <c r="G38" i="5"/>
  <c r="G58" i="5"/>
  <c r="G77" i="5"/>
  <c r="G87" i="5"/>
  <c r="G74" i="5"/>
  <c r="G81" i="5"/>
  <c r="G51" i="5"/>
  <c r="G39" i="5"/>
  <c r="G10" i="5"/>
  <c r="G44" i="5"/>
  <c r="G28" i="5"/>
  <c r="G30" i="5"/>
  <c r="G55" i="5"/>
  <c r="G24" i="5"/>
  <c r="G80" i="5"/>
  <c r="G13" i="5"/>
  <c r="G52" i="5"/>
  <c r="G34" i="5"/>
  <c r="G69" i="5"/>
  <c r="G65" i="5"/>
  <c r="G73" i="5"/>
  <c r="G50" i="5"/>
  <c r="G70" i="5"/>
  <c r="G79" i="5"/>
  <c r="G84" i="5"/>
  <c r="G56" i="5"/>
  <c r="G31" i="5"/>
  <c r="G89" i="5"/>
  <c r="G90" i="5"/>
  <c r="G15" i="5"/>
  <c r="G54" i="5"/>
  <c r="G25" i="5"/>
  <c r="G71" i="5"/>
  <c r="G75" i="5"/>
  <c r="G62" i="5"/>
  <c r="G82" i="5"/>
  <c r="G17" i="5"/>
  <c r="G64" i="5"/>
  <c r="G86" i="5"/>
  <c r="G19" i="5"/>
  <c r="G33" i="5"/>
  <c r="G48" i="5"/>
  <c r="G9" i="5"/>
  <c r="G57" i="5"/>
  <c r="G27" i="5"/>
  <c r="G20" i="5"/>
  <c r="G66" i="5"/>
  <c r="G35" i="5"/>
  <c r="G36" i="5"/>
  <c r="G46" i="5"/>
  <c r="G60" i="5"/>
  <c r="G29" i="5"/>
  <c r="G47" i="5"/>
  <c r="G43" i="5"/>
  <c r="G8" i="5"/>
  <c r="G11" i="5"/>
  <c r="G23" i="5"/>
  <c r="G45" i="5"/>
  <c r="G26" i="5"/>
  <c r="G32" i="5"/>
  <c r="G63" i="5"/>
  <c r="G14" i="5"/>
  <c r="G67" i="5"/>
  <c r="D25" i="5"/>
  <c r="D15" i="5"/>
  <c r="D65" i="5"/>
  <c r="D41" i="5"/>
  <c r="D47" i="5"/>
  <c r="D12" i="5"/>
  <c r="D21" i="5"/>
  <c r="D28" i="5"/>
  <c r="D46" i="5"/>
  <c r="D49" i="5"/>
  <c r="D53" i="5"/>
  <c r="D69" i="5"/>
  <c r="D22" i="5"/>
  <c r="D30" i="5"/>
  <c r="D39" i="5"/>
  <c r="D74" i="5"/>
  <c r="D78" i="5"/>
  <c r="D81" i="5"/>
  <c r="D20" i="5"/>
  <c r="D85" i="5"/>
  <c r="D70" i="5"/>
  <c r="D83" i="5"/>
  <c r="D55" i="5"/>
  <c r="D90" i="5"/>
  <c r="D52" i="5"/>
  <c r="D24" i="5"/>
  <c r="D59" i="5"/>
  <c r="D50" i="5"/>
  <c r="D88" i="5"/>
  <c r="D80" i="5"/>
  <c r="D35" i="5"/>
  <c r="D56" i="5"/>
  <c r="D66" i="5"/>
  <c r="D16" i="5"/>
  <c r="D54" i="5"/>
  <c r="D72" i="5"/>
  <c r="D82" i="5"/>
  <c r="D48" i="5"/>
  <c r="D33" i="5"/>
  <c r="D31" i="5"/>
  <c r="D64" i="5"/>
  <c r="D86" i="5"/>
  <c r="D32" i="5"/>
  <c r="D71" i="5"/>
  <c r="D63" i="5"/>
  <c r="D87" i="5"/>
  <c r="D11" i="5"/>
  <c r="D19" i="5"/>
  <c r="D9" i="5"/>
  <c r="D62" i="5"/>
  <c r="D8" i="5"/>
  <c r="D68" i="5"/>
  <c r="D36" i="5"/>
  <c r="D51" i="5"/>
  <c r="D38" i="5"/>
  <c r="D37" i="5"/>
  <c r="D43" i="5"/>
  <c r="D34" i="5"/>
  <c r="D7" i="5"/>
  <c r="D84" i="5"/>
  <c r="D67" i="5"/>
  <c r="D27" i="5"/>
  <c r="F2" i="5"/>
  <c r="D18" i="5"/>
  <c r="D14" i="5"/>
  <c r="D75" i="5"/>
  <c r="D40" i="5"/>
  <c r="D17" i="5"/>
  <c r="D77" i="5"/>
  <c r="D58" i="5"/>
  <c r="D23" i="5"/>
  <c r="D61" i="5"/>
  <c r="D42" i="5"/>
  <c r="D45" i="5"/>
  <c r="D76" i="5"/>
  <c r="D26" i="5"/>
  <c r="D89" i="5"/>
  <c r="D79" i="5"/>
  <c r="D29" i="5"/>
  <c r="D60" i="5"/>
  <c r="D10" i="5"/>
  <c r="D73" i="5"/>
  <c r="D13" i="5"/>
  <c r="D44" i="5"/>
  <c r="D57" i="5"/>
  <c r="E50" i="5" l="1"/>
  <c r="F50" i="5" s="1"/>
  <c r="S50" i="5" s="1"/>
  <c r="R8" i="5"/>
  <c r="AJ8" i="5" s="1"/>
  <c r="E9" i="5"/>
  <c r="E72" i="5"/>
  <c r="F72" i="5" s="1"/>
  <c r="Z72" i="5" s="1"/>
  <c r="E35" i="5"/>
  <c r="F35" i="5" s="1"/>
  <c r="S35" i="5" s="1"/>
  <c r="E67" i="5"/>
  <c r="E36" i="5"/>
  <c r="O36" i="5"/>
  <c r="P36" i="5"/>
  <c r="K36" i="5"/>
  <c r="L36" i="5"/>
  <c r="N36" i="5"/>
  <c r="I36" i="5"/>
  <c r="M36" i="5"/>
  <c r="J36" i="5"/>
  <c r="R36" i="5"/>
  <c r="AJ36" i="5" s="1"/>
  <c r="Q36" i="5"/>
  <c r="AI36" i="5" s="1"/>
  <c r="E74" i="5"/>
  <c r="Q74" i="5"/>
  <c r="AI74" i="5" s="1"/>
  <c r="J74" i="5"/>
  <c r="R74" i="5"/>
  <c r="AJ74" i="5" s="1"/>
  <c r="K74" i="5"/>
  <c r="M74" i="5"/>
  <c r="O74" i="5"/>
  <c r="P74" i="5"/>
  <c r="L74" i="5"/>
  <c r="I74" i="5"/>
  <c r="N74" i="5"/>
  <c r="E18" i="5"/>
  <c r="R18" i="5"/>
  <c r="AJ18" i="5" s="1"/>
  <c r="O18" i="5"/>
  <c r="P18" i="5"/>
  <c r="K18" i="5"/>
  <c r="L18" i="5"/>
  <c r="I18" i="5"/>
  <c r="Q18" i="5"/>
  <c r="AI18" i="5" s="1"/>
  <c r="M18" i="5"/>
  <c r="N18" i="5"/>
  <c r="J18" i="5"/>
  <c r="R72" i="5"/>
  <c r="AJ72" i="5" s="1"/>
  <c r="O72" i="5"/>
  <c r="P72" i="5"/>
  <c r="K72" i="5"/>
  <c r="L72" i="5"/>
  <c r="N72" i="5"/>
  <c r="M72" i="5"/>
  <c r="J72" i="5"/>
  <c r="I72" i="5"/>
  <c r="Q72" i="5"/>
  <c r="AI72" i="5" s="1"/>
  <c r="E83" i="5"/>
  <c r="O83" i="5"/>
  <c r="P83" i="5"/>
  <c r="L83" i="5"/>
  <c r="N83" i="5"/>
  <c r="K83" i="5"/>
  <c r="M83" i="5"/>
  <c r="I83" i="5"/>
  <c r="J83" i="5"/>
  <c r="R83" i="5"/>
  <c r="AJ83" i="5" s="1"/>
  <c r="Q83" i="5"/>
  <c r="E65" i="5"/>
  <c r="O65" i="5"/>
  <c r="P65" i="5"/>
  <c r="K65" i="5"/>
  <c r="L65" i="5"/>
  <c r="N65" i="5"/>
  <c r="M65" i="5"/>
  <c r="I65" i="5"/>
  <c r="R65" i="5"/>
  <c r="AJ65" i="5" s="1"/>
  <c r="Q65" i="5"/>
  <c r="AI65" i="5" s="1"/>
  <c r="J65" i="5"/>
  <c r="E7" i="5"/>
  <c r="O7" i="5"/>
  <c r="P7" i="5"/>
  <c r="L7" i="5"/>
  <c r="K7" i="5"/>
  <c r="M7" i="5"/>
  <c r="N7" i="5"/>
  <c r="I7" i="5"/>
  <c r="J7" i="5"/>
  <c r="R7" i="5"/>
  <c r="AJ7" i="5" s="1"/>
  <c r="Q7" i="5"/>
  <c r="AI7" i="5" s="1"/>
  <c r="E38" i="5"/>
  <c r="O38" i="5"/>
  <c r="P38" i="5"/>
  <c r="L38" i="5"/>
  <c r="N38" i="5"/>
  <c r="M38" i="5"/>
  <c r="K38" i="5"/>
  <c r="I38" i="5"/>
  <c r="R38" i="5"/>
  <c r="AJ38" i="5" s="1"/>
  <c r="Q38" i="5"/>
  <c r="AI38" i="5" s="1"/>
  <c r="J38" i="5"/>
  <c r="E63" i="5"/>
  <c r="F63" i="5" s="1"/>
  <c r="Z63" i="5" s="1"/>
  <c r="O63" i="5"/>
  <c r="L63" i="5"/>
  <c r="P63" i="5"/>
  <c r="K63" i="5"/>
  <c r="N63" i="5"/>
  <c r="M63" i="5"/>
  <c r="I63" i="5"/>
  <c r="R63" i="5"/>
  <c r="AJ63" i="5" s="1"/>
  <c r="J63" i="5"/>
  <c r="Q63" i="5"/>
  <c r="AI63" i="5" s="1"/>
  <c r="O48" i="5"/>
  <c r="P48" i="5"/>
  <c r="N48" i="5"/>
  <c r="K48" i="5"/>
  <c r="L48" i="5"/>
  <c r="M48" i="5"/>
  <c r="R48" i="5"/>
  <c r="AJ48" i="5" s="1"/>
  <c r="J48" i="5"/>
  <c r="Q48" i="5"/>
  <c r="AI48" i="5" s="1"/>
  <c r="I48" i="5"/>
  <c r="E24" i="5"/>
  <c r="N24" i="5"/>
  <c r="O24" i="5"/>
  <c r="P24" i="5"/>
  <c r="L24" i="5"/>
  <c r="J24" i="5"/>
  <c r="K24" i="5"/>
  <c r="M24" i="5"/>
  <c r="I24" i="5"/>
  <c r="R24" i="5"/>
  <c r="AJ24" i="5" s="1"/>
  <c r="Q24" i="5"/>
  <c r="AI24" i="5" s="1"/>
  <c r="E49" i="5"/>
  <c r="Q49" i="5"/>
  <c r="AI49" i="5" s="1"/>
  <c r="O49" i="5"/>
  <c r="M49" i="5"/>
  <c r="N49" i="5"/>
  <c r="P49" i="5"/>
  <c r="K49" i="5"/>
  <c r="L49" i="5"/>
  <c r="I49" i="5"/>
  <c r="R49" i="5"/>
  <c r="AJ49" i="5" s="1"/>
  <c r="J49" i="5"/>
  <c r="E52" i="5"/>
  <c r="F52" i="5" s="1"/>
  <c r="S52" i="5" s="1"/>
  <c r="P52" i="5"/>
  <c r="O52" i="5"/>
  <c r="L52" i="5"/>
  <c r="M52" i="5"/>
  <c r="J52" i="5"/>
  <c r="K52" i="5"/>
  <c r="N52" i="5"/>
  <c r="I52" i="5"/>
  <c r="Q52" i="5"/>
  <c r="AI52" i="5" s="1"/>
  <c r="R52" i="5"/>
  <c r="AJ52" i="5" s="1"/>
  <c r="E69" i="5"/>
  <c r="R69" i="5"/>
  <c r="AJ69" i="5" s="1"/>
  <c r="L69" i="5"/>
  <c r="O69" i="5"/>
  <c r="K69" i="5"/>
  <c r="N69" i="5"/>
  <c r="P69" i="5"/>
  <c r="M69" i="5"/>
  <c r="I69" i="5"/>
  <c r="J69" i="5"/>
  <c r="Q69" i="5"/>
  <c r="AI69" i="5" s="1"/>
  <c r="E15" i="5"/>
  <c r="F15" i="5" s="1"/>
  <c r="O15" i="5"/>
  <c r="P15" i="5"/>
  <c r="L15" i="5"/>
  <c r="K15" i="5"/>
  <c r="N15" i="5"/>
  <c r="I15" i="5"/>
  <c r="Q15" i="5"/>
  <c r="AI15" i="5" s="1"/>
  <c r="R15" i="5"/>
  <c r="AJ15" i="5" s="1"/>
  <c r="J15" i="5"/>
  <c r="M15" i="5"/>
  <c r="E28" i="5"/>
  <c r="F28" i="5" s="1"/>
  <c r="S28" i="5" s="1"/>
  <c r="O28" i="5"/>
  <c r="P28" i="5"/>
  <c r="L28" i="5"/>
  <c r="K28" i="5"/>
  <c r="N28" i="5"/>
  <c r="M28" i="5"/>
  <c r="J28" i="5"/>
  <c r="Q28" i="5"/>
  <c r="AI28" i="5" s="1"/>
  <c r="I28" i="5"/>
  <c r="R28" i="5"/>
  <c r="AJ28" i="5" s="1"/>
  <c r="E33" i="5"/>
  <c r="O33" i="5"/>
  <c r="P33" i="5"/>
  <c r="L33" i="5"/>
  <c r="K33" i="5"/>
  <c r="M33" i="5"/>
  <c r="N33" i="5"/>
  <c r="I33" i="5"/>
  <c r="J33" i="5"/>
  <c r="Q33" i="5"/>
  <c r="AI33" i="5" s="1"/>
  <c r="R33" i="5"/>
  <c r="AJ33" i="5" s="1"/>
  <c r="E48" i="5"/>
  <c r="E8" i="5"/>
  <c r="P8" i="5"/>
  <c r="O8" i="5"/>
  <c r="N8" i="5"/>
  <c r="L8" i="5"/>
  <c r="K8" i="5"/>
  <c r="I8" i="5"/>
  <c r="M8" i="5"/>
  <c r="J8" i="5"/>
  <c r="Q8" i="5"/>
  <c r="AI8" i="5" s="1"/>
  <c r="E21" i="5"/>
  <c r="F21" i="5" s="1"/>
  <c r="Z21" i="5" s="1"/>
  <c r="I21" i="5"/>
  <c r="L21" i="5"/>
  <c r="J21" i="5"/>
  <c r="O21" i="5"/>
  <c r="K21" i="5"/>
  <c r="P21" i="5"/>
  <c r="M21" i="5"/>
  <c r="R21" i="5"/>
  <c r="AJ21" i="5" s="1"/>
  <c r="Q21" i="5"/>
  <c r="AI21" i="5" s="1"/>
  <c r="N21" i="5"/>
  <c r="E32" i="5"/>
  <c r="F32" i="5" s="1"/>
  <c r="S32" i="5" s="1"/>
  <c r="O32" i="5"/>
  <c r="P32" i="5"/>
  <c r="L32" i="5"/>
  <c r="N32" i="5"/>
  <c r="K32" i="5"/>
  <c r="I32" i="5"/>
  <c r="M32" i="5"/>
  <c r="R32" i="5"/>
  <c r="AJ32" i="5" s="1"/>
  <c r="J32" i="5"/>
  <c r="Q32" i="5"/>
  <c r="AI32" i="5" s="1"/>
  <c r="E27" i="5"/>
  <c r="O27" i="5"/>
  <c r="P27" i="5"/>
  <c r="L27" i="5"/>
  <c r="K27" i="5"/>
  <c r="M27" i="5"/>
  <c r="R27" i="5"/>
  <c r="AJ27" i="5" s="1"/>
  <c r="I27" i="5"/>
  <c r="J27" i="5"/>
  <c r="Q27" i="5"/>
  <c r="AI27" i="5" s="1"/>
  <c r="N27" i="5"/>
  <c r="E16" i="5"/>
  <c r="P16" i="5"/>
  <c r="L16" i="5"/>
  <c r="O16" i="5"/>
  <c r="K16" i="5"/>
  <c r="M16" i="5"/>
  <c r="N16" i="5"/>
  <c r="I16" i="5"/>
  <c r="R16" i="5"/>
  <c r="AJ16" i="5" s="1"/>
  <c r="J16" i="5"/>
  <c r="Q16" i="5"/>
  <c r="AI16" i="5" s="1"/>
  <c r="E12" i="5"/>
  <c r="R12" i="5"/>
  <c r="AJ12" i="5" s="1"/>
  <c r="O12" i="5"/>
  <c r="P12" i="5"/>
  <c r="L12" i="5"/>
  <c r="K12" i="5"/>
  <c r="N12" i="5"/>
  <c r="M12" i="5"/>
  <c r="I12" i="5"/>
  <c r="Q12" i="5"/>
  <c r="AI12" i="5" s="1"/>
  <c r="J12" i="5"/>
  <c r="E55" i="5"/>
  <c r="R55" i="5"/>
  <c r="AJ55" i="5" s="1"/>
  <c r="Q55" i="5"/>
  <c r="AI55" i="5" s="1"/>
  <c r="P55" i="5"/>
  <c r="M55" i="5"/>
  <c r="O55" i="5"/>
  <c r="L55" i="5"/>
  <c r="N55" i="5"/>
  <c r="I55" i="5"/>
  <c r="K55" i="5"/>
  <c r="J55" i="5"/>
  <c r="E80" i="5"/>
  <c r="N80" i="5"/>
  <c r="O80" i="5"/>
  <c r="P80" i="5"/>
  <c r="L80" i="5"/>
  <c r="K80" i="5"/>
  <c r="M80" i="5"/>
  <c r="I80" i="5"/>
  <c r="Q80" i="5"/>
  <c r="AI80" i="5" s="1"/>
  <c r="R80" i="5"/>
  <c r="AJ80" i="5" s="1"/>
  <c r="J80" i="5"/>
  <c r="E81" i="5"/>
  <c r="O81" i="5"/>
  <c r="P81" i="5"/>
  <c r="K81" i="5"/>
  <c r="N81" i="5"/>
  <c r="L81" i="5"/>
  <c r="R81" i="5"/>
  <c r="AJ81" i="5" s="1"/>
  <c r="M81" i="5"/>
  <c r="J81" i="5"/>
  <c r="I81" i="5"/>
  <c r="Q81" i="5"/>
  <c r="AI81" i="5" s="1"/>
  <c r="E46" i="5"/>
  <c r="F46" i="5" s="1"/>
  <c r="S46" i="5" s="1"/>
  <c r="R46" i="5"/>
  <c r="AJ46" i="5" s="1"/>
  <c r="J46" i="5"/>
  <c r="P46" i="5"/>
  <c r="O46" i="5"/>
  <c r="L46" i="5"/>
  <c r="N46" i="5"/>
  <c r="K46" i="5"/>
  <c r="I46" i="5"/>
  <c r="M46" i="5"/>
  <c r="Q46" i="5"/>
  <c r="AI46" i="5" s="1"/>
  <c r="E19" i="5"/>
  <c r="N19" i="5"/>
  <c r="I19" i="5"/>
  <c r="J19" i="5"/>
  <c r="P19" i="5"/>
  <c r="L19" i="5"/>
  <c r="O19" i="5"/>
  <c r="K19" i="5"/>
  <c r="M19" i="5"/>
  <c r="Q19" i="5"/>
  <c r="AI19" i="5" s="1"/>
  <c r="R19" i="5"/>
  <c r="AJ19" i="5" s="1"/>
  <c r="E11" i="5"/>
  <c r="K11" i="5"/>
  <c r="I11" i="5"/>
  <c r="J11" i="5"/>
  <c r="O11" i="5"/>
  <c r="P11" i="5"/>
  <c r="L11" i="5"/>
  <c r="N11" i="5"/>
  <c r="M11" i="5"/>
  <c r="Q11" i="5"/>
  <c r="AI11" i="5" s="1"/>
  <c r="R11" i="5"/>
  <c r="AJ11" i="5" s="1"/>
  <c r="E34" i="5"/>
  <c r="F34" i="5" s="1"/>
  <c r="Z34" i="5" s="1"/>
  <c r="I34" i="5"/>
  <c r="O34" i="5"/>
  <c r="L34" i="5"/>
  <c r="K34" i="5"/>
  <c r="N34" i="5"/>
  <c r="P34" i="5"/>
  <c r="M34" i="5"/>
  <c r="Q34" i="5"/>
  <c r="AI34" i="5" s="1"/>
  <c r="R34" i="5"/>
  <c r="AJ34" i="5" s="1"/>
  <c r="J34" i="5"/>
  <c r="E51" i="5"/>
  <c r="Q51" i="5"/>
  <c r="AI51" i="5" s="1"/>
  <c r="J51" i="5"/>
  <c r="N51" i="5"/>
  <c r="L51" i="5"/>
  <c r="I51" i="5"/>
  <c r="O51" i="5"/>
  <c r="P51" i="5"/>
  <c r="K51" i="5"/>
  <c r="R51" i="5"/>
  <c r="AJ51" i="5" s="1"/>
  <c r="M51" i="5"/>
  <c r="E62" i="5"/>
  <c r="O62" i="5"/>
  <c r="P62" i="5"/>
  <c r="L62" i="5"/>
  <c r="K62" i="5"/>
  <c r="N62" i="5"/>
  <c r="M62" i="5"/>
  <c r="I62" i="5"/>
  <c r="J62" i="5"/>
  <c r="R62" i="5"/>
  <c r="AJ62" i="5" s="1"/>
  <c r="Q62" i="5"/>
  <c r="AI62" i="5" s="1"/>
  <c r="E66" i="5"/>
  <c r="K66" i="5"/>
  <c r="O66" i="5"/>
  <c r="P66" i="5"/>
  <c r="L66" i="5"/>
  <c r="J66" i="5"/>
  <c r="N66" i="5"/>
  <c r="M66" i="5"/>
  <c r="I66" i="5"/>
  <c r="R66" i="5"/>
  <c r="AJ66" i="5" s="1"/>
  <c r="Q66" i="5"/>
  <c r="AI66" i="5" s="1"/>
  <c r="E22" i="5"/>
  <c r="I22" i="5"/>
  <c r="Q22" i="5"/>
  <c r="AI22" i="5" s="1"/>
  <c r="P22" i="5"/>
  <c r="L22" i="5"/>
  <c r="O22" i="5"/>
  <c r="K22" i="5"/>
  <c r="M22" i="5"/>
  <c r="J22" i="5"/>
  <c r="N22" i="5"/>
  <c r="R22" i="5"/>
  <c r="AJ22" i="5" s="1"/>
  <c r="E85" i="5"/>
  <c r="F85" i="5" s="1"/>
  <c r="O85" i="5"/>
  <c r="P85" i="5"/>
  <c r="L85" i="5"/>
  <c r="K85" i="5"/>
  <c r="N85" i="5"/>
  <c r="I85" i="5"/>
  <c r="Q85" i="5"/>
  <c r="AI85" i="5" s="1"/>
  <c r="M85" i="5"/>
  <c r="J85" i="5"/>
  <c r="R85" i="5"/>
  <c r="AJ85" i="5" s="1"/>
  <c r="E41" i="5"/>
  <c r="M41" i="5"/>
  <c r="P41" i="5"/>
  <c r="L41" i="5"/>
  <c r="O41" i="5"/>
  <c r="K41" i="5"/>
  <c r="N41" i="5"/>
  <c r="I41" i="5"/>
  <c r="Q41" i="5"/>
  <c r="AI41" i="5" s="1"/>
  <c r="R41" i="5"/>
  <c r="AJ41" i="5" s="1"/>
  <c r="J41" i="5"/>
  <c r="E37" i="5"/>
  <c r="Q37" i="5"/>
  <c r="AI37" i="5" s="1"/>
  <c r="P37" i="5"/>
  <c r="O37" i="5"/>
  <c r="L37" i="5"/>
  <c r="N37" i="5"/>
  <c r="K37" i="5"/>
  <c r="R37" i="5"/>
  <c r="AJ37" i="5" s="1"/>
  <c r="J37" i="5"/>
  <c r="I37" i="5"/>
  <c r="M37" i="5"/>
  <c r="E56" i="5"/>
  <c r="M56" i="5"/>
  <c r="L56" i="5"/>
  <c r="J56" i="5"/>
  <c r="O56" i="5"/>
  <c r="I56" i="5"/>
  <c r="K56" i="5"/>
  <c r="P56" i="5"/>
  <c r="Q56" i="5"/>
  <c r="AI56" i="5" s="1"/>
  <c r="N56" i="5"/>
  <c r="R56" i="5"/>
  <c r="AJ56" i="5" s="1"/>
  <c r="E20" i="5"/>
  <c r="F20" i="5" s="1"/>
  <c r="S20" i="5" s="1"/>
  <c r="P20" i="5"/>
  <c r="I20" i="5"/>
  <c r="O20" i="5"/>
  <c r="K20" i="5"/>
  <c r="N20" i="5"/>
  <c r="L20" i="5"/>
  <c r="M20" i="5"/>
  <c r="R20" i="5"/>
  <c r="AJ20" i="5" s="1"/>
  <c r="J20" i="5"/>
  <c r="Q20" i="5"/>
  <c r="AI20" i="5" s="1"/>
  <c r="O9" i="5"/>
  <c r="P9" i="5"/>
  <c r="L9" i="5"/>
  <c r="K9" i="5"/>
  <c r="N9" i="5"/>
  <c r="M9" i="5"/>
  <c r="I9" i="5"/>
  <c r="R9" i="5"/>
  <c r="AJ9" i="5" s="1"/>
  <c r="J9" i="5"/>
  <c r="Q9" i="5"/>
  <c r="AI9" i="5" s="1"/>
  <c r="E25" i="5"/>
  <c r="F25" i="5" s="1"/>
  <c r="Z25" i="5" s="1"/>
  <c r="O25" i="5"/>
  <c r="P25" i="5"/>
  <c r="L25" i="5"/>
  <c r="K25" i="5"/>
  <c r="N25" i="5"/>
  <c r="M25" i="5"/>
  <c r="J25" i="5"/>
  <c r="I25" i="5"/>
  <c r="Q25" i="5"/>
  <c r="AI25" i="5" s="1"/>
  <c r="R25" i="5"/>
  <c r="AJ25" i="5" s="1"/>
  <c r="E84" i="5"/>
  <c r="O84" i="5"/>
  <c r="L84" i="5"/>
  <c r="P84" i="5"/>
  <c r="K84" i="5"/>
  <c r="M84" i="5"/>
  <c r="N84" i="5"/>
  <c r="J84" i="5"/>
  <c r="Q84" i="5"/>
  <c r="AI84" i="5" s="1"/>
  <c r="I84" i="5"/>
  <c r="R84" i="5"/>
  <c r="AJ84" i="5" s="1"/>
  <c r="E43" i="5"/>
  <c r="O43" i="5"/>
  <c r="P43" i="5"/>
  <c r="L43" i="5"/>
  <c r="K43" i="5"/>
  <c r="N43" i="5"/>
  <c r="I43" i="5"/>
  <c r="Q43" i="5"/>
  <c r="AI43" i="5" s="1"/>
  <c r="R43" i="5"/>
  <c r="AJ43" i="5" s="1"/>
  <c r="M43" i="5"/>
  <c r="J43" i="5"/>
  <c r="E31" i="5"/>
  <c r="F31" i="5" s="1"/>
  <c r="S31" i="5" s="1"/>
  <c r="Q31" i="5"/>
  <c r="AI31" i="5" s="1"/>
  <c r="R31" i="5"/>
  <c r="AJ31" i="5" s="1"/>
  <c r="O31" i="5"/>
  <c r="P31" i="5"/>
  <c r="K31" i="5"/>
  <c r="L31" i="5"/>
  <c r="M31" i="5"/>
  <c r="N31" i="5"/>
  <c r="I31" i="5"/>
  <c r="J31" i="5"/>
  <c r="E47" i="5"/>
  <c r="O47" i="5"/>
  <c r="P47" i="5"/>
  <c r="K47" i="5"/>
  <c r="L47" i="5"/>
  <c r="N47" i="5"/>
  <c r="M47" i="5"/>
  <c r="I47" i="5"/>
  <c r="J47" i="5"/>
  <c r="R47" i="5"/>
  <c r="AJ47" i="5" s="1"/>
  <c r="Q47" i="5"/>
  <c r="AI47" i="5" s="1"/>
  <c r="E70" i="5"/>
  <c r="F70" i="5" s="1"/>
  <c r="S70" i="5" s="1"/>
  <c r="J70" i="5"/>
  <c r="O70" i="5"/>
  <c r="P70" i="5"/>
  <c r="L70" i="5"/>
  <c r="K70" i="5"/>
  <c r="N70" i="5"/>
  <c r="M70" i="5"/>
  <c r="I70" i="5"/>
  <c r="R70" i="5"/>
  <c r="AJ70" i="5" s="1"/>
  <c r="Q70" i="5"/>
  <c r="AI70" i="5" s="1"/>
  <c r="E82" i="5"/>
  <c r="O82" i="5"/>
  <c r="P82" i="5"/>
  <c r="K82" i="5"/>
  <c r="L82" i="5"/>
  <c r="M82" i="5"/>
  <c r="N82" i="5"/>
  <c r="J82" i="5"/>
  <c r="R82" i="5"/>
  <c r="AJ82" i="5" s="1"/>
  <c r="Q82" i="5"/>
  <c r="AI82" i="5" s="1"/>
  <c r="I82" i="5"/>
  <c r="E59" i="5"/>
  <c r="F59" i="5" s="1"/>
  <c r="S59" i="5" s="1"/>
  <c r="O59" i="5"/>
  <c r="N59" i="5"/>
  <c r="P59" i="5"/>
  <c r="K59" i="5"/>
  <c r="L59" i="5"/>
  <c r="M59" i="5"/>
  <c r="I59" i="5"/>
  <c r="R59" i="5"/>
  <c r="AJ59" i="5" s="1"/>
  <c r="J59" i="5"/>
  <c r="Q59" i="5"/>
  <c r="AI59" i="5" s="1"/>
  <c r="E88" i="5"/>
  <c r="O88" i="5"/>
  <c r="P88" i="5"/>
  <c r="K88" i="5"/>
  <c r="L88" i="5"/>
  <c r="N88" i="5"/>
  <c r="M88" i="5"/>
  <c r="R88" i="5"/>
  <c r="AJ88" i="5" s="1"/>
  <c r="I88" i="5"/>
  <c r="J88" i="5"/>
  <c r="Q88" i="5"/>
  <c r="AI88" i="5" s="1"/>
  <c r="E71" i="5"/>
  <c r="R71" i="5"/>
  <c r="AJ71" i="5" s="1"/>
  <c r="O71" i="5"/>
  <c r="P71" i="5"/>
  <c r="L71" i="5"/>
  <c r="K71" i="5"/>
  <c r="M71" i="5"/>
  <c r="I71" i="5"/>
  <c r="J71" i="5"/>
  <c r="N71" i="5"/>
  <c r="Q71" i="5"/>
  <c r="AI71" i="5" s="1"/>
  <c r="E39" i="5"/>
  <c r="L39" i="5"/>
  <c r="I39" i="5"/>
  <c r="R39" i="5"/>
  <c r="AJ39" i="5" s="1"/>
  <c r="Q39" i="5"/>
  <c r="AI39" i="5" s="1"/>
  <c r="P39" i="5"/>
  <c r="O39" i="5"/>
  <c r="N39" i="5"/>
  <c r="K39" i="5"/>
  <c r="M39" i="5"/>
  <c r="J39" i="5"/>
  <c r="E78" i="5"/>
  <c r="P78" i="5"/>
  <c r="O78" i="5"/>
  <c r="L78" i="5"/>
  <c r="K78" i="5"/>
  <c r="N78" i="5"/>
  <c r="M78" i="5"/>
  <c r="J78" i="5"/>
  <c r="I78" i="5"/>
  <c r="R78" i="5"/>
  <c r="AJ78" i="5" s="1"/>
  <c r="Q78" i="5"/>
  <c r="AI78" i="5" s="1"/>
  <c r="E68" i="5"/>
  <c r="F68" i="5" s="1"/>
  <c r="S68" i="5" s="1"/>
  <c r="O68" i="5"/>
  <c r="P68" i="5"/>
  <c r="K68" i="5"/>
  <c r="L68" i="5"/>
  <c r="N68" i="5"/>
  <c r="I68" i="5"/>
  <c r="Q68" i="5"/>
  <c r="AI68" i="5" s="1"/>
  <c r="R68" i="5"/>
  <c r="AJ68" i="5" s="1"/>
  <c r="J68" i="5"/>
  <c r="M68" i="5"/>
  <c r="E30" i="5"/>
  <c r="I30" i="5"/>
  <c r="O30" i="5"/>
  <c r="P30" i="5"/>
  <c r="L30" i="5"/>
  <c r="K30" i="5"/>
  <c r="R30" i="5"/>
  <c r="AJ30" i="5" s="1"/>
  <c r="N30" i="5"/>
  <c r="M30" i="5"/>
  <c r="Q30" i="5"/>
  <c r="AI30" i="5" s="1"/>
  <c r="J30" i="5"/>
  <c r="E87" i="5"/>
  <c r="F87" i="5" s="1"/>
  <c r="Z87" i="5" s="1"/>
  <c r="P87" i="5"/>
  <c r="O87" i="5"/>
  <c r="L87" i="5"/>
  <c r="K87" i="5"/>
  <c r="N87" i="5"/>
  <c r="M87" i="5"/>
  <c r="I87" i="5"/>
  <c r="J87" i="5"/>
  <c r="Q87" i="5"/>
  <c r="AI87" i="5" s="1"/>
  <c r="R87" i="5"/>
  <c r="AJ87" i="5" s="1"/>
  <c r="E86" i="5"/>
  <c r="M86" i="5"/>
  <c r="O86" i="5"/>
  <c r="P86" i="5"/>
  <c r="L86" i="5"/>
  <c r="K86" i="5"/>
  <c r="J86" i="5"/>
  <c r="N86" i="5"/>
  <c r="I86" i="5"/>
  <c r="R86" i="5"/>
  <c r="AJ86" i="5" s="1"/>
  <c r="Q86" i="5"/>
  <c r="AI86" i="5" s="1"/>
  <c r="E53" i="5"/>
  <c r="F53" i="5" s="1"/>
  <c r="S53" i="5" s="1"/>
  <c r="K53" i="5"/>
  <c r="M53" i="5"/>
  <c r="I53" i="5"/>
  <c r="O53" i="5"/>
  <c r="P53" i="5"/>
  <c r="L53" i="5"/>
  <c r="J53" i="5"/>
  <c r="N53" i="5"/>
  <c r="Q53" i="5"/>
  <c r="AI53" i="5" s="1"/>
  <c r="R53" i="5"/>
  <c r="AJ53" i="5" s="1"/>
  <c r="Q67" i="5"/>
  <c r="AI67" i="5" s="1"/>
  <c r="O67" i="5"/>
  <c r="P67" i="5"/>
  <c r="L67" i="5"/>
  <c r="K67" i="5"/>
  <c r="N67" i="5"/>
  <c r="M67" i="5"/>
  <c r="R67" i="5"/>
  <c r="AJ67" i="5" s="1"/>
  <c r="I67" i="5"/>
  <c r="J67" i="5"/>
  <c r="E64" i="5"/>
  <c r="O64" i="5"/>
  <c r="P64" i="5"/>
  <c r="L64" i="5"/>
  <c r="K64" i="5"/>
  <c r="M64" i="5"/>
  <c r="N64" i="5"/>
  <c r="J64" i="5"/>
  <c r="R64" i="5"/>
  <c r="AJ64" i="5" s="1"/>
  <c r="Q64" i="5"/>
  <c r="AI64" i="5" s="1"/>
  <c r="I64" i="5"/>
  <c r="E54" i="5"/>
  <c r="O54" i="5"/>
  <c r="P54" i="5"/>
  <c r="K54" i="5"/>
  <c r="L54" i="5"/>
  <c r="N54" i="5"/>
  <c r="M54" i="5"/>
  <c r="I54" i="5"/>
  <c r="Q54" i="5"/>
  <c r="AI54" i="5" s="1"/>
  <c r="J54" i="5"/>
  <c r="R54" i="5"/>
  <c r="AJ54" i="5" s="1"/>
  <c r="O35" i="5"/>
  <c r="P35" i="5"/>
  <c r="L35" i="5"/>
  <c r="N35" i="5"/>
  <c r="M35" i="5"/>
  <c r="K35" i="5"/>
  <c r="I35" i="5"/>
  <c r="J35" i="5"/>
  <c r="R35" i="5"/>
  <c r="AJ35" i="5" s="1"/>
  <c r="Q35" i="5"/>
  <c r="AI35" i="5" s="1"/>
  <c r="I50" i="5"/>
  <c r="O50" i="5"/>
  <c r="P50" i="5"/>
  <c r="K50" i="5"/>
  <c r="L50" i="5"/>
  <c r="M50" i="5"/>
  <c r="N50" i="5"/>
  <c r="J50" i="5"/>
  <c r="H50" i="5"/>
  <c r="R50" i="5"/>
  <c r="AJ50" i="5" s="1"/>
  <c r="Q50" i="5"/>
  <c r="AI50" i="5" s="1"/>
  <c r="E90" i="5"/>
  <c r="P90" i="5"/>
  <c r="O90" i="5"/>
  <c r="L90" i="5"/>
  <c r="K90" i="5"/>
  <c r="N90" i="5"/>
  <c r="M90" i="5"/>
  <c r="I90" i="5"/>
  <c r="J90" i="5"/>
  <c r="R90" i="5"/>
  <c r="AJ90" i="5" s="1"/>
  <c r="Q90" i="5"/>
  <c r="AI90" i="5" s="1"/>
  <c r="E42" i="5"/>
  <c r="I42" i="5"/>
  <c r="M42" i="5"/>
  <c r="P42" i="5"/>
  <c r="J42" i="5"/>
  <c r="L42" i="5"/>
  <c r="K42" i="5"/>
  <c r="O42" i="5"/>
  <c r="Q42" i="5"/>
  <c r="AI42" i="5" s="1"/>
  <c r="N42" i="5"/>
  <c r="R42" i="5"/>
  <c r="AJ42" i="5" s="1"/>
  <c r="E73" i="5"/>
  <c r="O73" i="5"/>
  <c r="P73" i="5"/>
  <c r="N73" i="5"/>
  <c r="K73" i="5"/>
  <c r="L73" i="5"/>
  <c r="R73" i="5"/>
  <c r="AJ73" i="5" s="1"/>
  <c r="Q73" i="5"/>
  <c r="AI73" i="5" s="1"/>
  <c r="J73" i="5"/>
  <c r="I73" i="5"/>
  <c r="M73" i="5"/>
  <c r="E29" i="5"/>
  <c r="L29" i="5"/>
  <c r="P29" i="5"/>
  <c r="M29" i="5"/>
  <c r="J29" i="5"/>
  <c r="O29" i="5"/>
  <c r="I29" i="5"/>
  <c r="K29" i="5"/>
  <c r="Q29" i="5"/>
  <c r="AI29" i="5" s="1"/>
  <c r="R29" i="5"/>
  <c r="AJ29" i="5" s="1"/>
  <c r="N29" i="5"/>
  <c r="E79" i="5"/>
  <c r="F79" i="5" s="1"/>
  <c r="S79" i="5" s="1"/>
  <c r="O79" i="5"/>
  <c r="L79" i="5"/>
  <c r="K79" i="5"/>
  <c r="P79" i="5"/>
  <c r="N79" i="5"/>
  <c r="J79" i="5"/>
  <c r="R79" i="5"/>
  <c r="AJ79" i="5" s="1"/>
  <c r="M79" i="5"/>
  <c r="Q79" i="5"/>
  <c r="AI79" i="5" s="1"/>
  <c r="I79" i="5"/>
  <c r="E13" i="5"/>
  <c r="O13" i="5"/>
  <c r="N13" i="5"/>
  <c r="K13" i="5"/>
  <c r="M13" i="5"/>
  <c r="P13" i="5"/>
  <c r="L13" i="5"/>
  <c r="J13" i="5"/>
  <c r="R13" i="5"/>
  <c r="AJ13" i="5" s="1"/>
  <c r="I13" i="5"/>
  <c r="Q13" i="5"/>
  <c r="AI13" i="5" s="1"/>
  <c r="E76" i="5"/>
  <c r="F76" i="5" s="1"/>
  <c r="S76" i="5" s="1"/>
  <c r="P76" i="5"/>
  <c r="L76" i="5"/>
  <c r="O76" i="5"/>
  <c r="R76" i="5"/>
  <c r="AJ76" i="5" s="1"/>
  <c r="J76" i="5"/>
  <c r="K76" i="5"/>
  <c r="N76" i="5"/>
  <c r="I76" i="5"/>
  <c r="Q76" i="5"/>
  <c r="AI76" i="5" s="1"/>
  <c r="M76" i="5"/>
  <c r="E10" i="5"/>
  <c r="F10" i="5" s="1"/>
  <c r="S10" i="5" s="1"/>
  <c r="O10" i="5"/>
  <c r="L10" i="5"/>
  <c r="P10" i="5"/>
  <c r="J10" i="5"/>
  <c r="I10" i="5"/>
  <c r="N10" i="5"/>
  <c r="Q10" i="5"/>
  <c r="AI10" i="5" s="1"/>
  <c r="K10" i="5"/>
  <c r="R10" i="5"/>
  <c r="AJ10" i="5" s="1"/>
  <c r="M10" i="5"/>
  <c r="E89" i="5"/>
  <c r="P89" i="5"/>
  <c r="O89" i="5"/>
  <c r="M89" i="5"/>
  <c r="K89" i="5"/>
  <c r="L89" i="5"/>
  <c r="Q89" i="5"/>
  <c r="AI89" i="5" s="1"/>
  <c r="J89" i="5"/>
  <c r="I89" i="5"/>
  <c r="R89" i="5"/>
  <c r="AJ89" i="5" s="1"/>
  <c r="N89" i="5"/>
  <c r="E40" i="5"/>
  <c r="F40" i="5" s="1"/>
  <c r="S40" i="5" s="1"/>
  <c r="O40" i="5"/>
  <c r="M40" i="5"/>
  <c r="P40" i="5"/>
  <c r="K40" i="5"/>
  <c r="L40" i="5"/>
  <c r="N40" i="5"/>
  <c r="Q40" i="5"/>
  <c r="AI40" i="5" s="1"/>
  <c r="J40" i="5"/>
  <c r="I40" i="5"/>
  <c r="R40" i="5"/>
  <c r="AJ40" i="5" s="1"/>
  <c r="E75" i="5"/>
  <c r="R75" i="5"/>
  <c r="AJ75" i="5" s="1"/>
  <c r="Q75" i="5"/>
  <c r="AI75" i="5" s="1"/>
  <c r="P75" i="5"/>
  <c r="L75" i="5"/>
  <c r="O75" i="5"/>
  <c r="I75" i="5"/>
  <c r="M75" i="5"/>
  <c r="K75" i="5"/>
  <c r="J75" i="5"/>
  <c r="N75" i="5"/>
  <c r="E45" i="5"/>
  <c r="P45" i="5"/>
  <c r="O45" i="5"/>
  <c r="K45" i="5"/>
  <c r="N45" i="5"/>
  <c r="M45" i="5"/>
  <c r="L45" i="5"/>
  <c r="I45" i="5"/>
  <c r="R45" i="5"/>
  <c r="AJ45" i="5" s="1"/>
  <c r="Q45" i="5"/>
  <c r="AI45" i="5" s="1"/>
  <c r="J45" i="5"/>
  <c r="E77" i="5"/>
  <c r="F77" i="5" s="1"/>
  <c r="Z77" i="5" s="1"/>
  <c r="I77" i="5"/>
  <c r="J77" i="5"/>
  <c r="O77" i="5"/>
  <c r="Q77" i="5"/>
  <c r="AI77" i="5" s="1"/>
  <c r="P77" i="5"/>
  <c r="L77" i="5"/>
  <c r="N77" i="5"/>
  <c r="R77" i="5"/>
  <c r="AJ77" i="5" s="1"/>
  <c r="K77" i="5"/>
  <c r="M77" i="5"/>
  <c r="E14" i="5"/>
  <c r="F14" i="5" s="1"/>
  <c r="S14" i="5" s="1"/>
  <c r="O14" i="5"/>
  <c r="P14" i="5"/>
  <c r="L14" i="5"/>
  <c r="M14" i="5"/>
  <c r="J14" i="5"/>
  <c r="Q14" i="5"/>
  <c r="AI14" i="5" s="1"/>
  <c r="K14" i="5"/>
  <c r="R14" i="5"/>
  <c r="AJ14" i="5" s="1"/>
  <c r="I14" i="5"/>
  <c r="N14" i="5"/>
  <c r="E17" i="5"/>
  <c r="M17" i="5"/>
  <c r="J17" i="5"/>
  <c r="N17" i="5"/>
  <c r="L17" i="5"/>
  <c r="K17" i="5"/>
  <c r="P17" i="5"/>
  <c r="I17" i="5"/>
  <c r="R17" i="5"/>
  <c r="AJ17" i="5" s="1"/>
  <c r="O17" i="5"/>
  <c r="Q17" i="5"/>
  <c r="AI17" i="5" s="1"/>
  <c r="E44" i="5"/>
  <c r="F44" i="5" s="1"/>
  <c r="S44" i="5" s="1"/>
  <c r="O44" i="5"/>
  <c r="L44" i="5"/>
  <c r="K44" i="5"/>
  <c r="M44" i="5"/>
  <c r="N44" i="5"/>
  <c r="P44" i="5"/>
  <c r="I44" i="5"/>
  <c r="J44" i="5"/>
  <c r="Q44" i="5"/>
  <c r="AI44" i="5" s="1"/>
  <c r="R44" i="5"/>
  <c r="AJ44" i="5" s="1"/>
  <c r="E26" i="5"/>
  <c r="O26" i="5"/>
  <c r="N26" i="5"/>
  <c r="L26" i="5"/>
  <c r="J26" i="5"/>
  <c r="P26" i="5"/>
  <c r="Q26" i="5"/>
  <c r="AI26" i="5" s="1"/>
  <c r="I26" i="5"/>
  <c r="M26" i="5"/>
  <c r="K26" i="5"/>
  <c r="R26" i="5"/>
  <c r="AJ26" i="5" s="1"/>
  <c r="E23" i="5"/>
  <c r="F23" i="5" s="1"/>
  <c r="Z23" i="5" s="1"/>
  <c r="I23" i="5"/>
  <c r="O23" i="5"/>
  <c r="P23" i="5"/>
  <c r="Q23" i="5"/>
  <c r="AI23" i="5" s="1"/>
  <c r="M23" i="5"/>
  <c r="N23" i="5"/>
  <c r="R23" i="5"/>
  <c r="AJ23" i="5" s="1"/>
  <c r="L23" i="5"/>
  <c r="J23" i="5"/>
  <c r="K23" i="5"/>
  <c r="E58" i="5"/>
  <c r="Q58" i="5"/>
  <c r="AI58" i="5" s="1"/>
  <c r="O58" i="5"/>
  <c r="I58" i="5"/>
  <c r="P58" i="5"/>
  <c r="L58" i="5"/>
  <c r="J58" i="5"/>
  <c r="N58" i="5"/>
  <c r="K58" i="5"/>
  <c r="R58" i="5"/>
  <c r="AJ58" i="5" s="1"/>
  <c r="M58" i="5"/>
  <c r="E61" i="5"/>
  <c r="F61" i="5" s="1"/>
  <c r="Z61" i="5" s="1"/>
  <c r="O61" i="5"/>
  <c r="L61" i="5"/>
  <c r="P61" i="5"/>
  <c r="N61" i="5"/>
  <c r="I61" i="5"/>
  <c r="R61" i="5"/>
  <c r="AJ61" i="5" s="1"/>
  <c r="M61" i="5"/>
  <c r="K61" i="5"/>
  <c r="Q61" i="5"/>
  <c r="AI61" i="5" s="1"/>
  <c r="J61" i="5"/>
  <c r="E57" i="5"/>
  <c r="F57" i="5" s="1"/>
  <c r="S57" i="5" s="1"/>
  <c r="O57" i="5"/>
  <c r="P57" i="5"/>
  <c r="L57" i="5"/>
  <c r="M57" i="5"/>
  <c r="N57" i="5"/>
  <c r="K57" i="5"/>
  <c r="I57" i="5"/>
  <c r="Q57" i="5"/>
  <c r="AI57" i="5" s="1"/>
  <c r="R57" i="5"/>
  <c r="AJ57" i="5" s="1"/>
  <c r="J57" i="5"/>
  <c r="E60" i="5"/>
  <c r="F60" i="5" s="1"/>
  <c r="Z60" i="5" s="1"/>
  <c r="O60" i="5"/>
  <c r="L60" i="5"/>
  <c r="P60" i="5"/>
  <c r="K60" i="5"/>
  <c r="M60" i="5"/>
  <c r="J60" i="5"/>
  <c r="Q60" i="5"/>
  <c r="AI60" i="5" s="1"/>
  <c r="I60" i="5"/>
  <c r="R60" i="5"/>
  <c r="AJ60" i="5" s="1"/>
  <c r="N60" i="5"/>
  <c r="H7" i="5" l="1"/>
  <c r="AC7" i="5" s="1"/>
  <c r="F7" i="5"/>
  <c r="Z7" i="5" s="1"/>
  <c r="U7" i="5"/>
  <c r="AE50" i="5"/>
  <c r="Z35" i="5"/>
  <c r="Z31" i="5"/>
  <c r="Z40" i="5"/>
  <c r="Z44" i="5"/>
  <c r="H35" i="5"/>
  <c r="AC35" i="5" s="1"/>
  <c r="Z70" i="5"/>
  <c r="AE35" i="5"/>
  <c r="Z20" i="5"/>
  <c r="Z28" i="5"/>
  <c r="U83" i="5"/>
  <c r="AI83" i="5"/>
  <c r="Z57" i="5"/>
  <c r="AC50" i="5"/>
  <c r="AH50" i="5"/>
  <c r="Z79" i="5"/>
  <c r="AG50" i="5"/>
  <c r="F9" i="5"/>
  <c r="H9" i="5"/>
  <c r="AA9" i="5" s="1"/>
  <c r="AD50" i="5"/>
  <c r="AA50" i="5"/>
  <c r="AB50" i="5"/>
  <c r="Z52" i="5"/>
  <c r="AF50" i="5"/>
  <c r="Z76" i="5"/>
  <c r="Z10" i="5"/>
  <c r="S85" i="5"/>
  <c r="Z85" i="5"/>
  <c r="Z59" i="5"/>
  <c r="S15" i="5"/>
  <c r="Z15" i="5"/>
  <c r="H72" i="5"/>
  <c r="AB72" i="5" s="1"/>
  <c r="Z68" i="5"/>
  <c r="Z46" i="5"/>
  <c r="Z14" i="5"/>
  <c r="Z32" i="5"/>
  <c r="Z50" i="5"/>
  <c r="Z53" i="5"/>
  <c r="U53" i="5"/>
  <c r="U48" i="5"/>
  <c r="H63" i="5"/>
  <c r="AF63" i="5" s="1"/>
  <c r="U82" i="5"/>
  <c r="U85" i="5"/>
  <c r="U57" i="5"/>
  <c r="U13" i="5"/>
  <c r="T22" i="5"/>
  <c r="U37" i="5"/>
  <c r="F67" i="5"/>
  <c r="Z67" i="5" s="1"/>
  <c r="H67" i="5"/>
  <c r="AG67" i="5" s="1"/>
  <c r="H15" i="5"/>
  <c r="AF15" i="5" s="1"/>
  <c r="H32" i="5"/>
  <c r="AH32" i="5" s="1"/>
  <c r="U24" i="5"/>
  <c r="U70" i="5"/>
  <c r="S25" i="5"/>
  <c r="U61" i="5"/>
  <c r="U71" i="5"/>
  <c r="U88" i="5"/>
  <c r="U49" i="5"/>
  <c r="S60" i="5"/>
  <c r="F90" i="5"/>
  <c r="H90" i="5"/>
  <c r="AC90" i="5" s="1"/>
  <c r="F51" i="5"/>
  <c r="Z51" i="5" s="1"/>
  <c r="H51" i="5"/>
  <c r="AE51" i="5" s="1"/>
  <c r="F24" i="5"/>
  <c r="Z24" i="5" s="1"/>
  <c r="H24" i="5"/>
  <c r="U89" i="5"/>
  <c r="U68" i="5"/>
  <c r="U54" i="5"/>
  <c r="U43" i="5"/>
  <c r="U25" i="5"/>
  <c r="H79" i="5"/>
  <c r="AD79" i="5" s="1"/>
  <c r="U22" i="5"/>
  <c r="U52" i="5"/>
  <c r="U23" i="5"/>
  <c r="U26" i="5"/>
  <c r="U42" i="5"/>
  <c r="S21" i="5"/>
  <c r="H20" i="5"/>
  <c r="AB20" i="5" s="1"/>
  <c r="U27" i="5"/>
  <c r="S23" i="5"/>
  <c r="F30" i="5"/>
  <c r="Z30" i="5" s="1"/>
  <c r="H30" i="5"/>
  <c r="AF30" i="5" s="1"/>
  <c r="T89" i="5"/>
  <c r="H44" i="5"/>
  <c r="AE44" i="5" s="1"/>
  <c r="F17" i="5"/>
  <c r="H17" i="5"/>
  <c r="AA17" i="5" s="1"/>
  <c r="U14" i="5"/>
  <c r="T79" i="5"/>
  <c r="U78" i="5"/>
  <c r="U76" i="5"/>
  <c r="U73" i="5"/>
  <c r="U90" i="5"/>
  <c r="H76" i="5"/>
  <c r="AE76" i="5" s="1"/>
  <c r="T50" i="5"/>
  <c r="F84" i="5"/>
  <c r="Z84" i="5" s="1"/>
  <c r="H84" i="5"/>
  <c r="AE84" i="5" s="1"/>
  <c r="F82" i="5"/>
  <c r="Z82" i="5" s="1"/>
  <c r="H82" i="5"/>
  <c r="AD82" i="5" s="1"/>
  <c r="U47" i="5"/>
  <c r="F62" i="5"/>
  <c r="Z62" i="5" s="1"/>
  <c r="H62" i="5"/>
  <c r="AG62" i="5" s="1"/>
  <c r="T53" i="5"/>
  <c r="S34" i="5"/>
  <c r="F88" i="5"/>
  <c r="Z88" i="5" s="1"/>
  <c r="H88" i="5"/>
  <c r="AB88" i="5" s="1"/>
  <c r="U41" i="5"/>
  <c r="F22" i="5"/>
  <c r="Z22" i="5" s="1"/>
  <c r="H22" i="5"/>
  <c r="AF22" i="5" s="1"/>
  <c r="U16" i="5"/>
  <c r="U9" i="5"/>
  <c r="U11" i="5"/>
  <c r="U55" i="5"/>
  <c r="F38" i="5"/>
  <c r="Z38" i="5" s="1"/>
  <c r="H38" i="5"/>
  <c r="AE38" i="5" s="1"/>
  <c r="U74" i="5"/>
  <c r="U63" i="5"/>
  <c r="T36" i="5"/>
  <c r="U38" i="5"/>
  <c r="H28" i="5"/>
  <c r="AD28" i="5" s="1"/>
  <c r="U18" i="5"/>
  <c r="T68" i="5"/>
  <c r="T67" i="5"/>
  <c r="U10" i="5"/>
  <c r="F73" i="5"/>
  <c r="Z73" i="5" s="1"/>
  <c r="H73" i="5"/>
  <c r="AD73" i="5" s="1"/>
  <c r="U75" i="5"/>
  <c r="F54" i="5"/>
  <c r="H54" i="5"/>
  <c r="AE54" i="5" s="1"/>
  <c r="T14" i="5"/>
  <c r="T88" i="5"/>
  <c r="T75" i="5"/>
  <c r="S61" i="5"/>
  <c r="T26" i="5"/>
  <c r="F56" i="5"/>
  <c r="Z56" i="5" s="1"/>
  <c r="H56" i="5"/>
  <c r="AC56" i="5" s="1"/>
  <c r="F71" i="5"/>
  <c r="Z71" i="5" s="1"/>
  <c r="H71" i="5"/>
  <c r="AA71" i="5" s="1"/>
  <c r="S87" i="5"/>
  <c r="T60" i="5"/>
  <c r="T82" i="5"/>
  <c r="H53" i="5"/>
  <c r="AG53" i="5" s="1"/>
  <c r="U58" i="5"/>
  <c r="U77" i="5"/>
  <c r="U31" i="5"/>
  <c r="T76" i="5"/>
  <c r="F86" i="5"/>
  <c r="Z86" i="5" s="1"/>
  <c r="H86" i="5"/>
  <c r="AD86" i="5" s="1"/>
  <c r="F42" i="5"/>
  <c r="Z42" i="5" s="1"/>
  <c r="H42" i="5"/>
  <c r="AF42" i="5" s="1"/>
  <c r="F37" i="5"/>
  <c r="Z37" i="5" s="1"/>
  <c r="H37" i="5"/>
  <c r="AA37" i="5" s="1"/>
  <c r="T10" i="5"/>
  <c r="T73" i="5"/>
  <c r="U50" i="5"/>
  <c r="T42" i="5"/>
  <c r="U30" i="5"/>
  <c r="T39" i="5"/>
  <c r="U34" i="5"/>
  <c r="U20" i="5"/>
  <c r="U84" i="5"/>
  <c r="F66" i="5"/>
  <c r="Z66" i="5" s="1"/>
  <c r="H66" i="5"/>
  <c r="AF66" i="5" s="1"/>
  <c r="U81" i="5"/>
  <c r="F19" i="5"/>
  <c r="Z19" i="5" s="1"/>
  <c r="H19" i="5"/>
  <c r="AB19" i="5" s="1"/>
  <c r="H46" i="5"/>
  <c r="AD46" i="5" s="1"/>
  <c r="T28" i="5"/>
  <c r="T19" i="5"/>
  <c r="U46" i="5"/>
  <c r="T27" i="5"/>
  <c r="U80" i="5"/>
  <c r="U19" i="5"/>
  <c r="F27" i="5"/>
  <c r="Z27" i="5" s="1"/>
  <c r="H27" i="5"/>
  <c r="AB27" i="5" s="1"/>
  <c r="F33" i="5"/>
  <c r="Z33" i="5" s="1"/>
  <c r="H33" i="5"/>
  <c r="AH33" i="5" s="1"/>
  <c r="F8" i="5"/>
  <c r="H8" i="5"/>
  <c r="AA8" i="5" s="1"/>
  <c r="U12" i="5"/>
  <c r="U32" i="5"/>
  <c r="U8" i="5"/>
  <c r="U28" i="5"/>
  <c r="F74" i="5"/>
  <c r="H74" i="5"/>
  <c r="AA74" i="5" s="1"/>
  <c r="U69" i="5"/>
  <c r="U65" i="5"/>
  <c r="S72" i="5"/>
  <c r="T49" i="5"/>
  <c r="S63" i="5"/>
  <c r="T18" i="5"/>
  <c r="F18" i="5"/>
  <c r="Z18" i="5" s="1"/>
  <c r="H18" i="5"/>
  <c r="F58" i="5"/>
  <c r="Z58" i="5" s="1"/>
  <c r="H58" i="5"/>
  <c r="AB58" i="5" s="1"/>
  <c r="T13" i="5"/>
  <c r="T57" i="5"/>
  <c r="T23" i="5"/>
  <c r="F26" i="5"/>
  <c r="Z26" i="5" s="1"/>
  <c r="H26" i="5"/>
  <c r="AE26" i="5" s="1"/>
  <c r="U40" i="5"/>
  <c r="U29" i="5"/>
  <c r="T61" i="5"/>
  <c r="T45" i="5"/>
  <c r="U45" i="5"/>
  <c r="U60" i="5"/>
  <c r="T44" i="5"/>
  <c r="F75" i="5"/>
  <c r="Z75" i="5" s="1"/>
  <c r="H75" i="5"/>
  <c r="AH75" i="5" s="1"/>
  <c r="T86" i="5"/>
  <c r="T35" i="5"/>
  <c r="T40" i="5"/>
  <c r="U64" i="5"/>
  <c r="S77" i="5"/>
  <c r="T70" i="5"/>
  <c r="T71" i="5"/>
  <c r="H61" i="5"/>
  <c r="AB61" i="5" s="1"/>
  <c r="H23" i="5"/>
  <c r="AC23" i="5" s="1"/>
  <c r="U17" i="5"/>
  <c r="T90" i="5"/>
  <c r="T64" i="5"/>
  <c r="U67" i="5"/>
  <c r="T58" i="5"/>
  <c r="H14" i="5"/>
  <c r="AH14" i="5" s="1"/>
  <c r="T29" i="5"/>
  <c r="U44" i="5"/>
  <c r="U35" i="5"/>
  <c r="T54" i="5"/>
  <c r="T87" i="5"/>
  <c r="T9" i="5"/>
  <c r="T43" i="5"/>
  <c r="F78" i="5"/>
  <c r="Z78" i="5" s="1"/>
  <c r="H78" i="5"/>
  <c r="AC78" i="5" s="1"/>
  <c r="H60" i="5"/>
  <c r="AD60" i="5" s="1"/>
  <c r="H57" i="5"/>
  <c r="AF57" i="5" s="1"/>
  <c r="F13" i="5"/>
  <c r="Z13" i="5" s="1"/>
  <c r="H13" i="5"/>
  <c r="AG13" i="5" s="1"/>
  <c r="H77" i="5"/>
  <c r="AD77" i="5" s="1"/>
  <c r="F45" i="5"/>
  <c r="Z45" i="5" s="1"/>
  <c r="H45" i="5"/>
  <c r="AG45" i="5" s="1"/>
  <c r="F89" i="5"/>
  <c r="Z89" i="5" s="1"/>
  <c r="H89" i="5"/>
  <c r="U79" i="5"/>
  <c r="F64" i="5"/>
  <c r="Z64" i="5" s="1"/>
  <c r="H64" i="5"/>
  <c r="AE64" i="5" s="1"/>
  <c r="U87" i="5"/>
  <c r="T17" i="5"/>
  <c r="T77" i="5"/>
  <c r="F29" i="5"/>
  <c r="Z29" i="5" s="1"/>
  <c r="H29" i="5"/>
  <c r="AE29" i="5" s="1"/>
  <c r="F39" i="5"/>
  <c r="Z39" i="5" s="1"/>
  <c r="H39" i="5"/>
  <c r="AD39" i="5" s="1"/>
  <c r="T56" i="5"/>
  <c r="U59" i="5"/>
  <c r="U86" i="5"/>
  <c r="H68" i="5"/>
  <c r="H40" i="5"/>
  <c r="AB40" i="5" s="1"/>
  <c r="H10" i="5"/>
  <c r="T78" i="5"/>
  <c r="T41" i="5"/>
  <c r="U39" i="5"/>
  <c r="T31" i="5"/>
  <c r="T30" i="5"/>
  <c r="T59" i="5"/>
  <c r="T47" i="5"/>
  <c r="H87" i="5"/>
  <c r="AA87" i="5" s="1"/>
  <c r="T84" i="5"/>
  <c r="F47" i="5"/>
  <c r="Z47" i="5" s="1"/>
  <c r="H47" i="5"/>
  <c r="AH47" i="5" s="1"/>
  <c r="T25" i="5"/>
  <c r="T20" i="5"/>
  <c r="H59" i="5"/>
  <c r="AE59" i="5" s="1"/>
  <c r="H70" i="5"/>
  <c r="AB70" i="5" s="1"/>
  <c r="H31" i="5"/>
  <c r="H25" i="5"/>
  <c r="AB25" i="5" s="1"/>
  <c r="U62" i="5"/>
  <c r="F43" i="5"/>
  <c r="Z43" i="5" s="1"/>
  <c r="H43" i="5"/>
  <c r="AE43" i="5" s="1"/>
  <c r="T85" i="5"/>
  <c r="U66" i="5"/>
  <c r="T34" i="5"/>
  <c r="F41" i="5"/>
  <c r="Z41" i="5" s="1"/>
  <c r="H41" i="5"/>
  <c r="AH41" i="5" s="1"/>
  <c r="T37" i="5"/>
  <c r="U56" i="5"/>
  <c r="T66" i="5"/>
  <c r="T51" i="5"/>
  <c r="T46" i="5"/>
  <c r="H85" i="5"/>
  <c r="T62" i="5"/>
  <c r="H34" i="5"/>
  <c r="AH34" i="5" s="1"/>
  <c r="T11" i="5"/>
  <c r="U51" i="5"/>
  <c r="F11" i="5"/>
  <c r="Z11" i="5" s="1"/>
  <c r="H11" i="5"/>
  <c r="AD11" i="5" s="1"/>
  <c r="T12" i="5"/>
  <c r="T80" i="5"/>
  <c r="F55" i="5"/>
  <c r="Z55" i="5" s="1"/>
  <c r="H55" i="5"/>
  <c r="AF55" i="5" s="1"/>
  <c r="F81" i="5"/>
  <c r="Z81" i="5" s="1"/>
  <c r="H81" i="5"/>
  <c r="F16" i="5"/>
  <c r="Z16" i="5" s="1"/>
  <c r="H16" i="5"/>
  <c r="AH16" i="5" s="1"/>
  <c r="F80" i="5"/>
  <c r="Z80" i="5" s="1"/>
  <c r="H80" i="5"/>
  <c r="T55" i="5"/>
  <c r="T32" i="5"/>
  <c r="T81" i="5"/>
  <c r="F12" i="5"/>
  <c r="Z12" i="5" s="1"/>
  <c r="H12" i="5"/>
  <c r="AF12" i="5" s="1"/>
  <c r="T16" i="5"/>
  <c r="T8" i="5"/>
  <c r="T21" i="5"/>
  <c r="U21" i="5"/>
  <c r="H21" i="5"/>
  <c r="AC21" i="5" s="1"/>
  <c r="U33" i="5"/>
  <c r="T33" i="5"/>
  <c r="F48" i="5"/>
  <c r="Z48" i="5" s="1"/>
  <c r="H48" i="5"/>
  <c r="AE48" i="5" s="1"/>
  <c r="T52" i="5"/>
  <c r="T15" i="5"/>
  <c r="T63" i="5"/>
  <c r="F69" i="5"/>
  <c r="Z69" i="5" s="1"/>
  <c r="H69" i="5"/>
  <c r="AG69" i="5" s="1"/>
  <c r="U15" i="5"/>
  <c r="T69" i="5"/>
  <c r="H52" i="5"/>
  <c r="AB52" i="5" s="1"/>
  <c r="F49" i="5"/>
  <c r="Z49" i="5" s="1"/>
  <c r="H49" i="5"/>
  <c r="AF49" i="5" s="1"/>
  <c r="T48" i="5"/>
  <c r="T24" i="5"/>
  <c r="T83" i="5"/>
  <c r="T38" i="5"/>
  <c r="AE7" i="5"/>
  <c r="T7" i="5"/>
  <c r="F65" i="5"/>
  <c r="Z65" i="5" s="1"/>
  <c r="H65" i="5"/>
  <c r="AG65" i="5" s="1"/>
  <c r="T65" i="5"/>
  <c r="U72" i="5"/>
  <c r="F83" i="5"/>
  <c r="Z83" i="5" s="1"/>
  <c r="H83" i="5"/>
  <c r="AB83" i="5" s="1"/>
  <c r="T72" i="5"/>
  <c r="T74" i="5"/>
  <c r="F36" i="5"/>
  <c r="Z36" i="5" s="1"/>
  <c r="H36" i="5"/>
  <c r="AH36" i="5" s="1"/>
  <c r="U36" i="5"/>
  <c r="AA7" i="5" l="1"/>
  <c r="AB7" i="5"/>
  <c r="AB14" i="5"/>
  <c r="AE66" i="5"/>
  <c r="AB35" i="5"/>
  <c r="AH28" i="5"/>
  <c r="AC14" i="5"/>
  <c r="AA46" i="5"/>
  <c r="AC72" i="5"/>
  <c r="AG79" i="5"/>
  <c r="AH52" i="5"/>
  <c r="AG12" i="5"/>
  <c r="AD9" i="5"/>
  <c r="AD15" i="5"/>
  <c r="AF17" i="5"/>
  <c r="AD74" i="5"/>
  <c r="AB28" i="5"/>
  <c r="AG9" i="5"/>
  <c r="AA11" i="5"/>
  <c r="AG49" i="5"/>
  <c r="AF52" i="5"/>
  <c r="AF28" i="5"/>
  <c r="AH51" i="5"/>
  <c r="AA64" i="5"/>
  <c r="AH82" i="5"/>
  <c r="AA77" i="5"/>
  <c r="AH45" i="5"/>
  <c r="AH26" i="5"/>
  <c r="AF29" i="5"/>
  <c r="AD25" i="5"/>
  <c r="AE61" i="5"/>
  <c r="AG72" i="5"/>
  <c r="AB17" i="5"/>
  <c r="AE32" i="5"/>
  <c r="AD69" i="5"/>
  <c r="AG78" i="5"/>
  <c r="AE45" i="5"/>
  <c r="AD62" i="5"/>
  <c r="AB69" i="5"/>
  <c r="AB15" i="5"/>
  <c r="AC74" i="5"/>
  <c r="AG25" i="5"/>
  <c r="AC32" i="5"/>
  <c r="AD44" i="5"/>
  <c r="AA38" i="5"/>
  <c r="AA63" i="5"/>
  <c r="AE58" i="5"/>
  <c r="AC11" i="5"/>
  <c r="AH49" i="5"/>
  <c r="AB54" i="5"/>
  <c r="AH25" i="5"/>
  <c r="AA82" i="5"/>
  <c r="AA28" i="5"/>
  <c r="AF74" i="5"/>
  <c r="AF58" i="5"/>
  <c r="AG15" i="5"/>
  <c r="AH64" i="5"/>
  <c r="AA69" i="5"/>
  <c r="AF39" i="5"/>
  <c r="AG56" i="5"/>
  <c r="AH69" i="5"/>
  <c r="AD83" i="5"/>
  <c r="AA41" i="5"/>
  <c r="AD30" i="5"/>
  <c r="AA84" i="5"/>
  <c r="AG40" i="5"/>
  <c r="AF78" i="5"/>
  <c r="AE90" i="5"/>
  <c r="AE63" i="5"/>
  <c r="AH38" i="5"/>
  <c r="AH42" i="5"/>
  <c r="AE56" i="5"/>
  <c r="AF60" i="5"/>
  <c r="AA35" i="5"/>
  <c r="AC47" i="5"/>
  <c r="AE42" i="5"/>
  <c r="AD34" i="5"/>
  <c r="AB23" i="5"/>
  <c r="AF36" i="5"/>
  <c r="AC69" i="5"/>
  <c r="AA61" i="5"/>
  <c r="AH43" i="5"/>
  <c r="AG88" i="5"/>
  <c r="AE23" i="5"/>
  <c r="AE47" i="5"/>
  <c r="AE69" i="5"/>
  <c r="AH86" i="5"/>
  <c r="AF79" i="5"/>
  <c r="AF32" i="5"/>
  <c r="AD88" i="5"/>
  <c r="AC37" i="5"/>
  <c r="AF83" i="5"/>
  <c r="AB11" i="5"/>
  <c r="AB36" i="5"/>
  <c r="AF86" i="5"/>
  <c r="AH60" i="5"/>
  <c r="AH74" i="5"/>
  <c r="AH19" i="5"/>
  <c r="AC38" i="5"/>
  <c r="AE83" i="5"/>
  <c r="AH58" i="5"/>
  <c r="AF43" i="5"/>
  <c r="AF41" i="5"/>
  <c r="AH30" i="5"/>
  <c r="AC60" i="5"/>
  <c r="AH62" i="5"/>
  <c r="AE88" i="5"/>
  <c r="AF34" i="5"/>
  <c r="AB62" i="5"/>
  <c r="AB8" i="5"/>
  <c r="AC70" i="5"/>
  <c r="AH54" i="5"/>
  <c r="AA23" i="5"/>
  <c r="AH35" i="5"/>
  <c r="AG87" i="5"/>
  <c r="AD33" i="5"/>
  <c r="AB43" i="5"/>
  <c r="AD78" i="5"/>
  <c r="AE17" i="5"/>
  <c r="AH44" i="5"/>
  <c r="AC34" i="5"/>
  <c r="AA88" i="5"/>
  <c r="AH12" i="5"/>
  <c r="AD35" i="5"/>
  <c r="AG63" i="5"/>
  <c r="AE25" i="5"/>
  <c r="AD32" i="5"/>
  <c r="AH72" i="5"/>
  <c r="AA43" i="5"/>
  <c r="AB78" i="5"/>
  <c r="AF71" i="5"/>
  <c r="AF35" i="5"/>
  <c r="AD12" i="5"/>
  <c r="AC42" i="5"/>
  <c r="AD63" i="5"/>
  <c r="AH23" i="5"/>
  <c r="AD58" i="5"/>
  <c r="AB44" i="5"/>
  <c r="AF69" i="5"/>
  <c r="AH57" i="5"/>
  <c r="AB64" i="5"/>
  <c r="AG35" i="5"/>
  <c r="AH31" i="5"/>
  <c r="AC31" i="5"/>
  <c r="AE31" i="5"/>
  <c r="AE10" i="5"/>
  <c r="AD10" i="5"/>
  <c r="AB89" i="5"/>
  <c r="AG89" i="5"/>
  <c r="AF89" i="5"/>
  <c r="S8" i="5"/>
  <c r="V8" i="5" s="1"/>
  <c r="Z8" i="5"/>
  <c r="AF24" i="5"/>
  <c r="AB24" i="5"/>
  <c r="AB67" i="5"/>
  <c r="AF67" i="5"/>
  <c r="AB73" i="5"/>
  <c r="AE73" i="5"/>
  <c r="AD80" i="5"/>
  <c r="AC80" i="5"/>
  <c r="AA80" i="5"/>
  <c r="AB80" i="5"/>
  <c r="AG80" i="5"/>
  <c r="AA85" i="5"/>
  <c r="AH85" i="5"/>
  <c r="AH40" i="5"/>
  <c r="AE40" i="5"/>
  <c r="AC40" i="5"/>
  <c r="AB75" i="5"/>
  <c r="AE75" i="5"/>
  <c r="AF75" i="5"/>
  <c r="AC75" i="5"/>
  <c r="AA75" i="5"/>
  <c r="AD75" i="5"/>
  <c r="AC18" i="5"/>
  <c r="AD18" i="5"/>
  <c r="AG18" i="5"/>
  <c r="AH18" i="5"/>
  <c r="AE18" i="5"/>
  <c r="AG84" i="5"/>
  <c r="AF84" i="5"/>
  <c r="AA47" i="5"/>
  <c r="AH53" i="5"/>
  <c r="AF90" i="5"/>
  <c r="AE9" i="5"/>
  <c r="AF9" i="5"/>
  <c r="AA54" i="5"/>
  <c r="AF48" i="5"/>
  <c r="AE71" i="5"/>
  <c r="AH87" i="5"/>
  <c r="AB33" i="5"/>
  <c r="AA13" i="5"/>
  <c r="AF23" i="5"/>
  <c r="AH59" i="5"/>
  <c r="AA59" i="5"/>
  <c r="AC59" i="5"/>
  <c r="AD59" i="5"/>
  <c r="AD68" i="5"/>
  <c r="AG68" i="5"/>
  <c r="AA68" i="5"/>
  <c r="AF68" i="5"/>
  <c r="AD45" i="5"/>
  <c r="AB45" i="5"/>
  <c r="AA14" i="5"/>
  <c r="AE14" i="5"/>
  <c r="S54" i="5"/>
  <c r="V54" i="5" s="1"/>
  <c r="Z54" i="5"/>
  <c r="AD51" i="5"/>
  <c r="AG51" i="5"/>
  <c r="AF51" i="5"/>
  <c r="AA51" i="5"/>
  <c r="AB51" i="5"/>
  <c r="AG82" i="5"/>
  <c r="AF70" i="5"/>
  <c r="AA72" i="5"/>
  <c r="AC25" i="5"/>
  <c r="AA70" i="5"/>
  <c r="AF54" i="5"/>
  <c r="AF44" i="5"/>
  <c r="AC46" i="5"/>
  <c r="AE21" i="5"/>
  <c r="AC10" i="5"/>
  <c r="AH66" i="5"/>
  <c r="S9" i="5"/>
  <c r="V9" i="5" s="1"/>
  <c r="W9" i="5" s="1"/>
  <c r="Z9" i="5"/>
  <c r="AE8" i="5"/>
  <c r="AF33" i="5"/>
  <c r="AC71" i="5"/>
  <c r="AF18" i="5"/>
  <c r="AB30" i="5"/>
  <c r="AC13" i="5"/>
  <c r="AA24" i="5"/>
  <c r="AG85" i="5"/>
  <c r="AD21" i="5"/>
  <c r="AA45" i="5"/>
  <c r="AB87" i="5"/>
  <c r="AG57" i="5"/>
  <c r="AB84" i="5"/>
  <c r="AE24" i="5"/>
  <c r="AD76" i="5"/>
  <c r="AD81" i="5"/>
  <c r="AE81" i="5"/>
  <c r="AB81" i="5"/>
  <c r="AA39" i="5"/>
  <c r="AC39" i="5"/>
  <c r="AH39" i="5"/>
  <c r="AE39" i="5"/>
  <c r="AB39" i="5"/>
  <c r="AG73" i="5"/>
  <c r="AE89" i="5"/>
  <c r="AE57" i="5"/>
  <c r="AB60" i="5"/>
  <c r="AD41" i="5"/>
  <c r="AB16" i="5"/>
  <c r="AD49" i="5"/>
  <c r="AE49" i="5"/>
  <c r="AA49" i="5"/>
  <c r="AB49" i="5"/>
  <c r="AD61" i="5"/>
  <c r="AH61" i="5"/>
  <c r="AF61" i="5"/>
  <c r="AC61" i="5"/>
  <c r="AE74" i="5"/>
  <c r="AB74" i="5"/>
  <c r="AH63" i="5"/>
  <c r="AC63" i="5"/>
  <c r="AG21" i="5"/>
  <c r="AG42" i="5"/>
  <c r="AD7" i="5"/>
  <c r="AE28" i="5"/>
  <c r="AD90" i="5"/>
  <c r="AA42" i="5"/>
  <c r="AB12" i="5"/>
  <c r="AB18" i="5"/>
  <c r="AC55" i="5"/>
  <c r="AF13" i="5"/>
  <c r="AF46" i="5"/>
  <c r="AH9" i="5"/>
  <c r="AC43" i="5"/>
  <c r="AG47" i="5"/>
  <c r="AC49" i="5"/>
  <c r="AG60" i="5"/>
  <c r="AA55" i="5"/>
  <c r="AB46" i="5"/>
  <c r="AC44" i="5"/>
  <c r="AA83" i="5"/>
  <c r="AE87" i="5"/>
  <c r="AF47" i="5"/>
  <c r="AE34" i="5"/>
  <c r="AF72" i="5"/>
  <c r="AG61" i="5"/>
  <c r="AG81" i="5"/>
  <c r="AE20" i="5"/>
  <c r="AH20" i="5"/>
  <c r="AF20" i="5"/>
  <c r="AF53" i="5"/>
  <c r="AH90" i="5"/>
  <c r="AB48" i="5"/>
  <c r="AG36" i="5"/>
  <c r="AA36" i="5"/>
  <c r="AG29" i="5"/>
  <c r="AH29" i="5"/>
  <c r="AC29" i="5"/>
  <c r="AA29" i="5"/>
  <c r="AB29" i="5"/>
  <c r="AG33" i="5"/>
  <c r="AB26" i="5"/>
  <c r="AA26" i="5"/>
  <c r="S74" i="5"/>
  <c r="V74" i="5" s="1"/>
  <c r="X74" i="5" s="1"/>
  <c r="Y74" i="5" s="1"/>
  <c r="Z74" i="5"/>
  <c r="AH37" i="5"/>
  <c r="AF37" i="5"/>
  <c r="AH56" i="5"/>
  <c r="AF56" i="5"/>
  <c r="AA79" i="5"/>
  <c r="AE79" i="5"/>
  <c r="AC79" i="5"/>
  <c r="AG16" i="5"/>
  <c r="AD29" i="5"/>
  <c r="AG28" i="5"/>
  <c r="AH76" i="5"/>
  <c r="AC45" i="5"/>
  <c r="AA81" i="5"/>
  <c r="AH46" i="5"/>
  <c r="AC36" i="5"/>
  <c r="AC41" i="5"/>
  <c r="AB59" i="5"/>
  <c r="AA20" i="5"/>
  <c r="AD87" i="5"/>
  <c r="AH89" i="5"/>
  <c r="AE70" i="5"/>
  <c r="AC19" i="5"/>
  <c r="AC48" i="5"/>
  <c r="AB42" i="5"/>
  <c r="AA78" i="5"/>
  <c r="AC28" i="5"/>
  <c r="AE37" i="5"/>
  <c r="AH79" i="5"/>
  <c r="AF45" i="5"/>
  <c r="AE65" i="5"/>
  <c r="AB65" i="5"/>
  <c r="AF65" i="5"/>
  <c r="AD27" i="5"/>
  <c r="AH27" i="5"/>
  <c r="AG27" i="5"/>
  <c r="AA27" i="5"/>
  <c r="AE13" i="5"/>
  <c r="AD65" i="5"/>
  <c r="AA90" i="5"/>
  <c r="AA57" i="5"/>
  <c r="AB57" i="5"/>
  <c r="AD57" i="5"/>
  <c r="AC54" i="5"/>
  <c r="AA31" i="5"/>
  <c r="AA65" i="5"/>
  <c r="AC76" i="5"/>
  <c r="AC33" i="5"/>
  <c r="AG71" i="5"/>
  <c r="AD71" i="5"/>
  <c r="AB71" i="5"/>
  <c r="AG90" i="5"/>
  <c r="AH11" i="5"/>
  <c r="AG11" i="5"/>
  <c r="AC17" i="5"/>
  <c r="AG17" i="5"/>
  <c r="AA12" i="5"/>
  <c r="AB79" i="5"/>
  <c r="AC81" i="5"/>
  <c r="AH80" i="5"/>
  <c r="AF10" i="5"/>
  <c r="AE60" i="5"/>
  <c r="AH88" i="5"/>
  <c r="AC24" i="5"/>
  <c r="AC67" i="5"/>
  <c r="AH71" i="5"/>
  <c r="AC83" i="5"/>
  <c r="AH67" i="5"/>
  <c r="AG43" i="5"/>
  <c r="AF8" i="5"/>
  <c r="AG74" i="5"/>
  <c r="AD67" i="5"/>
  <c r="AD37" i="5"/>
  <c r="AH24" i="5"/>
  <c r="AD66" i="5"/>
  <c r="AA33" i="5"/>
  <c r="AA60" i="5"/>
  <c r="AG30" i="5"/>
  <c r="AD16" i="5"/>
  <c r="AC20" i="5"/>
  <c r="AH10" i="5"/>
  <c r="AF88" i="5"/>
  <c r="AH65" i="5"/>
  <c r="AG20" i="5"/>
  <c r="AG77" i="5"/>
  <c r="AH77" i="5"/>
  <c r="AB77" i="5"/>
  <c r="AF77" i="5"/>
  <c r="AA73" i="5"/>
  <c r="AF73" i="5"/>
  <c r="AA53" i="5"/>
  <c r="AB90" i="5"/>
  <c r="AH21" i="5"/>
  <c r="AB21" i="5"/>
  <c r="AF21" i="5"/>
  <c r="AD54" i="5"/>
  <c r="AD40" i="5"/>
  <c r="AE52" i="5"/>
  <c r="AC52" i="5"/>
  <c r="AD52" i="5"/>
  <c r="AA52" i="5"/>
  <c r="AG83" i="5"/>
  <c r="AH83" i="5"/>
  <c r="AD19" i="5"/>
  <c r="AE19" i="5"/>
  <c r="AA19" i="5"/>
  <c r="AA62" i="5"/>
  <c r="AC62" i="5"/>
  <c r="S17" i="5"/>
  <c r="V17" i="5" s="1"/>
  <c r="Z17" i="5"/>
  <c r="AF19" i="5"/>
  <c r="AA10" i="5"/>
  <c r="AF11" i="5"/>
  <c r="AG75" i="5"/>
  <c r="AH7" i="5"/>
  <c r="AE11" i="5"/>
  <c r="AC86" i="5"/>
  <c r="AB13" i="5"/>
  <c r="AH68" i="5"/>
  <c r="AG46" i="5"/>
  <c r="AD31" i="5"/>
  <c r="AC26" i="5"/>
  <c r="AH81" i="5"/>
  <c r="AG19" i="5"/>
  <c r="AC51" i="5"/>
  <c r="AD89" i="5"/>
  <c r="AC9" i="5"/>
  <c r="AE27" i="5"/>
  <c r="AA86" i="5"/>
  <c r="AA21" i="5"/>
  <c r="AC53" i="5"/>
  <c r="AE12" i="5"/>
  <c r="AE78" i="5"/>
  <c r="AA89" i="5"/>
  <c r="AC16" i="5"/>
  <c r="AB68" i="5"/>
  <c r="AE22" i="5"/>
  <c r="AG22" i="5"/>
  <c r="AB22" i="5"/>
  <c r="AH22" i="5"/>
  <c r="AC22" i="5"/>
  <c r="AA67" i="5"/>
  <c r="AG39" i="5"/>
  <c r="AE80" i="5"/>
  <c r="AC27" i="5"/>
  <c r="AE16" i="5"/>
  <c r="AE33" i="5"/>
  <c r="AC64" i="5"/>
  <c r="AD64" i="5"/>
  <c r="AG64" i="5"/>
  <c r="AF64" i="5"/>
  <c r="AA44" i="5"/>
  <c r="AG44" i="5"/>
  <c r="AF62" i="5"/>
  <c r="AD14" i="5"/>
  <c r="AE62" i="5"/>
  <c r="AD26" i="5"/>
  <c r="AE68" i="5"/>
  <c r="AA22" i="5"/>
  <c r="AF14" i="5"/>
  <c r="AB37" i="5"/>
  <c r="AC58" i="5"/>
  <c r="AE41" i="5"/>
  <c r="AC87" i="5"/>
  <c r="AC68" i="5"/>
  <c r="AD24" i="5"/>
  <c r="AG41" i="5"/>
  <c r="AD22" i="5"/>
  <c r="AD70" i="5"/>
  <c r="AF27" i="5"/>
  <c r="AD43" i="5"/>
  <c r="AH70" i="5"/>
  <c r="AH13" i="5"/>
  <c r="AC12" i="5"/>
  <c r="AE36" i="5"/>
  <c r="AE67" i="5"/>
  <c r="AF80" i="5"/>
  <c r="AG10" i="5"/>
  <c r="AG14" i="5"/>
  <c r="AB9" i="5"/>
  <c r="AC65" i="5"/>
  <c r="AF16" i="5"/>
  <c r="AG76" i="5"/>
  <c r="AF76" i="5"/>
  <c r="AB76" i="5"/>
  <c r="AG31" i="5"/>
  <c r="AB47" i="5"/>
  <c r="AH73" i="5"/>
  <c r="AD47" i="5"/>
  <c r="AB10" i="5"/>
  <c r="AE55" i="5"/>
  <c r="AH55" i="5"/>
  <c r="AB55" i="5"/>
  <c r="AG55" i="5"/>
  <c r="AD55" i="5"/>
  <c r="AG7" i="5"/>
  <c r="AD20" i="5"/>
  <c r="AA32" i="5"/>
  <c r="AG32" i="5"/>
  <c r="AB32" i="5"/>
  <c r="AC85" i="5"/>
  <c r="AF26" i="5"/>
  <c r="AF85" i="5"/>
  <c r="AD23" i="5"/>
  <c r="AD72" i="5"/>
  <c r="AA56" i="5"/>
  <c r="AA18" i="5"/>
  <c r="AE86" i="5"/>
  <c r="AC88" i="5"/>
  <c r="AG23" i="5"/>
  <c r="AG86" i="5"/>
  <c r="AG59" i="5"/>
  <c r="AB85" i="5"/>
  <c r="AB86" i="5"/>
  <c r="AF31" i="5"/>
  <c r="AH78" i="5"/>
  <c r="AD36" i="5"/>
  <c r="AF81" i="5"/>
  <c r="AE72" i="5"/>
  <c r="AG54" i="5"/>
  <c r="AD85" i="5"/>
  <c r="AE77" i="5"/>
  <c r="AH17" i="5"/>
  <c r="AD84" i="5"/>
  <c r="AD48" i="5"/>
  <c r="AG48" i="5"/>
  <c r="AE53" i="5"/>
  <c r="S90" i="5"/>
  <c r="V90" i="5" s="1"/>
  <c r="X90" i="5" s="1"/>
  <c r="Y90" i="5" s="1"/>
  <c r="Z90" i="5"/>
  <c r="AC77" i="5"/>
  <c r="AA16" i="5"/>
  <c r="AG24" i="5"/>
  <c r="AF7" i="5"/>
  <c r="AE85" i="5"/>
  <c r="AG34" i="5"/>
  <c r="AA34" i="5"/>
  <c r="AB34" i="5"/>
  <c r="AA25" i="5"/>
  <c r="AF25" i="5"/>
  <c r="AG58" i="5"/>
  <c r="AA58" i="5"/>
  <c r="AD8" i="5"/>
  <c r="AH8" i="5"/>
  <c r="AC8" i="5"/>
  <c r="AG8" i="5"/>
  <c r="AC66" i="5"/>
  <c r="AB66" i="5"/>
  <c r="AA66" i="5"/>
  <c r="AG66" i="5"/>
  <c r="AF38" i="5"/>
  <c r="AG38" i="5"/>
  <c r="AB38" i="5"/>
  <c r="AD38" i="5"/>
  <c r="AB82" i="5"/>
  <c r="AE82" i="5"/>
  <c r="AF82" i="5"/>
  <c r="AA30" i="5"/>
  <c r="AC30" i="5"/>
  <c r="AE30" i="5"/>
  <c r="AC15" i="5"/>
  <c r="AH15" i="5"/>
  <c r="AA15" i="5"/>
  <c r="AE15" i="5"/>
  <c r="AB56" i="5"/>
  <c r="AC57" i="5"/>
  <c r="AF87" i="5"/>
  <c r="AB41" i="5"/>
  <c r="AB63" i="5"/>
  <c r="AG52" i="5"/>
  <c r="AC82" i="5"/>
  <c r="AC89" i="5"/>
  <c r="AA48" i="5"/>
  <c r="AD53" i="5"/>
  <c r="AC73" i="5"/>
  <c r="AC84" i="5"/>
  <c r="AB53" i="5"/>
  <c r="AB31" i="5"/>
  <c r="AD13" i="5"/>
  <c r="AG37" i="5"/>
  <c r="AA76" i="5"/>
  <c r="AF59" i="5"/>
  <c r="AG70" i="5"/>
  <c r="AF40" i="5"/>
  <c r="AH84" i="5"/>
  <c r="AE46" i="5"/>
  <c r="AD42" i="5"/>
  <c r="AD56" i="5"/>
  <c r="AD17" i="5"/>
  <c r="AG26" i="5"/>
  <c r="AA40" i="5"/>
  <c r="AH48" i="5"/>
  <c r="S19" i="5"/>
  <c r="V19" i="5" s="1"/>
  <c r="W19" i="5" s="1"/>
  <c r="V32" i="5"/>
  <c r="W32" i="5" s="1"/>
  <c r="V79" i="5"/>
  <c r="W79" i="5" s="1"/>
  <c r="S33" i="5"/>
  <c r="V33" i="5" s="1"/>
  <c r="V72" i="5"/>
  <c r="X72" i="5" s="1"/>
  <c r="Y72" i="5" s="1"/>
  <c r="V63" i="5"/>
  <c r="X63" i="5" s="1"/>
  <c r="Y63" i="5" s="1"/>
  <c r="S71" i="5"/>
  <c r="V71" i="5" s="1"/>
  <c r="S62" i="5"/>
  <c r="V62" i="5" s="1"/>
  <c r="V76" i="5"/>
  <c r="X76" i="5" s="1"/>
  <c r="Y76" i="5" s="1"/>
  <c r="V46" i="5"/>
  <c r="W46" i="5" s="1"/>
  <c r="S67" i="5"/>
  <c r="V67" i="5" s="1"/>
  <c r="AK50" i="5"/>
  <c r="AL50" i="5" s="1"/>
  <c r="S84" i="5"/>
  <c r="V84" i="5" s="1"/>
  <c r="X84" i="5" s="1"/>
  <c r="Y84" i="5" s="1"/>
  <c r="V44" i="5"/>
  <c r="W44" i="5" s="1"/>
  <c r="V15" i="5"/>
  <c r="V28" i="5"/>
  <c r="W28" i="5" s="1"/>
  <c r="V50" i="5"/>
  <c r="X50" i="5" s="1"/>
  <c r="Y50" i="5" s="1"/>
  <c r="S51" i="5"/>
  <c r="V51" i="5" s="1"/>
  <c r="X51" i="5" s="1"/>
  <c r="Y51" i="5" s="1"/>
  <c r="S24" i="5"/>
  <c r="V24" i="5" s="1"/>
  <c r="S22" i="5"/>
  <c r="V22" i="5" s="1"/>
  <c r="V34" i="5"/>
  <c r="W34" i="5" s="1"/>
  <c r="V20" i="5"/>
  <c r="S88" i="5"/>
  <c r="V88" i="5" s="1"/>
  <c r="W88" i="5" s="1"/>
  <c r="S30" i="5"/>
  <c r="V30" i="5" s="1"/>
  <c r="S82" i="5"/>
  <c r="V82" i="5" s="1"/>
  <c r="S38" i="5"/>
  <c r="V38" i="5" s="1"/>
  <c r="W38" i="5" s="1"/>
  <c r="V68" i="5"/>
  <c r="W68" i="5" s="1"/>
  <c r="V87" i="5"/>
  <c r="W87" i="5" s="1"/>
  <c r="V21" i="5"/>
  <c r="X21" i="5" s="1"/>
  <c r="Y21" i="5" s="1"/>
  <c r="V31" i="5"/>
  <c r="S27" i="5"/>
  <c r="V27" i="5" s="1"/>
  <c r="V57" i="5"/>
  <c r="W57" i="5" s="1"/>
  <c r="S18" i="5"/>
  <c r="V18" i="5" s="1"/>
  <c r="S37" i="5"/>
  <c r="V37" i="5" s="1"/>
  <c r="S56" i="5"/>
  <c r="V56" i="5" s="1"/>
  <c r="S86" i="5"/>
  <c r="V86" i="5" s="1"/>
  <c r="S73" i="5"/>
  <c r="V73" i="5" s="1"/>
  <c r="V61" i="5"/>
  <c r="S66" i="5"/>
  <c r="V66" i="5" s="1"/>
  <c r="S42" i="5"/>
  <c r="V42" i="5" s="1"/>
  <c r="W42" i="5" s="1"/>
  <c r="V53" i="5"/>
  <c r="S16" i="5"/>
  <c r="V16" i="5" s="1"/>
  <c r="S47" i="5"/>
  <c r="V47" i="5" s="1"/>
  <c r="V59" i="5"/>
  <c r="S36" i="5"/>
  <c r="V36" i="5" s="1"/>
  <c r="S41" i="5"/>
  <c r="V41" i="5" s="1"/>
  <c r="S69" i="5"/>
  <c r="V69" i="5" s="1"/>
  <c r="S26" i="5"/>
  <c r="V26" i="5" s="1"/>
  <c r="S48" i="5"/>
  <c r="V48" i="5" s="1"/>
  <c r="S80" i="5"/>
  <c r="V80" i="5" s="1"/>
  <c r="V23" i="5"/>
  <c r="S7" i="5"/>
  <c r="V7" i="5" s="1"/>
  <c r="S29" i="5"/>
  <c r="V29" i="5" s="1"/>
  <c r="S12" i="5"/>
  <c r="V12" i="5" s="1"/>
  <c r="V60" i="5"/>
  <c r="S55" i="5"/>
  <c r="V55" i="5" s="1"/>
  <c r="S39" i="5"/>
  <c r="V39" i="5" s="1"/>
  <c r="S78" i="5"/>
  <c r="V78" i="5" s="1"/>
  <c r="V14" i="5"/>
  <c r="V35" i="5"/>
  <c r="S81" i="5"/>
  <c r="V81" i="5" s="1"/>
  <c r="S11" i="5"/>
  <c r="V11" i="5" s="1"/>
  <c r="V85" i="5"/>
  <c r="S83" i="5"/>
  <c r="V83" i="5" s="1"/>
  <c r="V52" i="5"/>
  <c r="S64" i="5"/>
  <c r="V64" i="5" s="1"/>
  <c r="S75" i="5"/>
  <c r="V75" i="5" s="1"/>
  <c r="S65" i="5"/>
  <c r="V65" i="5" s="1"/>
  <c r="S49" i="5"/>
  <c r="V49" i="5" s="1"/>
  <c r="V10" i="5"/>
  <c r="S43" i="5"/>
  <c r="V43" i="5" s="1"/>
  <c r="S45" i="5"/>
  <c r="V45" i="5" s="1"/>
  <c r="V70" i="5"/>
  <c r="S89" i="5"/>
  <c r="V89" i="5" s="1"/>
  <c r="V77" i="5"/>
  <c r="S58" i="5"/>
  <c r="V58" i="5" s="1"/>
  <c r="S13" i="5"/>
  <c r="V13" i="5" s="1"/>
  <c r="V25" i="5"/>
  <c r="V40" i="5"/>
  <c r="AK72" i="5" l="1"/>
  <c r="AU72" i="5" s="1"/>
  <c r="AK20" i="5"/>
  <c r="AO20" i="5" s="1"/>
  <c r="AK35" i="5"/>
  <c r="AP35" i="5" s="1"/>
  <c r="AK90" i="5"/>
  <c r="AL90" i="5" s="1"/>
  <c r="AK9" i="5"/>
  <c r="AS9" i="5" s="1"/>
  <c r="AK63" i="5"/>
  <c r="AT63" i="5" s="1"/>
  <c r="X32" i="5"/>
  <c r="Y32" i="5" s="1"/>
  <c r="X57" i="5"/>
  <c r="Y57" i="5" s="1"/>
  <c r="X79" i="5"/>
  <c r="Y79" i="5" s="1"/>
  <c r="W90" i="5"/>
  <c r="X28" i="5"/>
  <c r="Y28" i="5" s="1"/>
  <c r="X68" i="5"/>
  <c r="Y68" i="5" s="1"/>
  <c r="AK79" i="5"/>
  <c r="AS79" i="5" s="1"/>
  <c r="X42" i="5"/>
  <c r="Y42" i="5" s="1"/>
  <c r="X88" i="5"/>
  <c r="Y88" i="5" s="1"/>
  <c r="W50" i="5"/>
  <c r="AP50" i="5"/>
  <c r="AU50" i="5"/>
  <c r="X9" i="5"/>
  <c r="Y9" i="5" s="1"/>
  <c r="AK17" i="5"/>
  <c r="AR17" i="5" s="1"/>
  <c r="AV50" i="5"/>
  <c r="W74" i="5"/>
  <c r="X44" i="5"/>
  <c r="Y44" i="5" s="1"/>
  <c r="AT50" i="5"/>
  <c r="AM50" i="5"/>
  <c r="AK32" i="5"/>
  <c r="AU32" i="5" s="1"/>
  <c r="W84" i="5"/>
  <c r="W51" i="5"/>
  <c r="X19" i="5"/>
  <c r="Y19" i="5" s="1"/>
  <c r="W63" i="5"/>
  <c r="X38" i="5"/>
  <c r="Y38" i="5" s="1"/>
  <c r="AK15" i="5"/>
  <c r="AR15" i="5" s="1"/>
  <c r="W72" i="5"/>
  <c r="W76" i="5"/>
  <c r="AK44" i="5"/>
  <c r="AO44" i="5" s="1"/>
  <c r="AK28" i="5"/>
  <c r="AR28" i="5" s="1"/>
  <c r="AR50" i="5"/>
  <c r="AS50" i="5"/>
  <c r="AK51" i="5"/>
  <c r="AT51" i="5" s="1"/>
  <c r="AQ50" i="5"/>
  <c r="X34" i="5"/>
  <c r="Y34" i="5" s="1"/>
  <c r="AO50" i="5"/>
  <c r="AN50" i="5"/>
  <c r="W71" i="5"/>
  <c r="X71" i="5"/>
  <c r="Y71" i="5" s="1"/>
  <c r="AK53" i="5"/>
  <c r="AK82" i="5"/>
  <c r="AQ82" i="5" s="1"/>
  <c r="AK84" i="5"/>
  <c r="AN84" i="5" s="1"/>
  <c r="W67" i="5"/>
  <c r="X67" i="5"/>
  <c r="Y67" i="5" s="1"/>
  <c r="AS20" i="5"/>
  <c r="X22" i="5"/>
  <c r="Y22" i="5" s="1"/>
  <c r="W22" i="5"/>
  <c r="X46" i="5"/>
  <c r="Y46" i="5" s="1"/>
  <c r="AM20" i="5"/>
  <c r="AK18" i="5"/>
  <c r="AK67" i="5"/>
  <c r="W18" i="5"/>
  <c r="X18" i="5"/>
  <c r="Y18" i="5" s="1"/>
  <c r="W15" i="5"/>
  <c r="X15" i="5"/>
  <c r="Y15" i="5" s="1"/>
  <c r="AK76" i="5"/>
  <c r="AR76" i="5" s="1"/>
  <c r="AK8" i="5"/>
  <c r="AL8" i="5" s="1"/>
  <c r="W86" i="5"/>
  <c r="X86" i="5"/>
  <c r="Y86" i="5" s="1"/>
  <c r="W21" i="5"/>
  <c r="X87" i="5"/>
  <c r="Y87" i="5" s="1"/>
  <c r="AK74" i="5"/>
  <c r="AU74" i="5" s="1"/>
  <c r="AK86" i="5"/>
  <c r="AV86" i="5" s="1"/>
  <c r="W20" i="5"/>
  <c r="X20" i="5"/>
  <c r="Y20" i="5" s="1"/>
  <c r="AK24" i="5"/>
  <c r="W54" i="5"/>
  <c r="X54" i="5"/>
  <c r="Y54" i="5" s="1"/>
  <c r="AK30" i="5"/>
  <c r="AS30" i="5" s="1"/>
  <c r="AK66" i="5"/>
  <c r="AN66" i="5" s="1"/>
  <c r="AK38" i="5"/>
  <c r="AK42" i="5"/>
  <c r="AS42" i="5" s="1"/>
  <c r="AK70" i="5"/>
  <c r="AS70" i="5" s="1"/>
  <c r="X31" i="5"/>
  <c r="Y31" i="5" s="1"/>
  <c r="W31" i="5"/>
  <c r="AL20" i="5"/>
  <c r="W24" i="5"/>
  <c r="X24" i="5"/>
  <c r="Y24" i="5" s="1"/>
  <c r="AK33" i="5"/>
  <c r="AR33" i="5" s="1"/>
  <c r="AK46" i="5"/>
  <c r="AT46" i="5" s="1"/>
  <c r="AK62" i="5"/>
  <c r="AO62" i="5" s="1"/>
  <c r="AK19" i="5"/>
  <c r="AM19" i="5" s="1"/>
  <c r="AK54" i="5"/>
  <c r="AM54" i="5" s="1"/>
  <c r="W37" i="5"/>
  <c r="X37" i="5"/>
  <c r="Y37" i="5" s="1"/>
  <c r="AK22" i="5"/>
  <c r="AL22" i="5" s="1"/>
  <c r="W30" i="5"/>
  <c r="X30" i="5"/>
  <c r="Y30" i="5" s="1"/>
  <c r="AK37" i="5"/>
  <c r="AS37" i="5" s="1"/>
  <c r="AK88" i="5"/>
  <c r="AR88" i="5" s="1"/>
  <c r="X61" i="5"/>
  <c r="Y61" i="5" s="1"/>
  <c r="W61" i="5"/>
  <c r="AK77" i="5"/>
  <c r="AT77" i="5" s="1"/>
  <c r="AP63" i="5"/>
  <c r="AL63" i="5"/>
  <c r="W82" i="5"/>
  <c r="X82" i="5"/>
  <c r="Y82" i="5" s="1"/>
  <c r="AK27" i="5"/>
  <c r="AT27" i="5" s="1"/>
  <c r="X8" i="5"/>
  <c r="Y8" i="5" s="1"/>
  <c r="W8" i="5"/>
  <c r="AK52" i="5"/>
  <c r="AS52" i="5" s="1"/>
  <c r="AK71" i="5"/>
  <c r="AT71" i="5" s="1"/>
  <c r="X27" i="5"/>
  <c r="Y27" i="5" s="1"/>
  <c r="W27" i="5"/>
  <c r="AK40" i="5"/>
  <c r="AK57" i="5"/>
  <c r="AV57" i="5" s="1"/>
  <c r="X66" i="5"/>
  <c r="Y66" i="5" s="1"/>
  <c r="W66" i="5"/>
  <c r="AK56" i="5"/>
  <c r="AL56" i="5" s="1"/>
  <c r="W73" i="5"/>
  <c r="X73" i="5"/>
  <c r="Y73" i="5" s="1"/>
  <c r="AK73" i="5"/>
  <c r="AL73" i="5" s="1"/>
  <c r="X53" i="5"/>
  <c r="Y53" i="5" s="1"/>
  <c r="W53" i="5"/>
  <c r="W33" i="5"/>
  <c r="X33" i="5"/>
  <c r="Y33" i="5" s="1"/>
  <c r="AK64" i="5"/>
  <c r="AL64" i="5" s="1"/>
  <c r="AK49" i="5"/>
  <c r="AM49" i="5" s="1"/>
  <c r="W56" i="5"/>
  <c r="X56" i="5"/>
  <c r="Y56" i="5" s="1"/>
  <c r="W23" i="5"/>
  <c r="X23" i="5"/>
  <c r="Y23" i="5" s="1"/>
  <c r="AK41" i="5"/>
  <c r="AL41" i="5" s="1"/>
  <c r="W49" i="5"/>
  <c r="X49" i="5"/>
  <c r="Y49" i="5" s="1"/>
  <c r="AK14" i="5"/>
  <c r="AP14" i="5" s="1"/>
  <c r="AK29" i="5"/>
  <c r="AL29" i="5" s="1"/>
  <c r="AK80" i="5"/>
  <c r="W41" i="5"/>
  <c r="X41" i="5"/>
  <c r="Y41" i="5" s="1"/>
  <c r="AK85" i="5"/>
  <c r="AQ85" i="5" s="1"/>
  <c r="W70" i="5"/>
  <c r="X70" i="5"/>
  <c r="Y70" i="5" s="1"/>
  <c r="X12" i="5"/>
  <c r="Y12" i="5" s="1"/>
  <c r="W12" i="5"/>
  <c r="W59" i="5"/>
  <c r="X59" i="5"/>
  <c r="Y59" i="5" s="1"/>
  <c r="AK68" i="5"/>
  <c r="W58" i="5"/>
  <c r="X58" i="5"/>
  <c r="Y58" i="5" s="1"/>
  <c r="W85" i="5"/>
  <c r="X85" i="5"/>
  <c r="Y85" i="5" s="1"/>
  <c r="AK81" i="5"/>
  <c r="AK16" i="5"/>
  <c r="AS16" i="5" s="1"/>
  <c r="AK75" i="5"/>
  <c r="X55" i="5"/>
  <c r="Y55" i="5" s="1"/>
  <c r="W55" i="5"/>
  <c r="AK58" i="5"/>
  <c r="W40" i="5"/>
  <c r="X40" i="5"/>
  <c r="Y40" i="5" s="1"/>
  <c r="AK13" i="5"/>
  <c r="X81" i="5"/>
  <c r="Y81" i="5" s="1"/>
  <c r="W81" i="5"/>
  <c r="X60" i="5"/>
  <c r="W60" i="5"/>
  <c r="AL72" i="5"/>
  <c r="AP72" i="5"/>
  <c r="AV72" i="5"/>
  <c r="AT72" i="5"/>
  <c r="AS72" i="5"/>
  <c r="AO72" i="5"/>
  <c r="AR72" i="5"/>
  <c r="AN72" i="5"/>
  <c r="AQ72" i="5"/>
  <c r="AM72" i="5"/>
  <c r="W77" i="5"/>
  <c r="X77" i="5"/>
  <c r="Y77" i="5" s="1"/>
  <c r="AK21" i="5"/>
  <c r="AR21" i="5" s="1"/>
  <c r="W29" i="5"/>
  <c r="X29" i="5"/>
  <c r="Y29" i="5" s="1"/>
  <c r="AK11" i="5"/>
  <c r="AM11" i="5" s="1"/>
  <c r="X13" i="5"/>
  <c r="Y13" i="5" s="1"/>
  <c r="W13" i="5"/>
  <c r="AK59" i="5"/>
  <c r="AQ59" i="5" s="1"/>
  <c r="W62" i="5"/>
  <c r="X62" i="5"/>
  <c r="Y62" i="5" s="1"/>
  <c r="W14" i="5"/>
  <c r="X14" i="5"/>
  <c r="Y14" i="5" s="1"/>
  <c r="X36" i="5"/>
  <c r="Y36" i="5" s="1"/>
  <c r="W36" i="5"/>
  <c r="W47" i="5"/>
  <c r="X47" i="5"/>
  <c r="Y47" i="5" s="1"/>
  <c r="AK10" i="5"/>
  <c r="AS10" i="5" s="1"/>
  <c r="AK34" i="5"/>
  <c r="AR34" i="5" s="1"/>
  <c r="AK60" i="5"/>
  <c r="AM60" i="5" s="1"/>
  <c r="AK7" i="5"/>
  <c r="AT35" i="5"/>
  <c r="AS35" i="5"/>
  <c r="W26" i="5"/>
  <c r="X26" i="5"/>
  <c r="Y26" i="5" s="1"/>
  <c r="AM90" i="5"/>
  <c r="AK83" i="5"/>
  <c r="AP83" i="5" s="1"/>
  <c r="X75" i="5"/>
  <c r="Y75" i="5" s="1"/>
  <c r="W75" i="5"/>
  <c r="X11" i="5"/>
  <c r="Y11" i="5" s="1"/>
  <c r="W11" i="5"/>
  <c r="W25" i="5"/>
  <c r="X25" i="5"/>
  <c r="Y25" i="5" s="1"/>
  <c r="W83" i="5"/>
  <c r="X83" i="5"/>
  <c r="Y83" i="5" s="1"/>
  <c r="AK87" i="5"/>
  <c r="AK25" i="5"/>
  <c r="AO25" i="5" s="1"/>
  <c r="AK26" i="5"/>
  <c r="AO26" i="5" s="1"/>
  <c r="W16" i="5"/>
  <c r="X16" i="5"/>
  <c r="Y16" i="5" s="1"/>
  <c r="AK39" i="5"/>
  <c r="AN39" i="5" s="1"/>
  <c r="X7" i="5"/>
  <c r="Y7" i="5" s="1"/>
  <c r="W7" i="5"/>
  <c r="W80" i="5"/>
  <c r="X80" i="5"/>
  <c r="Y80" i="5" s="1"/>
  <c r="W64" i="5"/>
  <c r="X64" i="5"/>
  <c r="Y64" i="5" s="1"/>
  <c r="W39" i="5"/>
  <c r="X39" i="5"/>
  <c r="Y39" i="5" s="1"/>
  <c r="AK48" i="5"/>
  <c r="AK89" i="5"/>
  <c r="AL89" i="5" s="1"/>
  <c r="AK45" i="5"/>
  <c r="X52" i="5"/>
  <c r="Y52" i="5" s="1"/>
  <c r="W52" i="5"/>
  <c r="W48" i="5"/>
  <c r="X48" i="5"/>
  <c r="Y48" i="5" s="1"/>
  <c r="AK69" i="5"/>
  <c r="AL69" i="5" s="1"/>
  <c r="X89" i="5"/>
  <c r="Y89" i="5" s="1"/>
  <c r="W89" i="5"/>
  <c r="AK61" i="5"/>
  <c r="AO61" i="5" s="1"/>
  <c r="X45" i="5"/>
  <c r="Y45" i="5" s="1"/>
  <c r="W45" i="5"/>
  <c r="X17" i="5"/>
  <c r="Y17" i="5" s="1"/>
  <c r="W17" i="5"/>
  <c r="W69" i="5"/>
  <c r="X69" i="5"/>
  <c r="Y69" i="5" s="1"/>
  <c r="X10" i="5"/>
  <c r="Y10" i="5" s="1"/>
  <c r="W10" i="5"/>
  <c r="AK65" i="5"/>
  <c r="AL65" i="5" s="1"/>
  <c r="AK78" i="5"/>
  <c r="AO78" i="5" s="1"/>
  <c r="AK43" i="5"/>
  <c r="AM43" i="5" s="1"/>
  <c r="X65" i="5"/>
  <c r="Y65" i="5" s="1"/>
  <c r="W65" i="5"/>
  <c r="X78" i="5"/>
  <c r="Y78" i="5" s="1"/>
  <c r="W78" i="5"/>
  <c r="X43" i="5"/>
  <c r="Y43" i="5" s="1"/>
  <c r="W43" i="5"/>
  <c r="W35" i="5"/>
  <c r="X35" i="5"/>
  <c r="Y35" i="5" s="1"/>
  <c r="AK31" i="5"/>
  <c r="AK55" i="5"/>
  <c r="AM55" i="5" s="1"/>
  <c r="AK12" i="5"/>
  <c r="AQ12" i="5" s="1"/>
  <c r="AK36" i="5"/>
  <c r="AL36" i="5" s="1"/>
  <c r="AK47" i="5"/>
  <c r="AM47" i="5" s="1"/>
  <c r="AK23" i="5"/>
  <c r="AM23" i="5" s="1"/>
  <c r="AT90" i="5" l="1"/>
  <c r="AR35" i="5"/>
  <c r="AL35" i="5"/>
  <c r="AN63" i="5"/>
  <c r="AO90" i="5"/>
  <c r="AR90" i="5"/>
  <c r="AV90" i="5"/>
  <c r="AQ90" i="5"/>
  <c r="AR9" i="5"/>
  <c r="AS90" i="5"/>
  <c r="AU90" i="5"/>
  <c r="AV20" i="5"/>
  <c r="AQ20" i="5"/>
  <c r="AT20" i="5"/>
  <c r="AP90" i="5"/>
  <c r="AN90" i="5"/>
  <c r="AN9" i="5"/>
  <c r="AN20" i="5"/>
  <c r="AV35" i="5"/>
  <c r="AU20" i="5"/>
  <c r="AP20" i="5"/>
  <c r="AQ9" i="5"/>
  <c r="AT62" i="5"/>
  <c r="AR20" i="5"/>
  <c r="AO57" i="5"/>
  <c r="AN35" i="5"/>
  <c r="AM35" i="5"/>
  <c r="AO35" i="5"/>
  <c r="AQ35" i="5"/>
  <c r="AU35" i="5"/>
  <c r="AO9" i="5"/>
  <c r="AU63" i="5"/>
  <c r="AM63" i="5"/>
  <c r="AL9" i="5"/>
  <c r="AO63" i="5"/>
  <c r="AS63" i="5"/>
  <c r="AQ63" i="5"/>
  <c r="AM9" i="5"/>
  <c r="AV63" i="5"/>
  <c r="AU9" i="5"/>
  <c r="AV9" i="5"/>
  <c r="AN57" i="5"/>
  <c r="AP9" i="5"/>
  <c r="AR63" i="5"/>
  <c r="AU66" i="5"/>
  <c r="AT9" i="5"/>
  <c r="AT70" i="5"/>
  <c r="AO85" i="5"/>
  <c r="AQ28" i="5"/>
  <c r="AV8" i="5"/>
  <c r="AM8" i="5"/>
  <c r="AO8" i="5"/>
  <c r="AL7" i="5"/>
  <c r="AV7" i="5"/>
  <c r="AR70" i="5"/>
  <c r="AQ70" i="5"/>
  <c r="AT44" i="5"/>
  <c r="AR59" i="5"/>
  <c r="AT8" i="5"/>
  <c r="AN79" i="5"/>
  <c r="AV70" i="5"/>
  <c r="AU70" i="5"/>
  <c r="AQ8" i="5"/>
  <c r="AN33" i="5"/>
  <c r="AU8" i="5"/>
  <c r="AQ79" i="5"/>
  <c r="AT79" i="5"/>
  <c r="AO79" i="5"/>
  <c r="AU79" i="5"/>
  <c r="AL79" i="5"/>
  <c r="AV79" i="5"/>
  <c r="AP79" i="5"/>
  <c r="AS84" i="5"/>
  <c r="AS8" i="5"/>
  <c r="AU15" i="5"/>
  <c r="AL15" i="5"/>
  <c r="AR79" i="5"/>
  <c r="AQ49" i="5"/>
  <c r="AP19" i="5"/>
  <c r="AM79" i="5"/>
  <c r="AV19" i="5"/>
  <c r="AO15" i="5"/>
  <c r="AL71" i="5"/>
  <c r="AO64" i="5"/>
  <c r="AN49" i="5"/>
  <c r="AR62" i="5"/>
  <c r="AP17" i="5"/>
  <c r="AV33" i="5"/>
  <c r="AM51" i="5"/>
  <c r="AR51" i="5"/>
  <c r="AV51" i="5"/>
  <c r="AS85" i="5"/>
  <c r="AO28" i="5"/>
  <c r="AS19" i="5"/>
  <c r="AM84" i="5"/>
  <c r="AP28" i="5"/>
  <c r="AP51" i="5"/>
  <c r="AU51" i="5"/>
  <c r="AQ66" i="5"/>
  <c r="AP85" i="5"/>
  <c r="AV17" i="5"/>
  <c r="AU84" i="5"/>
  <c r="AQ44" i="5"/>
  <c r="AS17" i="5"/>
  <c r="AQ84" i="5"/>
  <c r="AN44" i="5"/>
  <c r="AM17" i="5"/>
  <c r="AR44" i="5"/>
  <c r="AL66" i="5"/>
  <c r="AL86" i="5"/>
  <c r="AO17" i="5"/>
  <c r="AT84" i="5"/>
  <c r="AL44" i="5"/>
  <c r="AU44" i="5"/>
  <c r="AM82" i="5"/>
  <c r="AN17" i="5"/>
  <c r="AT17" i="5"/>
  <c r="AR84" i="5"/>
  <c r="AS44" i="5"/>
  <c r="AQ17" i="5"/>
  <c r="AV28" i="5"/>
  <c r="AS66" i="5"/>
  <c r="AM66" i="5"/>
  <c r="AM85" i="5"/>
  <c r="AU17" i="5"/>
  <c r="AV84" i="5"/>
  <c r="AV44" i="5"/>
  <c r="AL17" i="5"/>
  <c r="AW50" i="5"/>
  <c r="AS28" i="5"/>
  <c r="AP84" i="5"/>
  <c r="AV66" i="5"/>
  <c r="AL84" i="5"/>
  <c r="AO33" i="5"/>
  <c r="AS33" i="5"/>
  <c r="AM71" i="5"/>
  <c r="AQ62" i="5"/>
  <c r="AP33" i="5"/>
  <c r="AS77" i="5"/>
  <c r="AU62" i="5"/>
  <c r="AQ30" i="5"/>
  <c r="AP32" i="5"/>
  <c r="AN30" i="5"/>
  <c r="AQ71" i="5"/>
  <c r="AO51" i="5"/>
  <c r="AT42" i="5"/>
  <c r="AR32" i="5"/>
  <c r="AS71" i="5"/>
  <c r="AU30" i="5"/>
  <c r="AR30" i="5"/>
  <c r="AN51" i="5"/>
  <c r="AS51" i="5"/>
  <c r="AQ76" i="5"/>
  <c r="AP71" i="5"/>
  <c r="AQ51" i="5"/>
  <c r="AL51" i="5"/>
  <c r="AO76" i="5"/>
  <c r="AO32" i="5"/>
  <c r="AT30" i="5"/>
  <c r="AP77" i="5"/>
  <c r="AN76" i="5"/>
  <c r="AQ32" i="5"/>
  <c r="AP30" i="5"/>
  <c r="AO49" i="5"/>
  <c r="AS76" i="5"/>
  <c r="AP62" i="5"/>
  <c r="AV77" i="5"/>
  <c r="AL76" i="5"/>
  <c r="AS62" i="5"/>
  <c r="AT32" i="5"/>
  <c r="AM32" i="5"/>
  <c r="AR42" i="5"/>
  <c r="AO42" i="5"/>
  <c r="AM33" i="5"/>
  <c r="AU77" i="5"/>
  <c r="AN62" i="5"/>
  <c r="AL32" i="5"/>
  <c r="AM62" i="5"/>
  <c r="AT15" i="5"/>
  <c r="AT28" i="5"/>
  <c r="AR8" i="5"/>
  <c r="AM15" i="5"/>
  <c r="Y60" i="5"/>
  <c r="AP42" i="5"/>
  <c r="AM70" i="5"/>
  <c r="AP44" i="5"/>
  <c r="AO84" i="5"/>
  <c r="AU28" i="5"/>
  <c r="AP8" i="5"/>
  <c r="AQ42" i="5"/>
  <c r="AR25" i="5"/>
  <c r="AL42" i="5"/>
  <c r="AL27" i="5"/>
  <c r="AM44" i="5"/>
  <c r="AP64" i="5"/>
  <c r="AN15" i="5"/>
  <c r="AN28" i="5"/>
  <c r="AS27" i="5"/>
  <c r="AQ64" i="5"/>
  <c r="AS64" i="5"/>
  <c r="AT76" i="5"/>
  <c r="AN64" i="5"/>
  <c r="AQ15" i="5"/>
  <c r="AL28" i="5"/>
  <c r="AN8" i="5"/>
  <c r="AU42" i="5"/>
  <c r="AS60" i="5"/>
  <c r="AP70" i="5"/>
  <c r="AM42" i="5"/>
  <c r="AM64" i="5"/>
  <c r="AM28" i="5"/>
  <c r="AR27" i="5"/>
  <c r="AV76" i="5"/>
  <c r="AV15" i="5"/>
  <c r="AP15" i="5"/>
  <c r="AS15" i="5"/>
  <c r="AN70" i="5"/>
  <c r="AN42" i="5"/>
  <c r="AV42" i="5"/>
  <c r="AU76" i="5"/>
  <c r="AV32" i="5"/>
  <c r="AS32" i="5"/>
  <c r="AN32" i="5"/>
  <c r="AL53" i="5"/>
  <c r="AQ53" i="5"/>
  <c r="AU53" i="5"/>
  <c r="AN53" i="5"/>
  <c r="AP53" i="5"/>
  <c r="AV30" i="5"/>
  <c r="AT29" i="5"/>
  <c r="AM53" i="5"/>
  <c r="AL67" i="5"/>
  <c r="AS67" i="5"/>
  <c r="AN67" i="5"/>
  <c r="AR67" i="5"/>
  <c r="AU37" i="5"/>
  <c r="AL37" i="5"/>
  <c r="AP37" i="5"/>
  <c r="AN37" i="5"/>
  <c r="AT37" i="5"/>
  <c r="AL70" i="5"/>
  <c r="AO70" i="5"/>
  <c r="AS29" i="5"/>
  <c r="AP29" i="5"/>
  <c r="AO30" i="5"/>
  <c r="AM30" i="5"/>
  <c r="AR29" i="5"/>
  <c r="AQ83" i="5"/>
  <c r="AN29" i="5"/>
  <c r="AT53" i="5"/>
  <c r="AM29" i="5"/>
  <c r="AS53" i="5"/>
  <c r="AO38" i="5"/>
  <c r="AT38" i="5"/>
  <c r="AS38" i="5"/>
  <c r="AL30" i="5"/>
  <c r="AV53" i="5"/>
  <c r="AO29" i="5"/>
  <c r="AO53" i="5"/>
  <c r="AR53" i="5"/>
  <c r="AL82" i="5"/>
  <c r="AV82" i="5"/>
  <c r="AP82" i="5"/>
  <c r="AR82" i="5"/>
  <c r="AN82" i="5"/>
  <c r="AO82" i="5"/>
  <c r="AT82" i="5"/>
  <c r="AU82" i="5"/>
  <c r="AS82" i="5"/>
  <c r="AQ24" i="5"/>
  <c r="AR24" i="5"/>
  <c r="AM24" i="5"/>
  <c r="AN24" i="5"/>
  <c r="AU24" i="5"/>
  <c r="AO86" i="5"/>
  <c r="AS86" i="5"/>
  <c r="AT86" i="5"/>
  <c r="AQ86" i="5"/>
  <c r="AN86" i="5"/>
  <c r="AR86" i="5"/>
  <c r="AM86" i="5"/>
  <c r="AP86" i="5"/>
  <c r="AU86" i="5"/>
  <c r="AR45" i="5"/>
  <c r="AL45" i="5"/>
  <c r="AT81" i="5"/>
  <c r="AM81" i="5"/>
  <c r="AN75" i="5"/>
  <c r="AT75" i="5"/>
  <c r="AR75" i="5"/>
  <c r="AQ75" i="5"/>
  <c r="AT13" i="5"/>
  <c r="AN13" i="5"/>
  <c r="AL13" i="5"/>
  <c r="AT24" i="5"/>
  <c r="AM75" i="5"/>
  <c r="AL24" i="5"/>
  <c r="AV24" i="5"/>
  <c r="AO27" i="5"/>
  <c r="AU38" i="5"/>
  <c r="AQ38" i="5"/>
  <c r="AN38" i="5"/>
  <c r="AP38" i="5"/>
  <c r="AV38" i="5"/>
  <c r="AR18" i="5"/>
  <c r="AN18" i="5"/>
  <c r="AP18" i="5"/>
  <c r="AM18" i="5"/>
  <c r="AQ18" i="5"/>
  <c r="AU18" i="5"/>
  <c r="AT18" i="5"/>
  <c r="AS18" i="5"/>
  <c r="AL18" i="5"/>
  <c r="AO18" i="5"/>
  <c r="AV18" i="5"/>
  <c r="AL62" i="5"/>
  <c r="AV62" i="5"/>
  <c r="AV67" i="5"/>
  <c r="AQ67" i="5"/>
  <c r="AP67" i="5"/>
  <c r="AM67" i="5"/>
  <c r="AO67" i="5"/>
  <c r="AT67" i="5"/>
  <c r="AU67" i="5"/>
  <c r="AP57" i="5"/>
  <c r="AM76" i="5"/>
  <c r="AP76" i="5"/>
  <c r="AL57" i="5"/>
  <c r="AS40" i="5"/>
  <c r="AN40" i="5"/>
  <c r="AP40" i="5"/>
  <c r="AV40" i="5"/>
  <c r="AU57" i="5"/>
  <c r="AQ57" i="5"/>
  <c r="AS57" i="5"/>
  <c r="AR57" i="5"/>
  <c r="AM57" i="5"/>
  <c r="AU46" i="5"/>
  <c r="AQ46" i="5"/>
  <c r="AM46" i="5"/>
  <c r="AV46" i="5"/>
  <c r="AL46" i="5"/>
  <c r="AR46" i="5"/>
  <c r="AS46" i="5"/>
  <c r="AO46" i="5"/>
  <c r="AN46" i="5"/>
  <c r="AP46" i="5"/>
  <c r="AU54" i="5"/>
  <c r="AQ54" i="5"/>
  <c r="AO54" i="5"/>
  <c r="AR54" i="5"/>
  <c r="AL54" i="5"/>
  <c r="AN54" i="5"/>
  <c r="AT54" i="5"/>
  <c r="AS54" i="5"/>
  <c r="AV54" i="5"/>
  <c r="AP54" i="5"/>
  <c r="AL48" i="5"/>
  <c r="AN48" i="5"/>
  <c r="AT66" i="5"/>
  <c r="AR66" i="5"/>
  <c r="AO66" i="5"/>
  <c r="AP66" i="5"/>
  <c r="AO74" i="5"/>
  <c r="AR74" i="5"/>
  <c r="AP74" i="5"/>
  <c r="AQ74" i="5"/>
  <c r="AM74" i="5"/>
  <c r="AV74" i="5"/>
  <c r="AS74" i="5"/>
  <c r="AL74" i="5"/>
  <c r="AN74" i="5"/>
  <c r="AT74" i="5"/>
  <c r="AP24" i="5"/>
  <c r="AO24" i="5"/>
  <c r="AS24" i="5"/>
  <c r="AR71" i="5"/>
  <c r="AV71" i="5"/>
  <c r="AU71" i="5"/>
  <c r="AN71" i="5"/>
  <c r="AO71" i="5"/>
  <c r="AL77" i="5"/>
  <c r="AQ77" i="5"/>
  <c r="AO77" i="5"/>
  <c r="AR77" i="5"/>
  <c r="AM38" i="5"/>
  <c r="AR38" i="5"/>
  <c r="AL38" i="5"/>
  <c r="AQ40" i="5"/>
  <c r="AU40" i="5"/>
  <c r="AR40" i="5"/>
  <c r="AM40" i="5"/>
  <c r="AL40" i="5"/>
  <c r="AO40" i="5"/>
  <c r="AT40" i="5"/>
  <c r="AO47" i="5"/>
  <c r="AO48" i="5"/>
  <c r="AT49" i="5"/>
  <c r="AS49" i="5"/>
  <c r="AM48" i="5"/>
  <c r="AN83" i="5"/>
  <c r="AU19" i="5"/>
  <c r="AO19" i="5"/>
  <c r="AT19" i="5"/>
  <c r="AN19" i="5"/>
  <c r="AQ19" i="5"/>
  <c r="AR19" i="5"/>
  <c r="AL19" i="5"/>
  <c r="AM65" i="5"/>
  <c r="AQ23" i="5"/>
  <c r="AT59" i="5"/>
  <c r="AL33" i="5"/>
  <c r="AT33" i="5"/>
  <c r="AU33" i="5"/>
  <c r="AQ33" i="5"/>
  <c r="AL58" i="5"/>
  <c r="AS58" i="5"/>
  <c r="AP58" i="5"/>
  <c r="AM34" i="5"/>
  <c r="AS34" i="5"/>
  <c r="AS68" i="5"/>
  <c r="AR68" i="5"/>
  <c r="AO68" i="5"/>
  <c r="AN68" i="5"/>
  <c r="AN26" i="5"/>
  <c r="AL80" i="5"/>
  <c r="AO80" i="5"/>
  <c r="AM80" i="5"/>
  <c r="AS26" i="5"/>
  <c r="AL49" i="5"/>
  <c r="AM26" i="5"/>
  <c r="AQ37" i="5"/>
  <c r="AO37" i="5"/>
  <c r="AM37" i="5"/>
  <c r="AV37" i="5"/>
  <c r="AR37" i="5"/>
  <c r="AL83" i="5"/>
  <c r="AP27" i="5"/>
  <c r="AM27" i="5"/>
  <c r="AN27" i="5"/>
  <c r="AU27" i="5"/>
  <c r="AV27" i="5"/>
  <c r="AQ27" i="5"/>
  <c r="AS43" i="5"/>
  <c r="AQ43" i="5"/>
  <c r="AL12" i="5"/>
  <c r="AR48" i="5"/>
  <c r="AO75" i="5"/>
  <c r="AV22" i="5"/>
  <c r="AQ22" i="5"/>
  <c r="AP22" i="5"/>
  <c r="AU22" i="5"/>
  <c r="AN22" i="5"/>
  <c r="AS22" i="5"/>
  <c r="AN77" i="5"/>
  <c r="AM77" i="5"/>
  <c r="AO22" i="5"/>
  <c r="AS88" i="5"/>
  <c r="AP88" i="5"/>
  <c r="AV88" i="5"/>
  <c r="AL88" i="5"/>
  <c r="AQ88" i="5"/>
  <c r="AU88" i="5"/>
  <c r="AT88" i="5"/>
  <c r="AN88" i="5"/>
  <c r="AO88" i="5"/>
  <c r="AM88" i="5"/>
  <c r="AM22" i="5"/>
  <c r="AO59" i="5"/>
  <c r="AT85" i="5"/>
  <c r="AT57" i="5"/>
  <c r="AT22" i="5"/>
  <c r="AR22" i="5"/>
  <c r="AU52" i="5"/>
  <c r="AO81" i="5"/>
  <c r="AP36" i="5"/>
  <c r="AR36" i="5"/>
  <c r="AT36" i="5"/>
  <c r="AS36" i="5"/>
  <c r="AM41" i="5"/>
  <c r="AT41" i="5"/>
  <c r="AO31" i="5"/>
  <c r="AQ31" i="5"/>
  <c r="AT31" i="5"/>
  <c r="AN65" i="5"/>
  <c r="AS65" i="5"/>
  <c r="AR41" i="5"/>
  <c r="AT68" i="5"/>
  <c r="AP68" i="5"/>
  <c r="AR47" i="5"/>
  <c r="AS47" i="5"/>
  <c r="AP47" i="5"/>
  <c r="AQ41" i="5"/>
  <c r="AR55" i="5"/>
  <c r="AT61" i="5"/>
  <c r="AM61" i="5"/>
  <c r="AQ25" i="5"/>
  <c r="AP25" i="5"/>
  <c r="AN25" i="5"/>
  <c r="AM25" i="5"/>
  <c r="AT25" i="5"/>
  <c r="AN81" i="5"/>
  <c r="AS25" i="5"/>
  <c r="AQ52" i="5"/>
  <c r="AT52" i="5"/>
  <c r="AN52" i="5"/>
  <c r="AL52" i="5"/>
  <c r="AM52" i="5"/>
  <c r="AO52" i="5"/>
  <c r="AP52" i="5"/>
  <c r="AR52" i="5"/>
  <c r="AO41" i="5"/>
  <c r="AT69" i="5"/>
  <c r="AN69" i="5"/>
  <c r="AT34" i="5"/>
  <c r="AN34" i="5"/>
  <c r="AQ47" i="5"/>
  <c r="AR81" i="5"/>
  <c r="AN41" i="5"/>
  <c r="AS41" i="5"/>
  <c r="AN73" i="5"/>
  <c r="AQ73" i="5"/>
  <c r="AR73" i="5"/>
  <c r="AS73" i="5"/>
  <c r="AM73" i="5"/>
  <c r="AT73" i="5"/>
  <c r="AO73" i="5"/>
  <c r="AU73" i="5"/>
  <c r="AV73" i="5"/>
  <c r="AP73" i="5"/>
  <c r="AL55" i="5"/>
  <c r="AL39" i="5"/>
  <c r="AP26" i="5"/>
  <c r="AR26" i="5"/>
  <c r="AQ26" i="5"/>
  <c r="AL26" i="5"/>
  <c r="AR12" i="5"/>
  <c r="AT12" i="5"/>
  <c r="AN12" i="5"/>
  <c r="AO23" i="5"/>
  <c r="AP23" i="5"/>
  <c r="AR23" i="5"/>
  <c r="AQ81" i="5"/>
  <c r="AS81" i="5"/>
  <c r="AV52" i="5"/>
  <c r="AL81" i="5"/>
  <c r="AS45" i="5"/>
  <c r="AP45" i="5"/>
  <c r="AS56" i="5"/>
  <c r="AV56" i="5"/>
  <c r="AT56" i="5"/>
  <c r="AN56" i="5"/>
  <c r="AO56" i="5"/>
  <c r="AU56" i="5"/>
  <c r="AM56" i="5"/>
  <c r="AQ56" i="5"/>
  <c r="AR56" i="5"/>
  <c r="AP56" i="5"/>
  <c r="AV39" i="5"/>
  <c r="AU39" i="5"/>
  <c r="AQ39" i="5"/>
  <c r="AP39" i="5"/>
  <c r="AM39" i="5"/>
  <c r="AT39" i="5"/>
  <c r="AU89" i="5"/>
  <c r="AV89" i="5"/>
  <c r="AP89" i="5"/>
  <c r="AM89" i="5"/>
  <c r="AN89" i="5"/>
  <c r="AO89" i="5"/>
  <c r="AT89" i="5"/>
  <c r="AQ89" i="5"/>
  <c r="AR89" i="5"/>
  <c r="AU7" i="5"/>
  <c r="AR7" i="5"/>
  <c r="AN7" i="5"/>
  <c r="AM7" i="5"/>
  <c r="AQ7" i="5"/>
  <c r="AT7" i="5"/>
  <c r="AO7" i="5"/>
  <c r="AP7" i="5"/>
  <c r="AS7" i="5"/>
  <c r="AV11" i="5"/>
  <c r="AU11" i="5"/>
  <c r="AN11" i="5"/>
  <c r="AP11" i="5"/>
  <c r="AO11" i="5"/>
  <c r="AL11" i="5"/>
  <c r="AQ11" i="5"/>
  <c r="AR11" i="5"/>
  <c r="AV78" i="5"/>
  <c r="AU78" i="5"/>
  <c r="AN78" i="5"/>
  <c r="AR78" i="5"/>
  <c r="AT78" i="5"/>
  <c r="AP78" i="5"/>
  <c r="AS78" i="5"/>
  <c r="AQ78" i="5"/>
  <c r="AL78" i="5"/>
  <c r="AM78" i="5"/>
  <c r="AO39" i="5"/>
  <c r="AV60" i="5"/>
  <c r="AL60" i="5"/>
  <c r="AQ60" i="5"/>
  <c r="AU60" i="5"/>
  <c r="AN60" i="5"/>
  <c r="AP60" i="5"/>
  <c r="AR60" i="5"/>
  <c r="AT60" i="5"/>
  <c r="AO60" i="5"/>
  <c r="AV10" i="5"/>
  <c r="AU10" i="5"/>
  <c r="AM10" i="5"/>
  <c r="AL10" i="5"/>
  <c r="AQ10" i="5"/>
  <c r="AO10" i="5"/>
  <c r="AT10" i="5"/>
  <c r="AR10" i="5"/>
  <c r="AN10" i="5"/>
  <c r="AP10" i="5"/>
  <c r="AS39" i="5"/>
  <c r="AT11" i="5"/>
  <c r="AU16" i="5"/>
  <c r="AV16" i="5"/>
  <c r="AT16" i="5"/>
  <c r="AN16" i="5"/>
  <c r="AM16" i="5"/>
  <c r="AP16" i="5"/>
  <c r="AQ16" i="5"/>
  <c r="AR16" i="5"/>
  <c r="AO16" i="5"/>
  <c r="AL16" i="5"/>
  <c r="AS11" i="5"/>
  <c r="AS89" i="5"/>
  <c r="AR39" i="5"/>
  <c r="AV55" i="5"/>
  <c r="AU55" i="5"/>
  <c r="AQ55" i="5"/>
  <c r="AT55" i="5"/>
  <c r="AN55" i="5"/>
  <c r="AO55" i="5"/>
  <c r="AS55" i="5"/>
  <c r="AP55" i="5"/>
  <c r="AW72" i="5"/>
  <c r="AU14" i="5"/>
  <c r="AV14" i="5"/>
  <c r="AN14" i="5"/>
  <c r="AL14" i="5"/>
  <c r="AS14" i="5"/>
  <c r="AU21" i="5"/>
  <c r="AL21" i="5"/>
  <c r="AV21" i="5"/>
  <c r="AM21" i="5"/>
  <c r="AO21" i="5"/>
  <c r="AU58" i="5"/>
  <c r="AV58" i="5"/>
  <c r="AO58" i="5"/>
  <c r="AN58" i="5"/>
  <c r="AQ58" i="5"/>
  <c r="AV80" i="5"/>
  <c r="AU80" i="5"/>
  <c r="AM14" i="5"/>
  <c r="AV64" i="5"/>
  <c r="AU64" i="5"/>
  <c r="AT80" i="5"/>
  <c r="AL61" i="5"/>
  <c r="AV61" i="5"/>
  <c r="AN61" i="5"/>
  <c r="AS61" i="5"/>
  <c r="AP61" i="5"/>
  <c r="AU61" i="5"/>
  <c r="AR64" i="5"/>
  <c r="AQ21" i="5"/>
  <c r="AN47" i="5"/>
  <c r="AS59" i="5"/>
  <c r="AU34" i="5"/>
  <c r="AV34" i="5"/>
  <c r="AL34" i="5"/>
  <c r="AP34" i="5"/>
  <c r="AQ34" i="5"/>
  <c r="AN21" i="5"/>
  <c r="AU81" i="5"/>
  <c r="AV81" i="5"/>
  <c r="AP81" i="5"/>
  <c r="AP80" i="5"/>
  <c r="AN59" i="5"/>
  <c r="AS21" i="5"/>
  <c r="AN31" i="5"/>
  <c r="AV68" i="5"/>
  <c r="AU68" i="5"/>
  <c r="AQ68" i="5"/>
  <c r="AL68" i="5"/>
  <c r="AR31" i="5"/>
  <c r="AV85" i="5"/>
  <c r="AU85" i="5"/>
  <c r="AL85" i="5"/>
  <c r="AR85" i="5"/>
  <c r="AS23" i="5"/>
  <c r="AO34" i="5"/>
  <c r="AU13" i="5"/>
  <c r="AV13" i="5"/>
  <c r="AQ13" i="5"/>
  <c r="AS13" i="5"/>
  <c r="AP13" i="5"/>
  <c r="AR13" i="5"/>
  <c r="AL87" i="5"/>
  <c r="AV87" i="5"/>
  <c r="AR87" i="5"/>
  <c r="AN87" i="5"/>
  <c r="AS87" i="5"/>
  <c r="AQ87" i="5"/>
  <c r="AM87" i="5"/>
  <c r="AU87" i="5"/>
  <c r="AP87" i="5"/>
  <c r="AO13" i="5"/>
  <c r="AO12" i="5"/>
  <c r="AN23" i="5"/>
  <c r="AM83" i="5"/>
  <c r="AM12" i="5"/>
  <c r="AM68" i="5"/>
  <c r="AS80" i="5"/>
  <c r="AN85" i="5"/>
  <c r="AT45" i="5"/>
  <c r="AU65" i="5"/>
  <c r="AV65" i="5"/>
  <c r="AQ65" i="5"/>
  <c r="AT65" i="5"/>
  <c r="AO65" i="5"/>
  <c r="AP65" i="5"/>
  <c r="AU69" i="5"/>
  <c r="AV69" i="5"/>
  <c r="AM59" i="5"/>
  <c r="AV31" i="5"/>
  <c r="AU31" i="5"/>
  <c r="AL31" i="5"/>
  <c r="AS31" i="5"/>
  <c r="AP31" i="5"/>
  <c r="AV48" i="5"/>
  <c r="AU48" i="5"/>
  <c r="AP48" i="5"/>
  <c r="AL25" i="5"/>
  <c r="AU25" i="5"/>
  <c r="AV25" i="5"/>
  <c r="AP59" i="5"/>
  <c r="AN80" i="5"/>
  <c r="AT58" i="5"/>
  <c r="AQ48" i="5"/>
  <c r="AV59" i="5"/>
  <c r="AL59" i="5"/>
  <c r="AU59" i="5"/>
  <c r="AL47" i="5"/>
  <c r="AV12" i="5"/>
  <c r="AU12" i="5"/>
  <c r="AL43" i="5"/>
  <c r="AQ61" i="5"/>
  <c r="AS12" i="5"/>
  <c r="AR43" i="5"/>
  <c r="AN45" i="5"/>
  <c r="AS48" i="5"/>
  <c r="AL75" i="5"/>
  <c r="AT64" i="5"/>
  <c r="AN43" i="5"/>
  <c r="AV29" i="5"/>
  <c r="AU29" i="5"/>
  <c r="AR14" i="5"/>
  <c r="AO14" i="5"/>
  <c r="AO87" i="5"/>
  <c r="AR58" i="5"/>
  <c r="AV43" i="5"/>
  <c r="AU43" i="5"/>
  <c r="AP43" i="5"/>
  <c r="AT23" i="5"/>
  <c r="AO36" i="5"/>
  <c r="AT26" i="5"/>
  <c r="AR69" i="5"/>
  <c r="AP21" i="5"/>
  <c r="AM69" i="5"/>
  <c r="AV75" i="5"/>
  <c r="AU75" i="5"/>
  <c r="AP75" i="5"/>
  <c r="AU41" i="5"/>
  <c r="AV41" i="5"/>
  <c r="AP41" i="5"/>
  <c r="AS75" i="5"/>
  <c r="AV45" i="5"/>
  <c r="AU45" i="5"/>
  <c r="AO45" i="5"/>
  <c r="AQ45" i="5"/>
  <c r="AM13" i="5"/>
  <c r="AR80" i="5"/>
  <c r="AR65" i="5"/>
  <c r="AR61" i="5"/>
  <c r="AP69" i="5"/>
  <c r="AP12" i="5"/>
  <c r="AT14" i="5"/>
  <c r="AT43" i="5"/>
  <c r="AQ14" i="5"/>
  <c r="AQ69" i="5"/>
  <c r="AV83" i="5"/>
  <c r="AU83" i="5"/>
  <c r="AT83" i="5"/>
  <c r="AR83" i="5"/>
  <c r="AO83" i="5"/>
  <c r="AS83" i="5"/>
  <c r="AS69" i="5"/>
  <c r="AU47" i="5"/>
  <c r="AV47" i="5"/>
  <c r="AT47" i="5"/>
  <c r="AV36" i="5"/>
  <c r="AN36" i="5"/>
  <c r="AQ36" i="5"/>
  <c r="AU36" i="5"/>
  <c r="AV23" i="5"/>
  <c r="AL23" i="5"/>
  <c r="AU23" i="5"/>
  <c r="AM45" i="5"/>
  <c r="AM31" i="5"/>
  <c r="AT48" i="5"/>
  <c r="AV26" i="5"/>
  <c r="AU26" i="5"/>
  <c r="AQ80" i="5"/>
  <c r="AM58" i="5"/>
  <c r="AT87" i="5"/>
  <c r="AO43" i="5"/>
  <c r="AM36" i="5"/>
  <c r="AT21" i="5"/>
  <c r="AQ29" i="5"/>
  <c r="AO69" i="5"/>
  <c r="AV49" i="5"/>
  <c r="AU49" i="5"/>
  <c r="AP49" i="5"/>
  <c r="AR49" i="5"/>
  <c r="AW90" i="5" l="1"/>
  <c r="AW20" i="5"/>
  <c r="AW35" i="5"/>
  <c r="AW63" i="5"/>
  <c r="AW9" i="5"/>
  <c r="AW7" i="5"/>
  <c r="AW79" i="5"/>
  <c r="AW17" i="5"/>
  <c r="AW44" i="5"/>
  <c r="AW51" i="5"/>
  <c r="AW84" i="5"/>
  <c r="AW28" i="5"/>
  <c r="AW15" i="5"/>
  <c r="AW8" i="5"/>
  <c r="AW42" i="5"/>
  <c r="AW70" i="5"/>
  <c r="AW32" i="5"/>
  <c r="AW62" i="5"/>
  <c r="AW30" i="5"/>
  <c r="AW53" i="5"/>
  <c r="AW18" i="5"/>
  <c r="AW86" i="5"/>
  <c r="AW82" i="5"/>
  <c r="AW76" i="5"/>
  <c r="AW54" i="5"/>
  <c r="AW24" i="5"/>
  <c r="AW66" i="5"/>
  <c r="AW37" i="5"/>
  <c r="AW46" i="5"/>
  <c r="AW38" i="5"/>
  <c r="AW71" i="5"/>
  <c r="AW33" i="5"/>
  <c r="AW27" i="5"/>
  <c r="AW74" i="5"/>
  <c r="AW40" i="5"/>
  <c r="AW67" i="5"/>
  <c r="AW19" i="5"/>
  <c r="AW57" i="5"/>
  <c r="AW83" i="5"/>
  <c r="AW16" i="5"/>
  <c r="AW55" i="5"/>
  <c r="AW26" i="5"/>
  <c r="AW77" i="5"/>
  <c r="AW61" i="5"/>
  <c r="AW64" i="5"/>
  <c r="AW85" i="5"/>
  <c r="AW22" i="5"/>
  <c r="AW10" i="5"/>
  <c r="AW29" i="5"/>
  <c r="AW12" i="5"/>
  <c r="AW60" i="5"/>
  <c r="AW65" i="5"/>
  <c r="AW36" i="5"/>
  <c r="AW49" i="5"/>
  <c r="AW31" i="5"/>
  <c r="AW88" i="5"/>
  <c r="AW81" i="5"/>
  <c r="AW43" i="5"/>
  <c r="AW41" i="5"/>
  <c r="AW48" i="5"/>
  <c r="AW14" i="5"/>
  <c r="AW34" i="5"/>
  <c r="AW87" i="5"/>
  <c r="AW11" i="5"/>
  <c r="AW45" i="5"/>
  <c r="AW59" i="5"/>
  <c r="AW39" i="5"/>
  <c r="AW23" i="5"/>
  <c r="AW25" i="5"/>
  <c r="AW56" i="5"/>
  <c r="AW73" i="5"/>
  <c r="AW75" i="5"/>
  <c r="AW58" i="5"/>
  <c r="AW68" i="5"/>
  <c r="AW21" i="5"/>
  <c r="AW13" i="5"/>
  <c r="AW80" i="5"/>
  <c r="AW78" i="5"/>
  <c r="AW47" i="5"/>
  <c r="AW52" i="5"/>
  <c r="AW69" i="5"/>
  <c r="AW8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11" authorId="0" shapeId="0" xr:uid="{00000000-0006-0000-0100-000001000000}">
      <text>
        <r>
          <rPr>
            <sz val="9"/>
            <color indexed="81"/>
            <rFont val="Tahoma"/>
            <family val="2"/>
          </rPr>
          <t>BORCAL Report
Zenith Angle @ 45 deg.</t>
        </r>
      </text>
    </comment>
    <comment ref="C11" authorId="0" shapeId="0" xr:uid="{00000000-0006-0000-0100-000002000000}">
      <text>
        <r>
          <rPr>
            <sz val="9"/>
            <color indexed="81"/>
            <rFont val="Tahoma"/>
            <family val="2"/>
          </rPr>
          <t>Reda, 2011
http://www.nrel.gov/docs/fy11osti/52194.pdf</t>
        </r>
      </text>
    </comment>
    <comment ref="D11" authorId="0" shapeId="0" xr:uid="{00000000-0006-0000-0100-000003000000}">
      <text>
        <r>
          <rPr>
            <sz val="9"/>
            <color indexed="81"/>
            <rFont val="Tahoma"/>
            <family val="2"/>
          </rPr>
          <t>Reda, 2011
http://www.nrel.gov/docs/fy11osti/52194.pdf</t>
        </r>
      </text>
    </comment>
    <comment ref="E11" authorId="0" shapeId="0" xr:uid="{00000000-0006-0000-0100-000004000000}">
      <text>
        <r>
          <rPr>
            <sz val="9"/>
            <color indexed="81"/>
            <rFont val="Tahoma"/>
            <family val="2"/>
          </rPr>
          <t>Reda, 2011
http://www.nrel.gov/docs/fy11osti/52194.pdf</t>
        </r>
      </text>
    </comment>
    <comment ref="F11" authorId="0" shapeId="0" xr:uid="{00000000-0006-0000-0100-000005000000}">
      <text>
        <r>
          <rPr>
            <sz val="9"/>
            <color indexed="81"/>
            <rFont val="Tahoma"/>
            <family val="2"/>
          </rPr>
          <t xml:space="preserve">Manufacturer or  Reda, 2011
http://www.nrel.gov/docs/fy11osti/52194.pdf
</t>
        </r>
      </text>
    </comment>
    <comment ref="G11" authorId="0" shapeId="0" xr:uid="{00000000-0006-0000-0100-000006000000}">
      <text>
        <r>
          <rPr>
            <sz val="9"/>
            <color indexed="81"/>
            <rFont val="Tahoma"/>
            <family val="2"/>
          </rPr>
          <t xml:space="preserve">
Manufacturer</t>
        </r>
      </text>
    </comment>
    <comment ref="H11" authorId="0" shapeId="0" xr:uid="{00000000-0006-0000-0100-000007000000}">
      <text>
        <r>
          <rPr>
            <sz val="9"/>
            <color indexed="81"/>
            <rFont val="Tahoma"/>
            <family val="2"/>
          </rPr>
          <t xml:space="preserve">
Manufacturer</t>
        </r>
      </text>
    </comment>
    <comment ref="I11" authorId="0" shapeId="0" xr:uid="{00000000-0006-0000-0100-000008000000}">
      <text>
        <r>
          <rPr>
            <sz val="9"/>
            <color indexed="81"/>
            <rFont val="Tahoma"/>
            <family val="2"/>
          </rPr>
          <t>Reda, 2011
http://www.nrel.gov/docs/fy11osti/52194.pdf 
and manufacturer specs</t>
        </r>
      </text>
    </comment>
    <comment ref="J11" authorId="0" shapeId="0" xr:uid="{00000000-0006-0000-0100-000009000000}">
      <text>
        <r>
          <rPr>
            <sz val="9"/>
            <color indexed="81"/>
            <rFont val="Tahoma"/>
            <family val="2"/>
          </rPr>
          <t>CR3000 Data Logger Specification (campbell Sci.)</t>
        </r>
      </text>
    </comment>
    <comment ref="K11" authorId="0" shapeId="0" xr:uid="{00000000-0006-0000-0100-00000A000000}">
      <text>
        <r>
          <rPr>
            <sz val="9"/>
            <color indexed="81"/>
            <rFont val="Tahoma"/>
            <family val="2"/>
          </rPr>
          <t xml:space="preserve">Saudi NREL report: daily change 3% and divide the percent by about ten hours to get 0.3%
</t>
        </r>
      </text>
    </comment>
    <comment ref="L11" authorId="0" shapeId="0" xr:uid="{00000000-0006-0000-0100-00000B000000}">
      <text>
        <r>
          <rPr>
            <sz val="9"/>
            <color indexed="81"/>
            <rFont val="Tahoma"/>
            <family val="2"/>
          </rPr>
          <t xml:space="preserve">
Manufacturer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1" authorId="0" shapeId="0" xr:uid="{00000000-0006-0000-0200-000001000000}">
      <text>
        <r>
          <rPr>
            <sz val="9"/>
            <color indexed="81"/>
            <rFont val="Tahoma"/>
            <family val="2"/>
          </rPr>
          <t xml:space="preserve">
Manufacturer
</t>
        </r>
      </text>
    </comment>
    <comment ref="H1" authorId="0" shapeId="0" xr:uid="{00000000-0006-0000-0200-000002000000}">
      <text>
        <r>
          <rPr>
            <sz val="9"/>
            <color indexed="81"/>
            <rFont val="Tahoma"/>
            <family val="2"/>
          </rPr>
          <t xml:space="preserve">
Manufacturer</t>
        </r>
      </text>
    </comment>
    <comment ref="I1" authorId="0" shapeId="0" xr:uid="{00000000-0006-0000-0200-000003000000}">
      <text>
        <r>
          <rPr>
            <sz val="9"/>
            <color indexed="81"/>
            <rFont val="Tahoma"/>
            <family val="2"/>
          </rPr>
          <t xml:space="preserve">
Manufacturer</t>
        </r>
      </text>
    </comment>
    <comment ref="L1" authorId="0" shapeId="0" xr:uid="{00000000-0006-0000-0200-000004000000}">
      <text>
        <r>
          <rPr>
            <sz val="9"/>
            <color indexed="81"/>
            <rFont val="Tahoma"/>
            <family val="2"/>
          </rPr>
          <t xml:space="preserve">Saudi NREL report: daily change 3% and divide the percent by about ten hours to get 0.3%
</t>
        </r>
      </text>
    </comment>
    <comment ref="M1" authorId="0" shapeId="0" xr:uid="{00000000-0006-0000-0200-000005000000}">
      <text>
        <r>
          <rPr>
            <sz val="9"/>
            <color indexed="81"/>
            <rFont val="Tahoma"/>
            <family val="2"/>
          </rPr>
          <t>Manufacturer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NI DR01 20120819" type="6" refreshedVersion="3" background="1" saveData="1">
    <textPr codePage="850" sourceFile="Z:\research &amp; development\uncertainty analysis\DNI DR01 20120819.txt" thousands=" " comma="1">
      <textFields count="3">
        <textField/>
        <textField/>
        <textField/>
      </textFields>
    </textPr>
  </connection>
  <connection id="2" xr16:uid="{00000000-0015-0000-FFFF-FFFF01000000}" name="DNI DR01 201208191" type="6" refreshedVersion="3" background="1" saveData="1">
    <textPr codePage="850" sourceFile="Z:\research &amp; development\uncertainty analysis\DNI DR01 20120819.txt" thousands=" " comma="1">
      <textFields count="3">
        <textField/>
        <textField/>
        <textField/>
      </textFields>
    </textPr>
  </connection>
</connections>
</file>

<file path=xl/sharedStrings.xml><?xml version="1.0" encoding="utf-8"?>
<sst xmlns="http://schemas.openxmlformats.org/spreadsheetml/2006/main" count="182" uniqueCount="89">
  <si>
    <t>calibration</t>
  </si>
  <si>
    <t>maintenance</t>
  </si>
  <si>
    <t>S</t>
  </si>
  <si>
    <t>E</t>
  </si>
  <si>
    <t>relative</t>
  </si>
  <si>
    <t>Zenith response</t>
  </si>
  <si>
    <t>Azimuth response</t>
  </si>
  <si>
    <t>Spectral response</t>
  </si>
  <si>
    <t>Nonlinearty</t>
  </si>
  <si>
    <t>Tilt response</t>
  </si>
  <si>
    <t>Temperature response</t>
  </si>
  <si>
    <t>Aging per year</t>
  </si>
  <si>
    <t>Datalogger</t>
  </si>
  <si>
    <t>DATE</t>
  </si>
  <si>
    <t>Cv</t>
  </si>
  <si>
    <t>Uv</t>
  </si>
  <si>
    <t>4/1/2011</t>
  </si>
  <si>
    <t>4/2/2011</t>
  </si>
  <si>
    <t>4/3/2011</t>
  </si>
  <si>
    <t>4/4/2011</t>
  </si>
  <si>
    <t>4/5/2011</t>
  </si>
  <si>
    <t>4/6/2011</t>
  </si>
  <si>
    <t>4/7/2011</t>
  </si>
  <si>
    <t>Combined Uncertainty</t>
  </si>
  <si>
    <t>Zenith Angle</t>
  </si>
  <si>
    <t>Directional Error</t>
  </si>
  <si>
    <t>Standard Uncertainty</t>
  </si>
  <si>
    <t>%</t>
  </si>
  <si>
    <t>Expanded Uncertainty</t>
  </si>
  <si>
    <t>Normal k-factor</t>
  </si>
  <si>
    <t>Coverage</t>
  </si>
  <si>
    <t>Responsivity (uv/W/m^2)</t>
  </si>
  <si>
    <t>[uv]</t>
  </si>
  <si>
    <t>[uV]</t>
  </si>
  <si>
    <t>[1/uv/w/m^2]</t>
  </si>
  <si>
    <t>Voltage</t>
  </si>
  <si>
    <t>Data Logger</t>
  </si>
  <si>
    <t>Refer to Calculation_final Sheet</t>
  </si>
  <si>
    <t>Bibiliography</t>
  </si>
  <si>
    <t xml:space="preserve">Publications addressing uncertainty analysis for solar radiometric measurements: </t>
  </si>
  <si>
    <t>Myers, D. R. (1989). Uncertainty Analysis for Thermopile and Pyranometer and Pyrheliometer Calibrations Performed by SERI  SERI/TR 215-3294. Golden, CO, Solar Energy Research Institute.</t>
  </si>
  <si>
    <r>
      <t>Myers, D. (1997). Radiometric Instrumentation and Measurements Guide for Photovoltaic Performance Testing    TP-560-21774. Golden, CO, NREL</t>
    </r>
    <r>
      <rPr>
        <b/>
        <sz val="12"/>
        <color theme="1"/>
        <rFont val="Times New Roman"/>
        <family val="1"/>
      </rPr>
      <t xml:space="preserve">: </t>
    </r>
    <r>
      <rPr>
        <sz val="12"/>
        <color theme="1"/>
        <rFont val="Times New Roman"/>
        <family val="1"/>
      </rPr>
      <t>151.</t>
    </r>
  </si>
  <si>
    <t>Myers, D., I. Reda, et al. (2005). An Update on Reducing the Uncertainty in Solar Radiometric Measurements. Solaris 2005 Joint Conference, 2nd International Forum on Solar Radiation; Solar Light Measurements in 21st Century, May 26-27, 2005. , Athens, Greece.</t>
  </si>
  <si>
    <t>Myers, D., I. Reda, et al. (2004). Uncertainty Analysis for Broadband Solar Radiometric Instrumentation Calibrations and Measurements: An Update. World Renewable Energy Congress 2004, Denver, CO.</t>
  </si>
  <si>
    <r>
      <t>Myers, D. R. (1989). Application of a Standard Method of Uncertainty Analysis  to Solar Radiometer Calibrations</t>
    </r>
    <r>
      <rPr>
        <u/>
        <sz val="12"/>
        <color theme="1"/>
        <rFont val="Times New Roman"/>
        <family val="1"/>
      </rPr>
      <t>.</t>
    </r>
    <r>
      <rPr>
        <sz val="12"/>
        <color theme="1"/>
        <rFont val="Times New Roman"/>
        <family val="1"/>
      </rPr>
      <t xml:space="preserve"> Solar 89, Proceedings of 1989 Annual Conference of The American Solar Energy Society, Denver CO, American Solar Energy Society, Boulder, CO.</t>
    </r>
  </si>
  <si>
    <r>
      <t xml:space="preserve">Myers, D. R., K.A. Emery, T. L. Stoffel (1989). "Uncertainty Estimates for Global Solar Irradiance Measurement Used to Evaluate PV Device Performance." </t>
    </r>
    <r>
      <rPr>
        <u/>
        <sz val="12"/>
        <color theme="1"/>
        <rFont val="Times New Roman"/>
        <family val="1"/>
      </rPr>
      <t>Solar Cells</t>
    </r>
    <r>
      <rPr>
        <sz val="12"/>
        <color theme="1"/>
        <rFont val="Times New Roman"/>
        <family val="1"/>
      </rPr>
      <t xml:space="preserve"> </t>
    </r>
    <r>
      <rPr>
        <b/>
        <sz val="12"/>
        <color theme="1"/>
        <rFont val="Times New Roman"/>
        <family val="1"/>
      </rPr>
      <t>27</t>
    </r>
    <r>
      <rPr>
        <sz val="12"/>
        <color theme="1"/>
        <rFont val="Times New Roman"/>
        <family val="1"/>
      </rPr>
      <t>(1-4): 455-565.</t>
    </r>
  </si>
  <si>
    <t>Myers, D. R., . (1990). A Description of the Solar Radiometer Calibration (RADCAL) Process at SERI. Proceedings of 1990 Annual Conference of The American Solar Energy Society, Austin TX, American Solar Energy Society Boulder, CO.</t>
  </si>
  <si>
    <r>
      <t xml:space="preserve">Myers, D. R., T L Stoffel, S Wilcox, I Reda, A Andreas (2002). "Recent Progress in Reducing the Uncertainty in and Improving Pyranometer Calibrations." </t>
    </r>
    <r>
      <rPr>
        <u/>
        <sz val="12"/>
        <color theme="1"/>
        <rFont val="Times New Roman"/>
        <family val="1"/>
      </rPr>
      <t>Journal of Solar Energy Engineering</t>
    </r>
    <r>
      <rPr>
        <sz val="12"/>
        <color theme="1"/>
        <rFont val="Times New Roman"/>
        <family val="1"/>
      </rPr>
      <t xml:space="preserve"> </t>
    </r>
    <r>
      <rPr>
        <b/>
        <sz val="12"/>
        <color theme="1"/>
        <rFont val="Times New Roman"/>
        <family val="1"/>
      </rPr>
      <t>124</t>
    </r>
    <r>
      <rPr>
        <sz val="12"/>
        <color theme="1"/>
        <rFont val="Times New Roman"/>
        <family val="1"/>
      </rPr>
      <t>: 44-50.</t>
    </r>
  </si>
  <si>
    <t>Myers, D. R., I. Reda, S. Wilcox, A. Andreas, (2004). Optical Radiation Measurements for Photovoltaic Applications Instrumentation Uncertainty and Performance. 50th Annual Conference of the Society of Photo-optical Instrumentation  Engineers,  Organic Photovoltaics V vol 5520, Denver, CO, SPIE Bellingham, Washington.</t>
  </si>
  <si>
    <t>Reda, I., T Stoffel, D Myers (1996). Calibration of a solar absolute cavity radiometer with traceability to the world radiometric reference. Golden CO, National Renewable Energy Laboratory.</t>
  </si>
  <si>
    <r>
      <t xml:space="preserve">Reda, I., Hickey, J R, Stoffel, T, Myers, D;. (2002). "Pyrgeometer Calibration at the National Renewable Energy Laboratory (NREL)." </t>
    </r>
    <r>
      <rPr>
        <u/>
        <sz val="12"/>
        <color theme="1"/>
        <rFont val="Times New Roman"/>
        <family val="1"/>
      </rPr>
      <t>Journal of Atmospheric and Solar-Terrestrial Physics</t>
    </r>
    <r>
      <rPr>
        <sz val="12"/>
        <color theme="1"/>
        <rFont val="Times New Roman"/>
        <family val="1"/>
      </rPr>
      <t xml:space="preserve"> </t>
    </r>
    <r>
      <rPr>
        <b/>
        <sz val="12"/>
        <color theme="1"/>
        <rFont val="Times New Roman"/>
        <family val="1"/>
      </rPr>
      <t>64</t>
    </r>
    <r>
      <rPr>
        <sz val="12"/>
        <color theme="1"/>
        <rFont val="Times New Roman"/>
        <family val="1"/>
      </rPr>
      <t>(15): 1623-1629.</t>
    </r>
  </si>
  <si>
    <r>
      <t xml:space="preserve">Reda, I., T. Stoffel, D. Myers (2003). "A Method to Calibrate a Solar Pyranometer for Measuring Reference Diffuse Irradiance." </t>
    </r>
    <r>
      <rPr>
        <u/>
        <sz val="12"/>
        <color theme="1"/>
        <rFont val="Times New Roman"/>
        <family val="1"/>
      </rPr>
      <t>Solar Energy</t>
    </r>
    <r>
      <rPr>
        <b/>
        <sz val="12"/>
        <color theme="1"/>
        <rFont val="Times New Roman"/>
        <family val="1"/>
      </rPr>
      <t xml:space="preserve"> 74</t>
    </r>
    <r>
      <rPr>
        <sz val="12"/>
        <color theme="1"/>
        <rFont val="Times New Roman"/>
        <family val="1"/>
      </rPr>
      <t>: p. 103-112.</t>
    </r>
  </si>
  <si>
    <t>Vignola, F., I. Reda (1998). Responsivity of an Eppley NIP as Function of Time and Temperature. Annual Conference of the American Solar Energy Society, Albuquerque, NM pp. 517-522, American Solar Energy Society, Boulder CO.</t>
  </si>
  <si>
    <t>Wilcox, S., D Myers,N Al-Abbadi,M Y  Bin Mahfoodh (2001). Using Irradiance and Temperature to Determine the Need for  Radiometer Calibrations. Forum 2001 Solar Energy The Power to Choose, Washington, D.C., American Solar Energy Society.</t>
  </si>
  <si>
    <t>Wilcox, S. M., Myers, D R, Reda, I M A, (2002). Deriving a Latitude-Optimized Pyranometer Calibration Factor. Proceedings of the Solar 2002 Conference Including Proceedings of the 31st ASES Annual Conference and Proceedings of the 27th National Passive Solar Conference,, Reno, Nevada., American Solar Energy Society, Inc. (ASES) Boulder, CO.</t>
  </si>
  <si>
    <t xml:space="preserve">Reda, I. (2011). Method to Calculate Uncertainty Estimate of Measuring Shortwave Solar Irradiance using Thermopile and Semiconductor Solar Radiometers. 20 pp.; NREL Report No. TP-3B10-52194. </t>
  </si>
  <si>
    <r>
      <t>Reda, I., D. Myers, and T. Stoffel, (2008), “Uncertainty Estimate for the Outdoor Calibration of Solar Pyranometers:  A Metrologist Perspective</t>
    </r>
    <r>
      <rPr>
        <b/>
        <sz val="12"/>
        <color theme="1"/>
        <rFont val="Times New Roman"/>
        <family val="1"/>
      </rPr>
      <t>”</t>
    </r>
    <r>
      <rPr>
        <sz val="12"/>
        <color theme="1"/>
        <rFont val="Times New Roman"/>
        <family val="1"/>
      </rPr>
      <t xml:space="preserve"> NCSLI Measure </t>
    </r>
  </si>
  <si>
    <t>% of Reading</t>
  </si>
  <si>
    <t>Contribution Percentage of each Uncertainty Variable</t>
  </si>
  <si>
    <t>This Plots are for Instrument:</t>
  </si>
  <si>
    <t>sensitivity coefficient</t>
  </si>
  <si>
    <t>uv</t>
  </si>
  <si>
    <t>(Wm^-2)^2 uV^-1</t>
  </si>
  <si>
    <t>V</t>
  </si>
  <si>
    <r>
      <t>C</t>
    </r>
    <r>
      <rPr>
        <vertAlign val="subscript"/>
        <sz val="11"/>
        <color theme="1"/>
        <rFont val="Calibri"/>
        <family val="2"/>
        <scheme val="minor"/>
      </rPr>
      <t>S</t>
    </r>
  </si>
  <si>
    <t>Data Logger Accuracy and Setup (CR3000)</t>
  </si>
  <si>
    <t>NOTICE</t>
  </si>
  <si>
    <t>United States government nor any agency thereof, nor any of their employees, makes any warranty, express or implied, or</t>
  </si>
  <si>
    <t>assumes any legal liability or responsibility for the accuracy, completeness, or usefulness of any information, apparatus,</t>
  </si>
  <si>
    <t>product, or process disclosed, or represents that its use would not infringe privately owned rights. Reference herein to any</t>
  </si>
  <si>
    <t>specific commercial product, process, or service by trade name, trademark, manufacturer, or otherwise does not</t>
  </si>
  <si>
    <t>necessarily constitute or imply its endorsement, recommendation, or favoring by the United States government or any</t>
  </si>
  <si>
    <t>agency thereof. The views and opinions of authors expressed herein do not necessarily state or reflect those of the United</t>
  </si>
  <si>
    <t>States government or any agency thereof.</t>
  </si>
  <si>
    <t xml:space="preserve">No statement of compliance with specifications is made or implied on this uncertainty analysis. However, the estimated uncertainties </t>
  </si>
  <si>
    <t>This uncertainty analysis spreadsheet  was prepared as an account of work sponsored by an agency of the United States government. Neither the</t>
  </si>
  <si>
    <t>relevant to their measurement setup</t>
  </si>
  <si>
    <t>Wm^-2</t>
  </si>
  <si>
    <t>Statndard Uncertainty and squares</t>
  </si>
  <si>
    <t>Used only for percent contribution calculation</t>
  </si>
  <si>
    <t>Data logger</t>
  </si>
  <si>
    <t>Sum of Standard Uncertainty multiplied by sensitivity coef.</t>
  </si>
  <si>
    <t>SN</t>
  </si>
  <si>
    <t>Inst#1</t>
  </si>
  <si>
    <t xml:space="preserve">include some of the sources of uncertainties of the calibration and measurement process of the radiometric data; users must add  other uncertainties that are </t>
  </si>
  <si>
    <t>Release Date: 05/04/2016</t>
  </si>
  <si>
    <t>10011</t>
  </si>
  <si>
    <t>time</t>
  </si>
  <si>
    <t>zenith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</si>
</sst>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h:mm;@"/>
  </numFmts>
  <fonts count="30"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sz val="9"/>
      <color indexed="81"/>
      <name val="Tahoma"/>
      <family val="2"/>
    </font>
    <font>
      <sz val="11"/>
      <name val="Calibri"/>
      <family val="2"/>
      <scheme val="minor"/>
    </font>
    <font>
      <b/>
      <u/>
      <sz val="14"/>
      <color theme="1"/>
      <name val="Calibri"/>
      <family val="2"/>
      <scheme val="minor"/>
    </font>
    <font>
      <sz val="11"/>
      <color theme="0" tint="-0.14999847407452621"/>
      <name val="Calibri"/>
      <family val="2"/>
      <scheme val="minor"/>
    </font>
    <font>
      <sz val="11"/>
      <color theme="0" tint="-0.249977111117893"/>
      <name val="Calibri"/>
      <family val="2"/>
      <scheme val="minor"/>
    </font>
    <font>
      <b/>
      <sz val="11"/>
      <color rgb="FFFFFFFF"/>
      <name val="Calibri"/>
      <family val="2"/>
      <scheme val="minor"/>
    </font>
    <font>
      <sz val="16"/>
      <color theme="1"/>
      <name val="Calibri"/>
      <family val="2"/>
      <scheme val="minor"/>
    </font>
    <font>
      <b/>
      <sz val="18"/>
      <color theme="1"/>
      <name val="Calibri"/>
      <family val="2"/>
      <scheme val="minor"/>
    </font>
    <font>
      <u/>
      <sz val="11"/>
      <color theme="10"/>
      <name val="Calibri"/>
      <family val="2"/>
    </font>
    <font>
      <sz val="12"/>
      <color theme="1"/>
      <name val="Times New Roman"/>
      <family val="1"/>
    </font>
    <font>
      <b/>
      <sz val="12"/>
      <color theme="1"/>
      <name val="Times New Roman"/>
      <family val="1"/>
    </font>
    <font>
      <u/>
      <sz val="12"/>
      <color theme="1"/>
      <name val="Times New Roman"/>
      <family val="1"/>
    </font>
    <font>
      <b/>
      <sz val="16"/>
      <color theme="1"/>
      <name val="Calibri"/>
      <family val="2"/>
      <scheme val="minor"/>
    </font>
    <font>
      <b/>
      <u/>
      <sz val="16"/>
      <color theme="1"/>
      <name val="Calibri"/>
      <family val="2"/>
      <scheme val="minor"/>
    </font>
    <font>
      <b/>
      <sz val="11"/>
      <color theme="0" tint="-0.249977111117893"/>
      <name val="Calibri"/>
      <family val="2"/>
      <scheme val="minor"/>
    </font>
    <font>
      <sz val="11"/>
      <color theme="0" tint="-0.34998626667073579"/>
      <name val="Calibri"/>
      <family val="2"/>
      <scheme val="minor"/>
    </font>
    <font>
      <b/>
      <sz val="22"/>
      <color theme="1"/>
      <name val="Calibri"/>
      <family val="2"/>
      <scheme val="minor"/>
    </font>
    <font>
      <b/>
      <sz val="11"/>
      <color rgb="FF000000"/>
      <name val="Calibri"/>
      <family val="2"/>
      <scheme val="minor"/>
    </font>
    <font>
      <b/>
      <u/>
      <sz val="14"/>
      <color theme="10"/>
      <name val="Imprint MT Shadow"/>
      <family val="5"/>
    </font>
    <font>
      <b/>
      <sz val="24"/>
      <color theme="0"/>
      <name val="Calibri"/>
      <family val="2"/>
      <scheme val="minor"/>
    </font>
    <font>
      <vertAlign val="subscript"/>
      <sz val="11"/>
      <color theme="1"/>
      <name val="Calibri"/>
      <family val="2"/>
      <scheme val="minor"/>
    </font>
    <font>
      <b/>
      <sz val="11"/>
      <color theme="0" tint="-0.14999847407452621"/>
      <name val="Calibri"/>
      <family val="2"/>
      <scheme val="minor"/>
    </font>
    <font>
      <b/>
      <sz val="11"/>
      <name val="Calibri"/>
      <family val="2"/>
      <scheme val="minor"/>
    </font>
  </fonts>
  <fills count="20">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theme="9"/>
        <bgColor indexed="64"/>
      </patternFill>
    </fill>
    <fill>
      <patternFill patternType="solid">
        <fgColor theme="9" tint="-0.249977111117893"/>
        <bgColor indexed="64"/>
      </patternFill>
    </fill>
    <fill>
      <patternFill patternType="solid">
        <fgColor theme="1"/>
        <bgColor indexed="64"/>
      </patternFill>
    </fill>
    <fill>
      <patternFill patternType="solid">
        <fgColor rgb="FFFFFF00"/>
        <bgColor indexed="64"/>
      </patternFill>
    </fill>
    <fill>
      <patternFill patternType="solid">
        <fgColor theme="0" tint="-4.9989318521683403E-2"/>
        <bgColor indexed="64"/>
      </patternFill>
    </fill>
  </fills>
  <borders count="19">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15" fillId="0" borderId="0" applyNumberFormat="0" applyFill="0" applyBorder="0" applyAlignment="0" applyProtection="0">
      <alignment vertical="top"/>
      <protection locked="0"/>
    </xf>
  </cellStyleXfs>
  <cellXfs count="170">
    <xf numFmtId="0" fontId="0" fillId="0" borderId="0" xfId="0"/>
    <xf numFmtId="0" fontId="3" fillId="0" borderId="0" xfId="0" applyFont="1" applyBorder="1"/>
    <xf numFmtId="0" fontId="0" fillId="0" borderId="1" xfId="0" applyBorder="1"/>
    <xf numFmtId="0" fontId="0" fillId="0" borderId="0" xfId="0" applyFill="1"/>
    <xf numFmtId="0" fontId="0" fillId="0" borderId="2" xfId="0" applyBorder="1" applyAlignment="1">
      <alignment wrapText="1"/>
    </xf>
    <xf numFmtId="0" fontId="0" fillId="0" borderId="6" xfId="0" applyBorder="1"/>
    <xf numFmtId="0" fontId="0" fillId="0" borderId="1" xfId="0" applyBorder="1" applyAlignment="1">
      <alignment horizontal="right"/>
    </xf>
    <xf numFmtId="0" fontId="0" fillId="0" borderId="1" xfId="0" applyFill="1" applyBorder="1"/>
    <xf numFmtId="0" fontId="0" fillId="0" borderId="2" xfId="0" applyBorder="1"/>
    <xf numFmtId="0" fontId="0" fillId="2" borderId="3" xfId="0" applyFill="1" applyBorder="1"/>
    <xf numFmtId="2" fontId="0" fillId="0" borderId="0" xfId="0" applyNumberFormat="1" applyFill="1"/>
    <xf numFmtId="0" fontId="0" fillId="0" borderId="0" xfId="0" applyBorder="1"/>
    <xf numFmtId="0" fontId="0" fillId="0" borderId="0" xfId="0" applyFill="1" applyBorder="1"/>
    <xf numFmtId="0" fontId="2" fillId="0" borderId="0" xfId="0" applyFont="1"/>
    <xf numFmtId="0" fontId="0" fillId="0" borderId="7" xfId="0" applyFont="1" applyBorder="1"/>
    <xf numFmtId="0" fontId="0" fillId="0" borderId="0" xfId="0" applyFont="1" applyBorder="1"/>
    <xf numFmtId="0" fontId="5" fillId="0" borderId="0" xfId="0" applyFont="1" applyBorder="1"/>
    <xf numFmtId="164" fontId="5" fillId="0" borderId="0" xfId="0" applyNumberFormat="1" applyFont="1" applyBorder="1"/>
    <xf numFmtId="0" fontId="0" fillId="0" borderId="3" xfId="0" applyBorder="1" applyAlignment="1">
      <alignment wrapText="1"/>
    </xf>
    <xf numFmtId="14" fontId="0" fillId="0" borderId="0" xfId="0" applyNumberFormat="1"/>
    <xf numFmtId="14" fontId="0" fillId="0" borderId="3" xfId="0" applyNumberFormat="1" applyBorder="1" applyAlignment="1">
      <alignment wrapText="1"/>
    </xf>
    <xf numFmtId="20" fontId="0" fillId="0" borderId="0" xfId="0" applyNumberFormat="1"/>
    <xf numFmtId="0" fontId="2" fillId="0" borderId="0" xfId="0" applyFont="1" applyBorder="1"/>
    <xf numFmtId="0" fontId="0" fillId="5" borderId="0" xfId="0" applyFill="1"/>
    <xf numFmtId="2" fontId="0" fillId="5" borderId="0" xfId="0" applyNumberFormat="1" applyFill="1"/>
    <xf numFmtId="0" fontId="0" fillId="5" borderId="3" xfId="0" applyFill="1" applyBorder="1" applyAlignment="1">
      <alignment wrapText="1"/>
    </xf>
    <xf numFmtId="0" fontId="0" fillId="6" borderId="10" xfId="0" applyFill="1" applyBorder="1"/>
    <xf numFmtId="2" fontId="0" fillId="6" borderId="10" xfId="0" applyNumberFormat="1" applyFill="1" applyBorder="1"/>
    <xf numFmtId="0" fontId="0" fillId="4" borderId="0" xfId="0" applyFill="1"/>
    <xf numFmtId="0" fontId="0" fillId="4" borderId="10" xfId="0" applyFill="1" applyBorder="1"/>
    <xf numFmtId="10" fontId="0" fillId="0" borderId="0" xfId="0" applyNumberFormat="1"/>
    <xf numFmtId="0" fontId="8" fillId="8" borderId="0" xfId="0" applyFont="1" applyFill="1" applyAlignment="1">
      <alignment horizontal="right"/>
    </xf>
    <xf numFmtId="0" fontId="8" fillId="8" borderId="0" xfId="0" applyNumberFormat="1" applyFont="1" applyFill="1" applyAlignment="1" applyProtection="1">
      <alignment horizontal="right"/>
    </xf>
    <xf numFmtId="10" fontId="8" fillId="8" borderId="0" xfId="0" applyNumberFormat="1" applyFont="1" applyFill="1" applyAlignment="1">
      <alignment horizontal="right"/>
    </xf>
    <xf numFmtId="0" fontId="0" fillId="8" borderId="0" xfId="0" applyFill="1"/>
    <xf numFmtId="0" fontId="0" fillId="8" borderId="10" xfId="0" applyFill="1" applyBorder="1"/>
    <xf numFmtId="10" fontId="0" fillId="8" borderId="0" xfId="0" applyNumberFormat="1" applyFill="1"/>
    <xf numFmtId="0" fontId="2" fillId="2" borderId="0" xfId="0" applyFont="1" applyFill="1"/>
    <xf numFmtId="0" fontId="11" fillId="0" borderId="0" xfId="0" applyFont="1"/>
    <xf numFmtId="0" fontId="12" fillId="0" borderId="0" xfId="0" applyFont="1" applyFill="1"/>
    <xf numFmtId="0" fontId="0" fillId="10" borderId="4" xfId="0" applyFill="1" applyBorder="1" applyAlignment="1"/>
    <xf numFmtId="0" fontId="0" fillId="10" borderId="5" xfId="0" applyFill="1" applyBorder="1"/>
    <xf numFmtId="0" fontId="0" fillId="10" borderId="6" xfId="0" applyFill="1" applyBorder="1"/>
    <xf numFmtId="0" fontId="0" fillId="10" borderId="2" xfId="0" applyFill="1" applyBorder="1"/>
    <xf numFmtId="0" fontId="2" fillId="7" borderId="0" xfId="0" applyFont="1" applyFill="1"/>
    <xf numFmtId="0" fontId="0" fillId="7" borderId="0" xfId="0" applyFill="1"/>
    <xf numFmtId="0" fontId="3" fillId="7" borderId="8" xfId="0" applyFont="1" applyFill="1" applyBorder="1"/>
    <xf numFmtId="0" fontId="3" fillId="7" borderId="9" xfId="0" applyFont="1" applyFill="1" applyBorder="1"/>
    <xf numFmtId="0" fontId="3" fillId="7" borderId="4" xfId="0" applyFont="1" applyFill="1" applyBorder="1"/>
    <xf numFmtId="0" fontId="3" fillId="7" borderId="5" xfId="0" applyFont="1" applyFill="1" applyBorder="1"/>
    <xf numFmtId="0" fontId="0" fillId="7" borderId="5" xfId="0" applyFill="1" applyBorder="1"/>
    <xf numFmtId="0" fontId="3" fillId="7" borderId="6" xfId="0" applyFont="1" applyFill="1" applyBorder="1"/>
    <xf numFmtId="0" fontId="0" fillId="7" borderId="6" xfId="0" applyFill="1" applyBorder="1"/>
    <xf numFmtId="0" fontId="4" fillId="0" borderId="0" xfId="0" applyFont="1" applyBorder="1"/>
    <xf numFmtId="165" fontId="5" fillId="0" borderId="0" xfId="1" applyNumberFormat="1" applyFont="1" applyBorder="1"/>
    <xf numFmtId="0" fontId="6" fillId="0" borderId="0" xfId="0" applyFont="1" applyBorder="1"/>
    <xf numFmtId="0" fontId="0" fillId="4" borderId="1" xfId="0" applyFill="1" applyBorder="1"/>
    <xf numFmtId="0" fontId="0" fillId="2" borderId="5" xfId="0" applyFill="1" applyBorder="1"/>
    <xf numFmtId="2" fontId="0" fillId="2" borderId="5" xfId="0" applyNumberFormat="1" applyFill="1" applyBorder="1"/>
    <xf numFmtId="0" fontId="0" fillId="11" borderId="0" xfId="0" applyFill="1"/>
    <xf numFmtId="0" fontId="2" fillId="11" borderId="0" xfId="0" applyFont="1" applyFill="1"/>
    <xf numFmtId="2" fontId="10" fillId="0" borderId="0" xfId="0" applyNumberFormat="1" applyFont="1" applyFill="1"/>
    <xf numFmtId="0" fontId="0" fillId="0" borderId="0" xfId="0"/>
    <xf numFmtId="0" fontId="4" fillId="0" borderId="0" xfId="0" applyFont="1"/>
    <xf numFmtId="0" fontId="16" fillId="0" borderId="0" xfId="0" applyFont="1" applyAlignment="1">
      <alignment horizontal="left" indent="5"/>
    </xf>
    <xf numFmtId="0" fontId="0" fillId="0" borderId="0" xfId="0" applyAlignment="1">
      <alignment horizontal="left"/>
    </xf>
    <xf numFmtId="2" fontId="0" fillId="0" borderId="0" xfId="0" applyNumberFormat="1" applyFill="1" applyBorder="1"/>
    <xf numFmtId="0" fontId="0" fillId="0" borderId="0" xfId="0" applyNumberFormat="1" applyFill="1" applyBorder="1"/>
    <xf numFmtId="0" fontId="0" fillId="0" borderId="7" xfId="0" applyBorder="1"/>
    <xf numFmtId="0" fontId="0" fillId="0" borderId="7" xfId="0" applyBorder="1" applyAlignment="1">
      <alignment wrapText="1"/>
    </xf>
    <xf numFmtId="0" fontId="0" fillId="0" borderId="7" xfId="0" applyFill="1" applyBorder="1" applyAlignment="1">
      <alignment textRotation="90"/>
    </xf>
    <xf numFmtId="0" fontId="2" fillId="0" borderId="7" xfId="0" applyFont="1" applyFill="1" applyBorder="1"/>
    <xf numFmtId="0" fontId="0" fillId="0" borderId="7" xfId="0" applyFill="1" applyBorder="1"/>
    <xf numFmtId="0" fontId="0" fillId="12" borderId="0" xfId="0" applyFill="1"/>
    <xf numFmtId="0" fontId="9" fillId="9" borderId="7" xfId="0" quotePrefix="1" applyFont="1" applyFill="1" applyBorder="1"/>
    <xf numFmtId="0" fontId="5" fillId="9" borderId="7" xfId="0" applyFont="1" applyFill="1" applyBorder="1"/>
    <xf numFmtId="165" fontId="5" fillId="9" borderId="7" xfId="1" applyNumberFormat="1" applyFont="1" applyFill="1" applyBorder="1"/>
    <xf numFmtId="0" fontId="20" fillId="9" borderId="7" xfId="0" quotePrefix="1" applyFont="1" applyFill="1" applyBorder="1"/>
    <xf numFmtId="0" fontId="19" fillId="9" borderId="0" xfId="0" applyFont="1" applyFill="1" applyBorder="1" applyAlignment="1"/>
    <xf numFmtId="0" fontId="19" fillId="9" borderId="0" xfId="0" applyFont="1" applyFill="1" applyBorder="1"/>
    <xf numFmtId="2" fontId="19" fillId="9" borderId="0" xfId="0" applyNumberFormat="1" applyFont="1" applyFill="1" applyBorder="1" applyAlignment="1">
      <alignment horizontal="center"/>
    </xf>
    <xf numFmtId="0" fontId="21" fillId="0" borderId="0" xfId="0" applyFont="1"/>
    <xf numFmtId="0" fontId="22" fillId="0" borderId="0" xfId="0" applyFont="1"/>
    <xf numFmtId="2" fontId="22" fillId="0" borderId="0" xfId="0" applyNumberFormat="1" applyFont="1"/>
    <xf numFmtId="0" fontId="0" fillId="13" borderId="7" xfId="0" applyFill="1" applyBorder="1"/>
    <xf numFmtId="0" fontId="0" fillId="13" borderId="7" xfId="0" applyFill="1" applyBorder="1" applyAlignment="1">
      <alignment textRotation="90"/>
    </xf>
    <xf numFmtId="0" fontId="0" fillId="14" borderId="7" xfId="0" applyFill="1" applyBorder="1" applyAlignment="1">
      <alignment textRotation="90"/>
    </xf>
    <xf numFmtId="0" fontId="0" fillId="14" borderId="7" xfId="0" applyFill="1" applyBorder="1"/>
    <xf numFmtId="0" fontId="0" fillId="15" borderId="3" xfId="0" applyFill="1" applyBorder="1"/>
    <xf numFmtId="0" fontId="13" fillId="0" borderId="0" xfId="0" applyFont="1"/>
    <xf numFmtId="165" fontId="19" fillId="9" borderId="7" xfId="1" applyNumberFormat="1" applyFont="1" applyFill="1" applyBorder="1" applyAlignment="1">
      <alignment horizontal="left"/>
    </xf>
    <xf numFmtId="2" fontId="19" fillId="9" borderId="7" xfId="0" applyNumberFormat="1" applyFont="1" applyFill="1" applyBorder="1" applyAlignment="1">
      <alignment horizontal="left"/>
    </xf>
    <xf numFmtId="0" fontId="0" fillId="16" borderId="0" xfId="0" applyFill="1"/>
    <xf numFmtId="0" fontId="0" fillId="16" borderId="7" xfId="0" applyFill="1" applyBorder="1"/>
    <xf numFmtId="0" fontId="0" fillId="8" borderId="7" xfId="0" applyFill="1" applyBorder="1"/>
    <xf numFmtId="10" fontId="0" fillId="8" borderId="7" xfId="0" applyNumberFormat="1" applyFill="1" applyBorder="1"/>
    <xf numFmtId="9" fontId="0" fillId="16" borderId="7" xfId="0" applyNumberFormat="1" applyFill="1" applyBorder="1"/>
    <xf numFmtId="9" fontId="0" fillId="0" borderId="0" xfId="0" applyNumberFormat="1"/>
    <xf numFmtId="0" fontId="23" fillId="0" borderId="0" xfId="0" applyFont="1" applyAlignment="1"/>
    <xf numFmtId="0" fontId="2" fillId="0" borderId="3" xfId="0" applyFont="1" applyFill="1" applyBorder="1" applyAlignment="1">
      <alignment horizontal="center" vertical="center" wrapText="1"/>
    </xf>
    <xf numFmtId="0" fontId="2" fillId="11" borderId="0" xfId="0" applyFont="1" applyFill="1" applyAlignment="1">
      <alignment horizontal="center"/>
    </xf>
    <xf numFmtId="0" fontId="24" fillId="0" borderId="0" xfId="0" applyFont="1"/>
    <xf numFmtId="0" fontId="2" fillId="11" borderId="0" xfId="0" applyFont="1" applyFill="1" applyAlignment="1">
      <alignment horizontal="center"/>
    </xf>
    <xf numFmtId="0" fontId="2" fillId="18" borderId="5" xfId="0" applyFont="1" applyFill="1" applyBorder="1" applyAlignment="1">
      <alignment horizontal="center" vertical="center" wrapText="1"/>
    </xf>
    <xf numFmtId="0" fontId="0" fillId="18" borderId="0" xfId="0" applyFill="1"/>
    <xf numFmtId="0" fontId="0" fillId="18" borderId="0" xfId="0" applyFont="1" applyFill="1"/>
    <xf numFmtId="0" fontId="14" fillId="19" borderId="11" xfId="0" applyFont="1" applyFill="1" applyBorder="1"/>
    <xf numFmtId="0" fontId="0" fillId="19" borderId="12" xfId="0" applyFill="1" applyBorder="1"/>
    <xf numFmtId="0" fontId="0" fillId="19" borderId="13" xfId="0" applyFill="1" applyBorder="1"/>
    <xf numFmtId="0" fontId="14" fillId="19" borderId="14" xfId="0" applyFont="1" applyFill="1" applyBorder="1"/>
    <xf numFmtId="0" fontId="0" fillId="19" borderId="0" xfId="0" applyFill="1" applyBorder="1"/>
    <xf numFmtId="0" fontId="0" fillId="19" borderId="15" xfId="0" applyFill="1" applyBorder="1"/>
    <xf numFmtId="0" fontId="14" fillId="19" borderId="16" xfId="0" applyFont="1" applyFill="1" applyBorder="1"/>
    <xf numFmtId="0" fontId="0" fillId="19" borderId="17" xfId="0" applyFill="1" applyBorder="1"/>
    <xf numFmtId="0" fontId="0" fillId="19" borderId="18" xfId="0" applyFill="1" applyBorder="1"/>
    <xf numFmtId="0" fontId="0" fillId="2" borderId="10" xfId="0" applyFill="1" applyBorder="1"/>
    <xf numFmtId="2" fontId="0" fillId="2" borderId="10" xfId="0" applyNumberFormat="1" applyFill="1" applyBorder="1"/>
    <xf numFmtId="0" fontId="2" fillId="4" borderId="10" xfId="0" applyFont="1" applyFill="1" applyBorder="1" applyAlignment="1">
      <alignment horizontal="center"/>
    </xf>
    <xf numFmtId="2" fontId="0" fillId="4" borderId="10" xfId="0" applyNumberFormat="1" applyFill="1" applyBorder="1"/>
    <xf numFmtId="10" fontId="2" fillId="4" borderId="10" xfId="0" applyNumberFormat="1" applyFont="1" applyFill="1" applyBorder="1" applyAlignment="1">
      <alignment horizontal="center"/>
    </xf>
    <xf numFmtId="0" fontId="10" fillId="0" borderId="7" xfId="0" applyFont="1" applyFill="1" applyBorder="1" applyAlignment="1">
      <alignment textRotation="90"/>
    </xf>
    <xf numFmtId="0" fontId="10" fillId="0" borderId="7" xfId="0" applyFont="1" applyFill="1" applyBorder="1"/>
    <xf numFmtId="0" fontId="28" fillId="0" borderId="3" xfId="0" applyFont="1" applyFill="1" applyBorder="1" applyAlignment="1">
      <alignment horizontal="center" vertical="center" wrapText="1"/>
    </xf>
    <xf numFmtId="0" fontId="10" fillId="10" borderId="4" xfId="0" applyFont="1" applyFill="1" applyBorder="1" applyAlignment="1"/>
    <xf numFmtId="0" fontId="10" fillId="10" borderId="5" xfId="0" applyFont="1" applyFill="1" applyBorder="1"/>
    <xf numFmtId="0" fontId="10" fillId="10" borderId="2" xfId="0" applyFont="1" applyFill="1" applyBorder="1"/>
    <xf numFmtId="0" fontId="10" fillId="0" borderId="0" xfId="0" applyFont="1" applyFill="1"/>
    <xf numFmtId="0" fontId="10" fillId="2" borderId="3" xfId="0" applyFont="1" applyFill="1" applyBorder="1"/>
    <xf numFmtId="49" fontId="0" fillId="0" borderId="0" xfId="0" applyNumberFormat="1"/>
    <xf numFmtId="20" fontId="0" fillId="0" borderId="0" xfId="0" applyNumberFormat="1" applyFill="1"/>
    <xf numFmtId="0" fontId="0" fillId="0" borderId="5" xfId="0" applyFill="1" applyBorder="1"/>
    <xf numFmtId="0" fontId="0" fillId="0" borderId="10" xfId="0" applyFill="1" applyBorder="1"/>
    <xf numFmtId="10" fontId="0" fillId="0" borderId="7" xfId="0" applyNumberFormat="1" applyFill="1" applyBorder="1"/>
    <xf numFmtId="9" fontId="0" fillId="0" borderId="7" xfId="0" applyNumberFormat="1" applyFill="1" applyBorder="1"/>
    <xf numFmtId="9" fontId="0" fillId="0" borderId="0" xfId="0" applyNumberFormat="1" applyFill="1"/>
    <xf numFmtId="10" fontId="0" fillId="0" borderId="0" xfId="0" applyNumberFormat="1" applyFill="1"/>
    <xf numFmtId="14" fontId="0" fillId="0" borderId="0" xfId="0" applyNumberFormat="1" applyFill="1"/>
    <xf numFmtId="0" fontId="14" fillId="0" borderId="12" xfId="0" applyFont="1" applyBorder="1" applyAlignment="1"/>
    <xf numFmtId="0" fontId="14" fillId="0" borderId="0" xfId="0" applyFont="1" applyAlignment="1"/>
    <xf numFmtId="0" fontId="8" fillId="6" borderId="10" xfId="0" applyFont="1" applyFill="1" applyBorder="1"/>
    <xf numFmtId="0" fontId="8" fillId="0" borderId="10" xfId="0" applyFont="1" applyFill="1" applyBorder="1"/>
    <xf numFmtId="0" fontId="8" fillId="0" borderId="0" xfId="0" applyFont="1" applyFill="1"/>
    <xf numFmtId="10" fontId="29" fillId="4" borderId="10" xfId="0" applyNumberFormat="1" applyFont="1" applyFill="1" applyBorder="1" applyAlignment="1">
      <alignment horizontal="center"/>
    </xf>
    <xf numFmtId="10" fontId="8" fillId="4" borderId="10" xfId="0" applyNumberFormat="1" applyFont="1" applyFill="1" applyBorder="1"/>
    <xf numFmtId="10" fontId="8" fillId="4" borderId="0" xfId="0" applyNumberFormat="1" applyFont="1" applyFill="1"/>
    <xf numFmtId="10" fontId="8" fillId="0" borderId="10" xfId="0" applyNumberFormat="1" applyFont="1" applyFill="1" applyBorder="1"/>
    <xf numFmtId="0" fontId="8" fillId="5" borderId="0" xfId="0" applyFont="1" applyFill="1"/>
    <xf numFmtId="2" fontId="8" fillId="5" borderId="0" xfId="0" applyNumberFormat="1" applyFont="1" applyFill="1"/>
    <xf numFmtId="0" fontId="8" fillId="5" borderId="3" xfId="0" applyFont="1" applyFill="1" applyBorder="1" applyAlignment="1">
      <alignment wrapText="1"/>
    </xf>
    <xf numFmtId="0" fontId="8" fillId="16" borderId="0" xfId="0" applyFont="1" applyFill="1"/>
    <xf numFmtId="0" fontId="8" fillId="16" borderId="7" xfId="0" applyFont="1" applyFill="1" applyBorder="1"/>
    <xf numFmtId="9" fontId="8" fillId="16" borderId="7" xfId="0" applyNumberFormat="1" applyFont="1" applyFill="1" applyBorder="1"/>
    <xf numFmtId="9" fontId="8" fillId="0" borderId="7" xfId="0" applyNumberFormat="1" applyFont="1" applyFill="1" applyBorder="1"/>
    <xf numFmtId="9" fontId="8" fillId="0" borderId="0" xfId="0" applyNumberFormat="1" applyFont="1" applyFill="1"/>
    <xf numFmtId="2" fontId="8" fillId="0" borderId="0" xfId="0" applyNumberFormat="1" applyFont="1" applyFill="1"/>
    <xf numFmtId="0" fontId="0" fillId="0" borderId="0" xfId="0" applyBorder="1" applyAlignment="1">
      <alignment wrapText="1"/>
    </xf>
    <xf numFmtId="166" fontId="0" fillId="0" borderId="3" xfId="0" applyNumberFormat="1" applyBorder="1" applyAlignment="1">
      <alignment wrapText="1"/>
    </xf>
    <xf numFmtId="166" fontId="0" fillId="0" borderId="0" xfId="0" applyNumberFormat="1"/>
    <xf numFmtId="0" fontId="23" fillId="0" borderId="17" xfId="0" applyFont="1" applyBorder="1" applyAlignment="1">
      <alignment horizontal="center"/>
    </xf>
    <xf numFmtId="0" fontId="0" fillId="3" borderId="0" xfId="0" applyFill="1" applyBorder="1" applyAlignment="1">
      <alignment horizontal="left" vertical="top" wrapText="1"/>
    </xf>
    <xf numFmtId="0" fontId="25" fillId="0" borderId="0" xfId="2" applyFont="1" applyAlignment="1" applyProtection="1"/>
    <xf numFmtId="0" fontId="2" fillId="11" borderId="0" xfId="0" applyFont="1" applyFill="1" applyAlignment="1">
      <alignment horizontal="center"/>
    </xf>
    <xf numFmtId="0" fontId="2" fillId="7" borderId="0" xfId="0" applyFont="1" applyFill="1" applyAlignment="1">
      <alignment horizontal="center"/>
    </xf>
    <xf numFmtId="0" fontId="2" fillId="7" borderId="1" xfId="0" applyFont="1" applyFill="1" applyBorder="1" applyAlignment="1">
      <alignment horizontal="center"/>
    </xf>
    <xf numFmtId="0" fontId="2" fillId="16" borderId="0" xfId="0" applyFont="1" applyFill="1" applyAlignment="1">
      <alignment horizontal="center"/>
    </xf>
    <xf numFmtId="0" fontId="2" fillId="6" borderId="10" xfId="0" applyFont="1" applyFill="1" applyBorder="1" applyAlignment="1">
      <alignment horizontal="center"/>
    </xf>
    <xf numFmtId="0" fontId="2" fillId="6" borderId="0" xfId="0" applyFont="1" applyFill="1" applyBorder="1" applyAlignment="1">
      <alignment horizontal="center"/>
    </xf>
    <xf numFmtId="0" fontId="2" fillId="8" borderId="0" xfId="0" applyFont="1" applyFill="1" applyAlignment="1">
      <alignment horizontal="center"/>
    </xf>
    <xf numFmtId="0" fontId="26" fillId="17" borderId="0" xfId="0" applyFont="1" applyFill="1" applyAlignment="1">
      <alignment horizontal="right"/>
    </xf>
    <xf numFmtId="0" fontId="26" fillId="17" borderId="0" xfId="0" applyFont="1" applyFill="1" applyAlignment="1">
      <alignment horizontal="center"/>
    </xf>
  </cellXfs>
  <cellStyles count="3">
    <cellStyle name="Hyperlink" xfId="2" builtinId="8"/>
    <cellStyle name="Normal" xfId="0" builtinId="0"/>
    <cellStyle name="Percent" xfId="1" builtinId="5"/>
  </cellStyles>
  <dxfs count="1">
    <dxf>
      <fill>
        <patternFill>
          <bgColor rgb="FFFF0000"/>
        </patternFill>
      </fill>
    </dxf>
  </dxfs>
  <tableStyles count="0" defaultTableStyle="TableStyleMedium9" defaultPivotStyle="PivotStyleLight16"/>
  <colors>
    <mruColors>
      <color rgb="FF9799E1"/>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18857430906389"/>
          <c:y val="0.1111015918029849"/>
          <c:w val="0.83742504414219632"/>
          <c:h val="0.73665375534085631"/>
        </c:manualLayout>
      </c:layout>
      <c:scatterChart>
        <c:scatterStyle val="lineMarker"/>
        <c:varyColors val="0"/>
        <c:ser>
          <c:idx val="0"/>
          <c:order val="0"/>
          <c:tx>
            <c:strRef>
              <c:f>Calculation_final!$D$6</c:f>
              <c:strCache>
                <c:ptCount val="1"/>
                <c:pt idx="0">
                  <c:v>#N/A</c:v>
                </c:pt>
              </c:strCache>
            </c:strRef>
          </c:tx>
          <c:spPr>
            <a:ln w="28575">
              <a:noFill/>
            </a:ln>
          </c:spP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Calculation_final!$Y$7:$Y$3917</c:f>
              <c:numCache>
                <c:formatCode>0.00%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0-48A7-49E1-801E-D1C50A141AC5}"/>
            </c:ext>
          </c:extLst>
        </c:ser>
        <c:dLbls>
          <c:showLegendKey val="0"/>
          <c:showVal val="0"/>
          <c:showCatName val="0"/>
          <c:showSerName val="0"/>
          <c:showPercent val="0"/>
          <c:showBubbleSize val="0"/>
        </c:dLbls>
        <c:axId val="173141376"/>
        <c:axId val="173143552"/>
      </c:scatterChart>
      <c:valAx>
        <c:axId val="173141376"/>
        <c:scaling>
          <c:orientation val="minMax"/>
        </c:scaling>
        <c:delete val="0"/>
        <c:axPos val="b"/>
        <c:majorGridlines>
          <c:spPr>
            <a:ln>
              <a:prstDash val="sysDot"/>
            </a:ln>
          </c:spPr>
        </c:majorGridlines>
        <c:title>
          <c:tx>
            <c:rich>
              <a:bodyPr/>
              <a:lstStyle/>
              <a:p>
                <a:pPr>
                  <a:defRPr sz="1600"/>
                </a:pPr>
                <a:r>
                  <a:rPr lang="en-US" sz="1600"/>
                  <a:t>Irradiance (W/m</a:t>
                </a:r>
                <a:r>
                  <a:rPr lang="en-US" sz="1600" baseline="30000"/>
                  <a:t>2</a:t>
                </a:r>
                <a:r>
                  <a:rPr lang="en-US" sz="1600"/>
                  <a:t>)</a:t>
                </a:r>
              </a:p>
            </c:rich>
          </c:tx>
          <c:overlay val="0"/>
        </c:title>
        <c:numFmt formatCode="General" sourceLinked="1"/>
        <c:majorTickMark val="out"/>
        <c:minorTickMark val="none"/>
        <c:tickLblPos val="nextTo"/>
        <c:txPr>
          <a:bodyPr/>
          <a:lstStyle/>
          <a:p>
            <a:pPr>
              <a:defRPr sz="1400"/>
            </a:pPr>
            <a:endParaRPr lang="en-US"/>
          </a:p>
        </c:txPr>
        <c:crossAx val="173143552"/>
        <c:crosses val="autoZero"/>
        <c:crossBetween val="midCat"/>
      </c:valAx>
      <c:valAx>
        <c:axId val="173143552"/>
        <c:scaling>
          <c:orientation val="minMax"/>
          <c:max val="0.2"/>
        </c:scaling>
        <c:delete val="0"/>
        <c:axPos val="l"/>
        <c:majorGridlines>
          <c:spPr>
            <a:ln>
              <a:solidFill>
                <a:sysClr val="windowText" lastClr="000000">
                  <a:tint val="75000"/>
                  <a:shade val="95000"/>
                  <a:satMod val="105000"/>
                </a:sysClr>
              </a:solidFill>
              <a:prstDash val="sysDash"/>
            </a:ln>
          </c:spPr>
        </c:majorGridlines>
        <c:title>
          <c:tx>
            <c:rich>
              <a:bodyPr rot="-5400000" vert="horz"/>
              <a:lstStyle/>
              <a:p>
                <a:pPr>
                  <a:defRPr sz="1600"/>
                </a:pPr>
                <a:r>
                  <a:rPr lang="en-US" sz="1600" u="sng"/>
                  <a:t>+</a:t>
                </a:r>
                <a:r>
                  <a:rPr lang="en-US" sz="1600"/>
                  <a:t>U95 Uncertainty (%)</a:t>
                </a:r>
              </a:p>
            </c:rich>
          </c:tx>
          <c:overlay val="0"/>
        </c:title>
        <c:numFmt formatCode="0%" sourceLinked="0"/>
        <c:majorTickMark val="out"/>
        <c:minorTickMark val="none"/>
        <c:tickLblPos val="nextTo"/>
        <c:txPr>
          <a:bodyPr/>
          <a:lstStyle/>
          <a:p>
            <a:pPr>
              <a:defRPr sz="1400"/>
            </a:pPr>
            <a:endParaRPr lang="en-US"/>
          </a:p>
        </c:txPr>
        <c:crossAx val="173141376"/>
        <c:crosses val="autoZero"/>
        <c:crossBetween val="midCat"/>
      </c:valAx>
      <c:spPr>
        <a:solidFill>
          <a:schemeClr val="bg1">
            <a:lumMod val="95000"/>
          </a:schemeClr>
        </a:solidFill>
      </c:spPr>
    </c:plotArea>
    <c:plotVisOnly val="1"/>
    <c:dispBlanksAs val="gap"/>
    <c:showDLblsOverMax val="0"/>
  </c:chart>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02874428831987"/>
          <c:y val="6.6433419960435974E-2"/>
          <c:w val="0.78400093927652981"/>
          <c:h val="0.80445211589930543"/>
        </c:manualLayout>
      </c:layout>
      <c:scatterChart>
        <c:scatterStyle val="lineMarker"/>
        <c:varyColors val="0"/>
        <c:ser>
          <c:idx val="0"/>
          <c:order val="0"/>
          <c:tx>
            <c:strRef>
              <c:f>Calculation_final!$D$6</c:f>
              <c:strCache>
                <c:ptCount val="1"/>
                <c:pt idx="0">
                  <c:v>#N/A</c:v>
                </c:pt>
              </c:strCache>
            </c:strRef>
          </c:tx>
          <c:spPr>
            <a:ln w="28575">
              <a:noFill/>
            </a:ln>
          </c:spPr>
          <c:trendline>
            <c:trendlineType val="poly"/>
            <c:order val="6"/>
            <c:dispRSqr val="0"/>
            <c:dispEq val="1"/>
            <c:trendlineLbl>
              <c:layout>
                <c:manualLayout>
                  <c:x val="9.7006774870278076E-2"/>
                  <c:y val="0.46441436199785374"/>
                </c:manualLayout>
              </c:layout>
              <c:numFmt formatCode="General" sourceLinked="0"/>
              <c:spPr>
                <a:solidFill>
                  <a:sysClr val="windowText" lastClr="000000"/>
                </a:solidFill>
                <a:ln>
                  <a:solidFill>
                    <a:schemeClr val="bg1"/>
                  </a:solidFill>
                </a:ln>
              </c:spPr>
              <c:txPr>
                <a:bodyPr/>
                <a:lstStyle/>
                <a:p>
                  <a:pPr>
                    <a:defRPr sz="1600">
                      <a:solidFill>
                        <a:schemeClr val="bg1"/>
                      </a:solidFill>
                    </a:defRPr>
                  </a:pPr>
                  <a:endParaRPr lang="en-US"/>
                </a:p>
              </c:txPr>
            </c:trendlineLbl>
          </c:trendline>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Calculation_final!$X$7:$X$3917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1-80B2-43BC-B754-37D126C0BE03}"/>
            </c:ext>
          </c:extLst>
        </c:ser>
        <c:dLbls>
          <c:showLegendKey val="0"/>
          <c:showVal val="0"/>
          <c:showCatName val="0"/>
          <c:showSerName val="0"/>
          <c:showPercent val="0"/>
          <c:showBubbleSize val="0"/>
        </c:dLbls>
        <c:axId val="182603776"/>
        <c:axId val="182605696"/>
      </c:scatterChart>
      <c:valAx>
        <c:axId val="182603776"/>
        <c:scaling>
          <c:orientation val="minMax"/>
        </c:scaling>
        <c:delete val="0"/>
        <c:axPos val="b"/>
        <c:majorGridlines>
          <c:spPr>
            <a:ln>
              <a:prstDash val="sysDot"/>
            </a:ln>
          </c:spPr>
        </c:majorGridlines>
        <c:title>
          <c:tx>
            <c:rich>
              <a:bodyPr/>
              <a:lstStyle/>
              <a:p>
                <a:pPr>
                  <a:defRPr sz="1600"/>
                </a:pPr>
                <a:r>
                  <a:rPr lang="en-US" sz="1600"/>
                  <a:t>Irradiance (W/m</a:t>
                </a:r>
                <a:r>
                  <a:rPr lang="en-US" sz="1600" baseline="30000"/>
                  <a:t>2</a:t>
                </a:r>
                <a:r>
                  <a:rPr lang="en-US" sz="1600"/>
                  <a:t>)</a:t>
                </a:r>
              </a:p>
            </c:rich>
          </c:tx>
          <c:overlay val="0"/>
        </c:title>
        <c:numFmt formatCode="General" sourceLinked="1"/>
        <c:majorTickMark val="out"/>
        <c:minorTickMark val="none"/>
        <c:tickLblPos val="nextTo"/>
        <c:txPr>
          <a:bodyPr/>
          <a:lstStyle/>
          <a:p>
            <a:pPr>
              <a:defRPr sz="1400"/>
            </a:pPr>
            <a:endParaRPr lang="en-US"/>
          </a:p>
        </c:txPr>
        <c:crossAx val="182605696"/>
        <c:crosses val="autoZero"/>
        <c:crossBetween val="midCat"/>
      </c:valAx>
      <c:valAx>
        <c:axId val="182605696"/>
        <c:scaling>
          <c:orientation val="minMax"/>
        </c:scaling>
        <c:delete val="0"/>
        <c:axPos val="l"/>
        <c:majorGridlines>
          <c:spPr>
            <a:ln>
              <a:prstDash val="sysDash"/>
            </a:ln>
          </c:spPr>
        </c:majorGridlines>
        <c:title>
          <c:tx>
            <c:rich>
              <a:bodyPr rot="-5400000" vert="horz"/>
              <a:lstStyle/>
              <a:p>
                <a:pPr>
                  <a:defRPr sz="1600" b="0"/>
                </a:pPr>
                <a:r>
                  <a:rPr lang="en-US" sz="1600" b="0" u="sng"/>
                  <a:t>+</a:t>
                </a:r>
                <a:r>
                  <a:rPr lang="en-US" sz="1600" b="1"/>
                  <a:t>U95 Uncertainty (W/m</a:t>
                </a:r>
                <a:r>
                  <a:rPr lang="en-US" sz="1600" b="1" baseline="30000"/>
                  <a:t>2</a:t>
                </a:r>
                <a:r>
                  <a:rPr lang="en-US" sz="1600" b="0"/>
                  <a:t>)</a:t>
                </a:r>
              </a:p>
            </c:rich>
          </c:tx>
          <c:layout>
            <c:manualLayout>
              <c:xMode val="edge"/>
              <c:yMode val="edge"/>
              <c:x val="3.9626789075607974E-2"/>
              <c:y val="0.28567097216296261"/>
            </c:manualLayout>
          </c:layout>
          <c:overlay val="0"/>
        </c:title>
        <c:numFmt formatCode="#,##0.00" sourceLinked="0"/>
        <c:majorTickMark val="out"/>
        <c:minorTickMark val="none"/>
        <c:tickLblPos val="nextTo"/>
        <c:txPr>
          <a:bodyPr/>
          <a:lstStyle/>
          <a:p>
            <a:pPr>
              <a:defRPr sz="1400"/>
            </a:pPr>
            <a:endParaRPr lang="en-US"/>
          </a:p>
        </c:txPr>
        <c:crossAx val="182603776"/>
        <c:crosses val="autoZero"/>
        <c:crossBetween val="midCat"/>
      </c:valAx>
      <c:spPr>
        <a:solidFill>
          <a:schemeClr val="bg1">
            <a:lumMod val="95000"/>
          </a:schemeClr>
        </a:solidFill>
      </c:spPr>
    </c:plotArea>
    <c:plotVisOnly val="1"/>
    <c:dispBlanksAs val="gap"/>
    <c:showDLblsOverMax val="0"/>
  </c:chart>
  <c:printSettings>
    <c:headerFooter/>
    <c:pageMargins b="0.75000000000000144" l="0.70000000000000062" r="0.70000000000000062" t="0.75000000000000144"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593820509278466E-2"/>
          <c:y val="2.8839404902397028E-2"/>
          <c:w val="0.7603063918480778"/>
          <c:h val="0.86191983629165059"/>
        </c:manualLayout>
      </c:layout>
      <c:scatterChart>
        <c:scatterStyle val="lineMarker"/>
        <c:varyColors val="0"/>
        <c:ser>
          <c:idx val="0"/>
          <c:order val="0"/>
          <c:tx>
            <c:strRef>
              <c:f>Calculation_final!$AL$6</c:f>
              <c:strCache>
                <c:ptCount val="1"/>
                <c:pt idx="0">
                  <c:v>Data Logger</c:v>
                </c:pt>
              </c:strCache>
            </c:strRef>
          </c:tx>
          <c:spPr>
            <a:ln w="28575">
              <a:noFill/>
            </a:ln>
          </c:spPr>
          <c:marker>
            <c:symbol val="diamond"/>
            <c:size val="2"/>
            <c:spPr>
              <a:solidFill>
                <a:srgbClr val="00B050"/>
              </a:solidFill>
              <a:ln>
                <a:solidFill>
                  <a:srgbClr val="00B050"/>
                </a:solidFill>
              </a:ln>
            </c:spPr>
          </c:marke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Calculation_final!$AL$7:$AL$3917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0-969B-41EF-9FB9-7E8DC7A383BE}"/>
            </c:ext>
          </c:extLst>
        </c:ser>
        <c:ser>
          <c:idx val="1"/>
          <c:order val="1"/>
          <c:tx>
            <c:strRef>
              <c:f>Calculation_final!$AM$6</c:f>
              <c:strCache>
                <c:ptCount val="1"/>
                <c:pt idx="0">
                  <c:v>calibration</c:v>
                </c:pt>
              </c:strCache>
            </c:strRef>
          </c:tx>
          <c:spPr>
            <a:ln w="28575">
              <a:noFill/>
            </a:ln>
          </c:spP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Calculation_final!$AM$7:$AM$3917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1-969B-41EF-9FB9-7E8DC7A383BE}"/>
            </c:ext>
          </c:extLst>
        </c:ser>
        <c:ser>
          <c:idx val="2"/>
          <c:order val="2"/>
          <c:tx>
            <c:strRef>
              <c:f>Calculation_final!$AN$6</c:f>
              <c:strCache>
                <c:ptCount val="1"/>
                <c:pt idx="0">
                  <c:v>Zenith response</c:v>
                </c:pt>
              </c:strCache>
            </c:strRef>
          </c:tx>
          <c:spPr>
            <a:ln w="28575">
              <a:noFill/>
            </a:ln>
          </c:spP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Calculation_final!$AN$7:$AN$3917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2-969B-41EF-9FB9-7E8DC7A383BE}"/>
            </c:ext>
          </c:extLst>
        </c:ser>
        <c:ser>
          <c:idx val="3"/>
          <c:order val="3"/>
          <c:tx>
            <c:strRef>
              <c:f>Calculation_final!$AO$6</c:f>
              <c:strCache>
                <c:ptCount val="1"/>
                <c:pt idx="0">
                  <c:v>Azimuth response</c:v>
                </c:pt>
              </c:strCache>
            </c:strRef>
          </c:tx>
          <c:spPr>
            <a:ln w="28575">
              <a:noFill/>
            </a:ln>
          </c:spP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Calculation_final!$AO$7:$AO$3917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3-969B-41EF-9FB9-7E8DC7A383BE}"/>
            </c:ext>
          </c:extLst>
        </c:ser>
        <c:ser>
          <c:idx val="4"/>
          <c:order val="4"/>
          <c:tx>
            <c:strRef>
              <c:f>Calculation_final!$AP$6</c:f>
              <c:strCache>
                <c:ptCount val="1"/>
                <c:pt idx="0">
                  <c:v>Spectral response</c:v>
                </c:pt>
              </c:strCache>
            </c:strRef>
          </c:tx>
          <c:spPr>
            <a:ln w="28575">
              <a:noFill/>
            </a:ln>
          </c:spPr>
          <c:marker>
            <c:symbol val="star"/>
            <c:size val="2"/>
          </c:marke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Calculation_final!$AP$7:$AP$3917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4-969B-41EF-9FB9-7E8DC7A383BE}"/>
            </c:ext>
          </c:extLst>
        </c:ser>
        <c:ser>
          <c:idx val="5"/>
          <c:order val="5"/>
          <c:tx>
            <c:strRef>
              <c:f>Calculation_final!$AQ$6</c:f>
              <c:strCache>
                <c:ptCount val="1"/>
                <c:pt idx="0">
                  <c:v>Tilt response</c:v>
                </c:pt>
              </c:strCache>
            </c:strRef>
          </c:tx>
          <c:spPr>
            <a:ln w="28575">
              <a:noFill/>
            </a:ln>
          </c:spP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Calculation_final!$AQ$7:$AQ$3917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5-969B-41EF-9FB9-7E8DC7A383BE}"/>
            </c:ext>
          </c:extLst>
        </c:ser>
        <c:ser>
          <c:idx val="6"/>
          <c:order val="6"/>
          <c:tx>
            <c:strRef>
              <c:f>Calculation_final!$AR$6</c:f>
              <c:strCache>
                <c:ptCount val="1"/>
                <c:pt idx="0">
                  <c:v>Nonlinearty</c:v>
                </c:pt>
              </c:strCache>
            </c:strRef>
          </c:tx>
          <c:spPr>
            <a:ln w="28575">
              <a:noFill/>
            </a:ln>
          </c:spPr>
          <c:marker>
            <c:symbol val="plus"/>
            <c:size val="4"/>
            <c:spPr>
              <a:solidFill>
                <a:schemeClr val="accent3">
                  <a:lumMod val="50000"/>
                </a:schemeClr>
              </a:solidFill>
              <a:ln>
                <a:noFill/>
              </a:ln>
            </c:spPr>
          </c:marke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Calculation_final!$AR$7:$AR$3917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6-969B-41EF-9FB9-7E8DC7A383BE}"/>
            </c:ext>
          </c:extLst>
        </c:ser>
        <c:ser>
          <c:idx val="7"/>
          <c:order val="7"/>
          <c:tx>
            <c:strRef>
              <c:f>Calculation_final!$AS$6</c:f>
              <c:strCache>
                <c:ptCount val="1"/>
                <c:pt idx="0">
                  <c:v>Temperature response</c:v>
                </c:pt>
              </c:strCache>
            </c:strRef>
          </c:tx>
          <c:spPr>
            <a:ln w="28575">
              <a:noFill/>
              <a:prstDash val="dash"/>
            </a:ln>
          </c:spPr>
          <c:marker>
            <c:spPr>
              <a:solidFill>
                <a:srgbClr val="FFC000"/>
              </a:solidFill>
              <a:ln>
                <a:solidFill>
                  <a:srgbClr val="FFC000"/>
                </a:solidFill>
              </a:ln>
            </c:spPr>
          </c:marke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Calculation_final!$AS$7:$AS$3917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7-969B-41EF-9FB9-7E8DC7A383BE}"/>
            </c:ext>
          </c:extLst>
        </c:ser>
        <c:ser>
          <c:idx val="8"/>
          <c:order val="8"/>
          <c:tx>
            <c:strRef>
              <c:f>Calculation_final!$AT$6</c:f>
              <c:strCache>
                <c:ptCount val="1"/>
                <c:pt idx="0">
                  <c:v>Aging per year</c:v>
                </c:pt>
              </c:strCache>
            </c:strRef>
          </c:tx>
          <c:spPr>
            <a:ln w="28575">
              <a:noFill/>
            </a:ln>
          </c:spPr>
          <c:marker>
            <c:symbol val="x"/>
            <c:size val="4"/>
            <c:spPr>
              <a:solidFill>
                <a:srgbClr val="7030A0"/>
              </a:solidFill>
              <a:ln>
                <a:noFill/>
              </a:ln>
            </c:spPr>
          </c:marke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Calculation_final!$AT$7:$AT$3917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8-969B-41EF-9FB9-7E8DC7A383BE}"/>
            </c:ext>
          </c:extLst>
        </c:ser>
        <c:ser>
          <c:idx val="9"/>
          <c:order val="9"/>
          <c:tx>
            <c:strRef>
              <c:f>Calculation_final!$AU$6</c:f>
              <c:strCache>
                <c:ptCount val="1"/>
                <c:pt idx="0">
                  <c:v>maintenance</c:v>
                </c:pt>
              </c:strCache>
            </c:strRef>
          </c:tx>
          <c:spPr>
            <a:ln w="28575">
              <a:noFill/>
            </a:ln>
          </c:spPr>
          <c:marker>
            <c:symbol val="diamond"/>
            <c:size val="3"/>
          </c:marker>
          <c:xVal>
            <c:numRef>
              <c:f>Calculation_final!$D$7:$D$3917</c:f>
              <c:numCache>
                <c:formatCode>General</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xVal>
          <c:yVal>
            <c:numRef>
              <c:f>Calculation_final!$AU$7:$AU$3917</c:f>
              <c:numCache>
                <c:formatCode>0%</c:formatCode>
                <c:ptCount val="391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numCache>
            </c:numRef>
          </c:yVal>
          <c:smooth val="0"/>
          <c:extLst>
            <c:ext xmlns:c16="http://schemas.microsoft.com/office/drawing/2014/chart" uri="{C3380CC4-5D6E-409C-BE32-E72D297353CC}">
              <c16:uniqueId val="{00000009-969B-41EF-9FB9-7E8DC7A383BE}"/>
            </c:ext>
          </c:extLst>
        </c:ser>
        <c:dLbls>
          <c:showLegendKey val="0"/>
          <c:showVal val="0"/>
          <c:showCatName val="0"/>
          <c:showSerName val="0"/>
          <c:showPercent val="0"/>
          <c:showBubbleSize val="0"/>
        </c:dLbls>
        <c:axId val="184456704"/>
        <c:axId val="184458624"/>
      </c:scatterChart>
      <c:valAx>
        <c:axId val="184456704"/>
        <c:scaling>
          <c:orientation val="minMax"/>
        </c:scaling>
        <c:delete val="0"/>
        <c:axPos val="b"/>
        <c:majorGridlines>
          <c:spPr>
            <a:ln>
              <a:solidFill>
                <a:schemeClr val="tx1">
                  <a:lumMod val="75000"/>
                  <a:lumOff val="25000"/>
                </a:schemeClr>
              </a:solidFill>
              <a:prstDash val="sysDash"/>
            </a:ln>
          </c:spPr>
        </c:majorGridlines>
        <c:title>
          <c:tx>
            <c:rich>
              <a:bodyPr/>
              <a:lstStyle/>
              <a:p>
                <a:pPr>
                  <a:defRPr sz="1600"/>
                </a:pPr>
                <a:r>
                  <a:rPr lang="en-US" sz="1600"/>
                  <a:t>Irradiance (W/m</a:t>
                </a:r>
                <a:r>
                  <a:rPr lang="en-US" sz="1600" baseline="30000"/>
                  <a:t>2</a:t>
                </a:r>
                <a:r>
                  <a:rPr lang="en-US" sz="1600"/>
                  <a:t>)</a:t>
                </a:r>
              </a:p>
            </c:rich>
          </c:tx>
          <c:layout>
            <c:manualLayout>
              <c:xMode val="edge"/>
              <c:yMode val="edge"/>
              <c:x val="0.38937723184410306"/>
              <c:y val="0.95214597561054282"/>
            </c:manualLayout>
          </c:layout>
          <c:overlay val="0"/>
        </c:title>
        <c:numFmt formatCode="General" sourceLinked="1"/>
        <c:majorTickMark val="out"/>
        <c:minorTickMark val="none"/>
        <c:tickLblPos val="nextTo"/>
        <c:txPr>
          <a:bodyPr rot="5400000" vert="horz"/>
          <a:lstStyle/>
          <a:p>
            <a:pPr>
              <a:defRPr sz="1400"/>
            </a:pPr>
            <a:endParaRPr lang="en-US"/>
          </a:p>
        </c:txPr>
        <c:crossAx val="184458624"/>
        <c:crosses val="autoZero"/>
        <c:crossBetween val="midCat"/>
        <c:majorUnit val="100"/>
      </c:valAx>
      <c:valAx>
        <c:axId val="184458624"/>
        <c:scaling>
          <c:orientation val="minMax"/>
        </c:scaling>
        <c:delete val="0"/>
        <c:axPos val="l"/>
        <c:majorGridlines>
          <c:spPr>
            <a:ln>
              <a:solidFill>
                <a:schemeClr val="tx1">
                  <a:lumMod val="75000"/>
                  <a:lumOff val="25000"/>
                </a:schemeClr>
              </a:solidFill>
              <a:prstDash val="dash"/>
            </a:ln>
          </c:spPr>
        </c:majorGridlines>
        <c:title>
          <c:tx>
            <c:rich>
              <a:bodyPr rot="-5400000" vert="horz"/>
              <a:lstStyle/>
              <a:p>
                <a:pPr>
                  <a:defRPr sz="1600"/>
                </a:pPr>
                <a:r>
                  <a:rPr lang="en-US" sz="1600"/>
                  <a:t>Contribution  to Uncertainty (%)</a:t>
                </a:r>
              </a:p>
            </c:rich>
          </c:tx>
          <c:overlay val="0"/>
        </c:title>
        <c:numFmt formatCode="0%" sourceLinked="1"/>
        <c:majorTickMark val="out"/>
        <c:minorTickMark val="none"/>
        <c:tickLblPos val="nextTo"/>
        <c:txPr>
          <a:bodyPr/>
          <a:lstStyle/>
          <a:p>
            <a:pPr>
              <a:defRPr sz="1400"/>
            </a:pPr>
            <a:endParaRPr lang="en-US"/>
          </a:p>
        </c:txPr>
        <c:crossAx val="184456704"/>
        <c:crosses val="autoZero"/>
        <c:crossBetween val="midCat"/>
      </c:valAx>
      <c:spPr>
        <a:solidFill>
          <a:schemeClr val="bg1">
            <a:lumMod val="95000"/>
          </a:schemeClr>
        </a:solidFill>
      </c:spPr>
    </c:plotArea>
    <c:legend>
      <c:legendPos val="r"/>
      <c:layout>
        <c:manualLayout>
          <c:xMode val="edge"/>
          <c:yMode val="edge"/>
          <c:x val="0.84758978604376967"/>
          <c:y val="2.2060915604222697E-2"/>
          <c:w val="0.14078677441305495"/>
          <c:h val="0.89756556843171009"/>
        </c:manualLayout>
      </c:layout>
      <c:overlay val="0"/>
      <c:spPr>
        <a:noFill/>
        <a:ln>
          <a:solidFill>
            <a:schemeClr val="tx1"/>
          </a:solidFill>
        </a:ln>
      </c:spPr>
      <c:txPr>
        <a:bodyPr/>
        <a:lstStyle/>
        <a:p>
          <a:pPr>
            <a:defRPr sz="1600" baseline="0">
              <a:solidFill>
                <a:sysClr val="windowText" lastClr="000000"/>
              </a:solidFill>
            </a:defRPr>
          </a:pPr>
          <a:endParaRPr lang="en-US"/>
        </a:p>
      </c:txPr>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180973</xdr:colOff>
      <xdr:row>14</xdr:row>
      <xdr:rowOff>247649</xdr:rowOff>
    </xdr:from>
    <xdr:to>
      <xdr:col>26</xdr:col>
      <xdr:colOff>228599</xdr:colOff>
      <xdr:row>60</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80973" y="4591049"/>
          <a:ext cx="16554451" cy="9925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Information for Users: 	</a:t>
          </a:r>
          <a:r>
            <a:rPr lang="en-US" sz="1400" b="1"/>
            <a:t>																		</a:t>
          </a:r>
        </a:p>
        <a:p>
          <a:r>
            <a:rPr lang="en-US" sz="1400" b="1"/>
            <a:t>Objective: The Solar Radiation Research Laboratory (SRRL) collects and disseminates solar data through the Measurement and Instrumentation Data Center (MIDC). 																			</a:t>
          </a:r>
        </a:p>
        <a:p>
          <a:r>
            <a:rPr lang="en-US" sz="1400" b="1"/>
            <a:t>	MIDC provides historical solar data with traceability to the World Radiometric Reference (WRR) and Système International d'Unités (SI). 																		</a:t>
          </a:r>
        </a:p>
        <a:p>
          <a:r>
            <a:rPr lang="en-US" sz="1400" b="1"/>
            <a:t>	This spreadsheet provides a comprehensive estimation of measurement uncertainty associated with measurands under all sky conditions using GUM method.	</a:t>
          </a:r>
        </a:p>
        <a:p>
          <a:r>
            <a:rPr lang="en-US" sz="1400" b="1">
              <a:solidFill>
                <a:schemeClr val="dk1"/>
              </a:solidFill>
              <a:effectLst/>
              <a:latin typeface="+mn-lt"/>
              <a:ea typeface="+mn-ea"/>
              <a:cs typeface="+mn-cs"/>
            </a:rPr>
            <a:t>                     </a:t>
          </a:r>
          <a:r>
            <a:rPr lang="en-US" sz="1400" b="1" baseline="0">
              <a:solidFill>
                <a:schemeClr val="dk1"/>
              </a:solidFill>
              <a:effectLst/>
              <a:latin typeface="+mn-lt"/>
              <a:ea typeface="+mn-ea"/>
              <a:cs typeface="+mn-cs"/>
            </a:rPr>
            <a:t> </a:t>
          </a:r>
          <a:r>
            <a:rPr lang="en-US" sz="1400" b="1"/>
            <a:t>															</a:t>
          </a:r>
        </a:p>
        <a:p>
          <a:r>
            <a:rPr lang="en-US" sz="1400" b="1"/>
            <a:t>	Guide to the Expression of Uncertainty (GUM) Method																		</a:t>
          </a:r>
        </a:p>
        <a:p>
          <a:r>
            <a:rPr lang="en-US" sz="1400" b="1"/>
            <a:t>	http://www.bipm.org/utils/common/documents/jcgm/JCGM_100_2008_E.pdf																		</a:t>
          </a:r>
        </a:p>
        <a:p>
          <a:r>
            <a:rPr lang="en-US" sz="1400" b="1"/>
            <a:t>Uncertainty Variables: The uncertainty values of the variables mentioned in this spreadsheet are based from previous studies (Refer Bibiliography) and/or manufacturer specifications.																			</a:t>
          </a:r>
        </a:p>
        <a:p>
          <a:r>
            <a:rPr lang="en-US" sz="1400" b="1"/>
            <a:t>																			</a:t>
          </a:r>
        </a:p>
        <a:p>
          <a:r>
            <a:rPr lang="en-US" sz="1400" b="1"/>
            <a:t>Instruction: 	</a:t>
          </a:r>
        </a:p>
        <a:p>
          <a:r>
            <a:rPr lang="en-US" sz="1400" b="1" baseline="0">
              <a:solidFill>
                <a:schemeClr val="dk1"/>
              </a:solidFill>
              <a:effectLst/>
              <a:latin typeface="+mn-lt"/>
              <a:ea typeface="+mn-ea"/>
              <a:cs typeface="+mn-cs"/>
            </a:rPr>
            <a:t>                     </a:t>
          </a:r>
          <a:r>
            <a:rPr lang="en-US" sz="1400" b="1">
              <a:solidFill>
                <a:schemeClr val="dk1"/>
              </a:solidFill>
              <a:effectLst/>
              <a:latin typeface="+mn-lt"/>
              <a:ea typeface="+mn-ea"/>
              <a:cs typeface="+mn-cs"/>
            </a:rPr>
            <a:t> The uncertainty estimation is  based on NREL-SRRL data and set up and it is only applicable for the</a:t>
          </a:r>
          <a:r>
            <a:rPr lang="en-US" sz="1400" b="1" baseline="0">
              <a:solidFill>
                <a:schemeClr val="dk1"/>
              </a:solidFill>
              <a:effectLst/>
              <a:latin typeface="+mn-lt"/>
              <a:ea typeface="+mn-ea"/>
              <a:cs typeface="+mn-cs"/>
            </a:rPr>
            <a:t> SRRL location</a:t>
          </a:r>
          <a:r>
            <a:rPr lang="en-US" sz="1400" b="1">
              <a:solidFill>
                <a:schemeClr val="dk1"/>
              </a:solidFill>
              <a:effectLst/>
              <a:latin typeface="+mn-lt"/>
              <a:ea typeface="+mn-ea"/>
              <a:cs typeface="+mn-cs"/>
            </a:rPr>
            <a:t>. If users want to apply</a:t>
          </a:r>
          <a:r>
            <a:rPr lang="en-US" sz="1400" b="1" baseline="0">
              <a:solidFill>
                <a:schemeClr val="dk1"/>
              </a:solidFill>
              <a:effectLst/>
              <a:latin typeface="+mn-lt"/>
              <a:ea typeface="+mn-ea"/>
              <a:cs typeface="+mn-cs"/>
            </a:rPr>
            <a:t> </a:t>
          </a:r>
          <a:r>
            <a:rPr lang="en-US" sz="1400" b="1">
              <a:solidFill>
                <a:schemeClr val="dk1"/>
              </a:solidFill>
              <a:effectLst/>
              <a:latin typeface="+mn-lt"/>
              <a:ea typeface="+mn-ea"/>
              <a:cs typeface="+mn-cs"/>
            </a:rPr>
            <a:t>similar method for their location and instrument, they should change               </a:t>
          </a:r>
          <a:br>
            <a:rPr lang="en-US" sz="1400" b="1">
              <a:solidFill>
                <a:schemeClr val="dk1"/>
              </a:solidFill>
              <a:effectLst/>
              <a:latin typeface="+mn-lt"/>
              <a:ea typeface="+mn-ea"/>
              <a:cs typeface="+mn-cs"/>
            </a:rPr>
          </a:br>
          <a:r>
            <a:rPr lang="en-US" sz="1400" b="1">
              <a:solidFill>
                <a:schemeClr val="dk1"/>
              </a:solidFill>
              <a:effectLst/>
              <a:latin typeface="+mn-lt"/>
              <a:ea typeface="+mn-ea"/>
              <a:cs typeface="+mn-cs"/>
            </a:rPr>
            <a:t>                      the following																		</a:t>
          </a:r>
          <a:endParaRPr lang="en-US" sz="1400" b="1">
            <a:effectLst/>
          </a:endParaRPr>
        </a:p>
        <a:p>
          <a:r>
            <a:rPr lang="en-US" sz="1400" b="1">
              <a:solidFill>
                <a:schemeClr val="dk1"/>
              </a:solidFill>
              <a:effectLst/>
              <a:latin typeface="+mn-lt"/>
              <a:ea typeface="+mn-ea"/>
              <a:cs typeface="+mn-cs"/>
            </a:rPr>
            <a:t>	1) Update the variables uncertainty in the "List" Sheet</a:t>
          </a:r>
          <a:r>
            <a:rPr lang="en-US" sz="1400" b="1" baseline="0">
              <a:solidFill>
                <a:schemeClr val="dk1"/>
              </a:solidFill>
              <a:effectLst/>
              <a:latin typeface="+mn-lt"/>
              <a:ea typeface="+mn-ea"/>
              <a:cs typeface="+mn-cs"/>
            </a:rPr>
            <a:t> to reflect instrument type and associated source of uncertainties</a:t>
          </a:r>
          <a:r>
            <a:rPr lang="en-US" sz="1400" b="1">
              <a:solidFill>
                <a:schemeClr val="dk1"/>
              </a:solidFill>
              <a:effectLst/>
              <a:latin typeface="+mn-lt"/>
              <a:ea typeface="+mn-ea"/>
              <a:cs typeface="+mn-cs"/>
            </a:rPr>
            <a:t> 																		</a:t>
          </a:r>
          <a:endParaRPr lang="en-US" sz="1400" b="1">
            <a:effectLst/>
          </a:endParaRPr>
        </a:p>
        <a:p>
          <a:r>
            <a:rPr lang="en-US" sz="1400" b="1">
              <a:solidFill>
                <a:schemeClr val="dk1"/>
              </a:solidFill>
              <a:effectLst/>
              <a:latin typeface="+mn-lt"/>
              <a:ea typeface="+mn-ea"/>
              <a:cs typeface="+mn-cs"/>
            </a:rPr>
            <a:t>	2) Update the Irradiance data associated with the radiometers</a:t>
          </a:r>
          <a:r>
            <a:rPr lang="en-US" sz="1400" b="1" baseline="0">
              <a:solidFill>
                <a:schemeClr val="dk1"/>
              </a:solidFill>
              <a:effectLst/>
              <a:latin typeface="+mn-lt"/>
              <a:ea typeface="+mn-ea"/>
              <a:cs typeface="+mn-cs"/>
            </a:rPr>
            <a:t> </a:t>
          </a:r>
          <a:r>
            <a:rPr lang="en-US" sz="1400" b="1">
              <a:solidFill>
                <a:schemeClr val="dk1"/>
              </a:solidFill>
              <a:effectLst/>
              <a:latin typeface="+mn-lt"/>
              <a:ea typeface="+mn-ea"/>
              <a:cs typeface="+mn-cs"/>
            </a:rPr>
            <a:t>for the location in the "Data" Sheet	</a:t>
          </a:r>
          <a:endParaRPr lang="en-US" sz="1400" b="1">
            <a:effectLst/>
          </a:endParaRPr>
        </a:p>
        <a:p>
          <a:r>
            <a:rPr lang="en-US" sz="1400" b="1"/>
            <a:t>																		3) Choose Instrument Type from the drop down list in "Uncertainty Sheet"----"B1"																			</a:t>
          </a:r>
        </a:p>
        <a:p>
          <a:r>
            <a:rPr lang="en-US" sz="1400" b="1" baseline="0"/>
            <a:t>                      4) </a:t>
          </a:r>
          <a:r>
            <a:rPr lang="en-US" sz="1400" b="1"/>
            <a:t>Once instrument type is selected, +U95 values is automaticaly updated in row E6 and F6 in the"Uncertainty Sheet". The values are populated for the maximum Irradiance from the data range in the "Data                </a:t>
          </a:r>
          <a:br>
            <a:rPr lang="en-US" sz="1400" b="1"/>
          </a:br>
          <a:r>
            <a:rPr lang="en-US" sz="1400" b="1"/>
            <a:t>                           Sheet". 																			</a:t>
          </a:r>
        </a:p>
        <a:p>
          <a:r>
            <a:rPr lang="en-US" sz="1400" b="1"/>
            <a:t>                     5) Hourly Expanded uncertainty values are populated in the "Calculation_final Sheet" in column "X" for W/m^2 and "Y" for percent	</a:t>
          </a:r>
          <a:r>
            <a:rPr lang="en-US" sz="1400" b="0"/>
            <a:t>																		</a:t>
          </a:r>
          <a:r>
            <a:rPr lang="en-US" sz="1400" b="1"/>
            <a:t>																																				</a:t>
          </a:r>
        </a:p>
        <a:p>
          <a:br>
            <a:rPr lang="en-US" sz="1400" b="1"/>
          </a:br>
          <a:r>
            <a:rPr lang="en-US" sz="1400" b="1"/>
            <a:t>"Acknowledgment: We would like to thank  Ibrahim Reda (NREL), and Daryl Myers (Retired-NREL), Hukseflux personnel Jörgen Konings and Kees van den Bos for providing basis and guidance for this analysis.  "																																																	</a:t>
          </a:r>
        </a:p>
        <a:p>
          <a:r>
            <a:rPr lang="en-US" sz="1400" b="1"/>
            <a:t>"Contact: Aron Habte, National Renewable Energy Laboratory  </a:t>
          </a:r>
        </a:p>
        <a:p>
          <a:r>
            <a:rPr lang="en-US" sz="1400" b="1"/>
            <a:t>                15013 Denver West Parkway                            </a:t>
          </a:r>
        </a:p>
        <a:p>
          <a:r>
            <a:rPr lang="en-US" sz="1400" b="1"/>
            <a:t>                Golden, CO 80401                         </a:t>
          </a:r>
        </a:p>
        <a:p>
          <a:r>
            <a:rPr lang="en-US" sz="1400" b="1"/>
            <a:t>               Phone: 303-384-6389                      </a:t>
          </a:r>
        </a:p>
        <a:p>
          <a:r>
            <a:rPr lang="en-US" sz="1400" b="1"/>
            <a:t>               Email: Aron.Habte@nrel.gov"																			</a:t>
          </a:r>
        </a:p>
        <a:p>
          <a:r>
            <a:rPr lang="en-US" sz="1400" b="1"/>
            <a:t>																			</a:t>
          </a:r>
        </a:p>
        <a:p>
          <a:r>
            <a:rPr lang="en-US" sz="1400" b="1"/>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1571625</xdr:colOff>
      <xdr:row>3</xdr:row>
      <xdr:rowOff>142875</xdr:rowOff>
    </xdr:from>
    <xdr:to>
      <xdr:col>1</xdr:col>
      <xdr:colOff>1219200</xdr:colOff>
      <xdr:row>9</xdr:row>
      <xdr:rowOff>0</xdr:rowOff>
    </xdr:to>
    <xdr:sp macro="" textlink="">
      <xdr:nvSpPr>
        <xdr:cNvPr id="5" name="Rounded Rectangular Callout 4">
          <a:extLst>
            <a:ext uri="{FF2B5EF4-FFF2-40B4-BE49-F238E27FC236}">
              <a16:creationId xmlns:a16="http://schemas.microsoft.com/office/drawing/2014/main" id="{00000000-0008-0000-0100-000005000000}"/>
            </a:ext>
          </a:extLst>
        </xdr:cNvPr>
        <xdr:cNvSpPr/>
      </xdr:nvSpPr>
      <xdr:spPr>
        <a:xfrm>
          <a:off x="1571625" y="762000"/>
          <a:ext cx="1552575" cy="1143000"/>
        </a:xfrm>
        <a:prstGeom prst="wedgeRoundRectCallout">
          <a:avLst>
            <a:gd name="adj1" fmla="val 80543"/>
            <a:gd name="adj2" fmla="val -97646"/>
            <a:gd name="adj3" fmla="val 16667"/>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t>Click on Cell "B1" then Select  Instrument from Drop Down List</a:t>
          </a:r>
        </a:p>
      </xdr:txBody>
    </xdr:sp>
    <xdr:clientData/>
  </xdr:twoCellAnchor>
  <xdr:twoCellAnchor>
    <xdr:from>
      <xdr:col>1</xdr:col>
      <xdr:colOff>910168</xdr:colOff>
      <xdr:row>8</xdr:row>
      <xdr:rowOff>0</xdr:rowOff>
    </xdr:from>
    <xdr:to>
      <xdr:col>4</xdr:col>
      <xdr:colOff>783167</xdr:colOff>
      <xdr:row>10</xdr:row>
      <xdr:rowOff>1365250</xdr:rowOff>
    </xdr:to>
    <xdr:sp macro="" textlink="">
      <xdr:nvSpPr>
        <xdr:cNvPr id="3" name="Text Box 23">
          <a:extLst>
            <a:ext uri="{FF2B5EF4-FFF2-40B4-BE49-F238E27FC236}">
              <a16:creationId xmlns:a16="http://schemas.microsoft.com/office/drawing/2014/main" id="{00000000-0008-0000-0100-000003000000}"/>
            </a:ext>
          </a:extLst>
        </xdr:cNvPr>
        <xdr:cNvSpPr txBox="1">
          <a:spLocks noChangeArrowheads="1"/>
        </xdr:cNvSpPr>
      </xdr:nvSpPr>
      <xdr:spPr bwMode="auto">
        <a:xfrm>
          <a:off x="2815168" y="1852083"/>
          <a:ext cx="4402666" cy="1746250"/>
        </a:xfrm>
        <a:prstGeom prst="rect">
          <a:avLst/>
        </a:prstGeom>
        <a:solidFill>
          <a:srgbClr val="FFFF00"/>
        </a:solidFill>
        <a:ln w="25400">
          <a:solidFill>
            <a:srgbClr val="000000"/>
          </a:solidFill>
          <a:miter lim="800000"/>
          <a:headEnd/>
          <a:tailEnd/>
        </a:ln>
      </xdr:spPr>
      <xdr:txBody>
        <a:bodyPr vertOverflow="clip" wrap="square" lIns="36576" tIns="22860" rIns="0" bIns="0" anchor="t" upright="1"/>
        <a:lstStyle/>
        <a:p>
          <a:pPr algn="l" rtl="0">
            <a:defRPr sz="1000"/>
          </a:pPr>
          <a:r>
            <a:rPr lang="en-US" sz="1400" b="1" i="0" u="none" strike="noStrike" baseline="0">
              <a:solidFill>
                <a:srgbClr val="000000"/>
              </a:solidFill>
              <a:latin typeface="Graphite Light"/>
            </a:rPr>
            <a:t>Radiometric Data Uncertainty Estimator Tool </a:t>
          </a:r>
        </a:p>
        <a:p>
          <a:pPr algn="l" rtl="0">
            <a:defRPr sz="1000"/>
          </a:pPr>
          <a:r>
            <a:rPr lang="en-US" sz="1400" b="0" i="0" u="none" strike="noStrike" baseline="0">
              <a:solidFill>
                <a:srgbClr val="000000"/>
              </a:solidFill>
              <a:latin typeface="Graphite Light"/>
            </a:rPr>
            <a:t>The workbook is PROTECTED using the password ASTM (all caps). Choose TOOLS, PROTECTION, UNPROTECT and enter the password.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232172</xdr:colOff>
      <xdr:row>2</xdr:row>
      <xdr:rowOff>0</xdr:rowOff>
    </xdr:from>
    <xdr:to>
      <xdr:col>18</xdr:col>
      <xdr:colOff>160735</xdr:colOff>
      <xdr:row>4</xdr:row>
      <xdr:rowOff>101203</xdr:rowOff>
    </xdr:to>
    <xdr:sp macro="" textlink="">
      <xdr:nvSpPr>
        <xdr:cNvPr id="3" name="Down Arrow 2">
          <a:extLst>
            <a:ext uri="{FF2B5EF4-FFF2-40B4-BE49-F238E27FC236}">
              <a16:creationId xmlns:a16="http://schemas.microsoft.com/office/drawing/2014/main" id="{00000000-0008-0000-0200-000003000000}"/>
            </a:ext>
          </a:extLst>
        </xdr:cNvPr>
        <xdr:cNvSpPr/>
      </xdr:nvSpPr>
      <xdr:spPr>
        <a:xfrm rot="18609923">
          <a:off x="17275970" y="1774031"/>
          <a:ext cx="762000" cy="1750219"/>
        </a:xfrm>
        <a:prstGeom prst="downArrow">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178594</xdr:colOff>
      <xdr:row>6</xdr:row>
      <xdr:rowOff>47625</xdr:rowOff>
    </xdr:from>
    <xdr:to>
      <xdr:col>34</xdr:col>
      <xdr:colOff>401038</xdr:colOff>
      <xdr:row>55</xdr:row>
      <xdr:rowOff>141697</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17335500" y="3357563"/>
          <a:ext cx="11152382" cy="94285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122465</xdr:colOff>
      <xdr:row>3</xdr:row>
      <xdr:rowOff>111578</xdr:rowOff>
    </xdr:from>
    <xdr:to>
      <xdr:col>29</xdr:col>
      <xdr:colOff>255814</xdr:colOff>
      <xdr:row>36</xdr:row>
      <xdr:rowOff>171450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152400</xdr:colOff>
      <xdr:row>37</xdr:row>
      <xdr:rowOff>76200</xdr:rowOff>
    </xdr:from>
    <xdr:to>
      <xdr:col>21</xdr:col>
      <xdr:colOff>342900</xdr:colOff>
      <xdr:row>78</xdr:row>
      <xdr:rowOff>0</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495300</xdr:colOff>
      <xdr:row>37</xdr:row>
      <xdr:rowOff>57150</xdr:rowOff>
    </xdr:from>
    <xdr:to>
      <xdr:col>43</xdr:col>
      <xdr:colOff>114300</xdr:colOff>
      <xdr:row>78</xdr:row>
      <xdr:rowOff>0</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NI DR01 20120819_1" connectionId="1" xr16:uid="{00000000-0016-0000-03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NI DR01 20120819_1" connectionId="2" xr16:uid="{00000000-0016-0000-04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39"/>
  <sheetViews>
    <sheetView zoomScale="70" zoomScaleNormal="70" workbookViewId="0">
      <selection activeCell="J79" sqref="J79"/>
    </sheetView>
  </sheetViews>
  <sheetFormatPr defaultColWidth="8.85546875" defaultRowHeight="15" x14ac:dyDescent="0.25"/>
  <cols>
    <col min="3" max="3" width="4.42578125" customWidth="1"/>
    <col min="24" max="24" width="23.7109375" customWidth="1"/>
  </cols>
  <sheetData>
    <row r="1" spans="1:24" s="62" customFormat="1" ht="39" customHeight="1" thickBot="1" x14ac:dyDescent="0.5">
      <c r="A1" s="158" t="s">
        <v>85</v>
      </c>
      <c r="B1" s="158"/>
      <c r="C1" s="158"/>
      <c r="D1" s="158"/>
      <c r="E1" s="158"/>
      <c r="F1" s="158"/>
      <c r="G1" s="158"/>
      <c r="H1" s="158"/>
      <c r="I1" s="158"/>
    </row>
    <row r="2" spans="1:24" s="62" customFormat="1" ht="23.25" x14ac:dyDescent="0.35">
      <c r="A2" s="106" t="s">
        <v>66</v>
      </c>
      <c r="B2" s="107"/>
      <c r="C2" s="107"/>
      <c r="D2" s="107"/>
      <c r="E2" s="107"/>
      <c r="F2" s="107"/>
      <c r="G2" s="107"/>
      <c r="H2" s="107"/>
      <c r="I2" s="107"/>
      <c r="J2" s="107"/>
      <c r="K2" s="107"/>
      <c r="L2" s="107"/>
      <c r="M2" s="107"/>
      <c r="N2" s="107"/>
      <c r="O2" s="107"/>
      <c r="P2" s="107"/>
      <c r="Q2" s="107"/>
      <c r="R2" s="107"/>
      <c r="S2" s="107"/>
      <c r="T2" s="107"/>
      <c r="U2" s="107"/>
      <c r="V2" s="107"/>
      <c r="W2" s="107"/>
      <c r="X2" s="108"/>
    </row>
    <row r="3" spans="1:24" s="62" customFormat="1" ht="23.25" x14ac:dyDescent="0.35">
      <c r="A3" s="109" t="s">
        <v>75</v>
      </c>
      <c r="B3" s="110"/>
      <c r="C3" s="110"/>
      <c r="D3" s="110"/>
      <c r="E3" s="110"/>
      <c r="F3" s="110"/>
      <c r="G3" s="110"/>
      <c r="H3" s="110"/>
      <c r="I3" s="110"/>
      <c r="J3" s="110"/>
      <c r="K3" s="110"/>
      <c r="L3" s="110"/>
      <c r="M3" s="110"/>
      <c r="N3" s="110"/>
      <c r="O3" s="110"/>
      <c r="P3" s="110"/>
      <c r="Q3" s="110"/>
      <c r="R3" s="110"/>
      <c r="S3" s="110"/>
      <c r="T3" s="110"/>
      <c r="U3" s="110"/>
      <c r="V3" s="110"/>
      <c r="W3" s="110"/>
      <c r="X3" s="111"/>
    </row>
    <row r="4" spans="1:24" s="62" customFormat="1" ht="23.25" x14ac:dyDescent="0.35">
      <c r="A4" s="109" t="s">
        <v>67</v>
      </c>
      <c r="B4" s="110"/>
      <c r="C4" s="110"/>
      <c r="D4" s="110"/>
      <c r="E4" s="110"/>
      <c r="F4" s="110"/>
      <c r="G4" s="110"/>
      <c r="H4" s="110"/>
      <c r="I4" s="110"/>
      <c r="J4" s="110"/>
      <c r="K4" s="110"/>
      <c r="L4" s="110"/>
      <c r="M4" s="110"/>
      <c r="N4" s="110"/>
      <c r="O4" s="110"/>
      <c r="P4" s="110"/>
      <c r="Q4" s="110"/>
      <c r="R4" s="110"/>
      <c r="S4" s="110"/>
      <c r="T4" s="110"/>
      <c r="U4" s="110"/>
      <c r="V4" s="110"/>
      <c r="W4" s="110"/>
      <c r="X4" s="111"/>
    </row>
    <row r="5" spans="1:24" s="62" customFormat="1" ht="23.25" x14ac:dyDescent="0.35">
      <c r="A5" s="109" t="s">
        <v>68</v>
      </c>
      <c r="B5" s="110"/>
      <c r="C5" s="110"/>
      <c r="D5" s="110"/>
      <c r="E5" s="110"/>
      <c r="F5" s="110"/>
      <c r="G5" s="110"/>
      <c r="H5" s="110"/>
      <c r="I5" s="110"/>
      <c r="J5" s="110"/>
      <c r="K5" s="110"/>
      <c r="L5" s="110"/>
      <c r="M5" s="110"/>
      <c r="N5" s="110"/>
      <c r="O5" s="110"/>
      <c r="P5" s="110"/>
      <c r="Q5" s="110"/>
      <c r="R5" s="110"/>
      <c r="S5" s="110"/>
      <c r="T5" s="110"/>
      <c r="U5" s="110"/>
      <c r="V5" s="110"/>
      <c r="W5" s="110"/>
      <c r="X5" s="111"/>
    </row>
    <row r="6" spans="1:24" s="62" customFormat="1" ht="23.25" x14ac:dyDescent="0.35">
      <c r="A6" s="109" t="s">
        <v>69</v>
      </c>
      <c r="B6" s="110"/>
      <c r="C6" s="110"/>
      <c r="D6" s="110"/>
      <c r="E6" s="110"/>
      <c r="F6" s="110"/>
      <c r="G6" s="110"/>
      <c r="H6" s="110"/>
      <c r="I6" s="110"/>
      <c r="J6" s="110"/>
      <c r="K6" s="110"/>
      <c r="L6" s="110"/>
      <c r="M6" s="110"/>
      <c r="N6" s="110"/>
      <c r="O6" s="110"/>
      <c r="P6" s="110"/>
      <c r="Q6" s="110"/>
      <c r="R6" s="110"/>
      <c r="S6" s="110"/>
      <c r="T6" s="110"/>
      <c r="U6" s="110"/>
      <c r="V6" s="110"/>
      <c r="W6" s="110"/>
      <c r="X6" s="111"/>
    </row>
    <row r="7" spans="1:24" s="62" customFormat="1" ht="23.25" x14ac:dyDescent="0.35">
      <c r="A7" s="109" t="s">
        <v>70</v>
      </c>
      <c r="B7" s="110"/>
      <c r="C7" s="110"/>
      <c r="D7" s="110"/>
      <c r="E7" s="110"/>
      <c r="F7" s="110"/>
      <c r="G7" s="110"/>
      <c r="H7" s="110"/>
      <c r="I7" s="110"/>
      <c r="J7" s="110"/>
      <c r="K7" s="110"/>
      <c r="L7" s="110"/>
      <c r="M7" s="110"/>
      <c r="N7" s="110"/>
      <c r="O7" s="110"/>
      <c r="P7" s="110"/>
      <c r="Q7" s="110"/>
      <c r="R7" s="110"/>
      <c r="S7" s="110"/>
      <c r="T7" s="110"/>
      <c r="U7" s="110"/>
      <c r="V7" s="110"/>
      <c r="W7" s="110"/>
      <c r="X7" s="111"/>
    </row>
    <row r="8" spans="1:24" s="62" customFormat="1" ht="23.25" x14ac:dyDescent="0.35">
      <c r="A8" s="109" t="s">
        <v>71</v>
      </c>
      <c r="B8" s="110"/>
      <c r="C8" s="110"/>
      <c r="D8" s="110"/>
      <c r="E8" s="110"/>
      <c r="F8" s="110"/>
      <c r="G8" s="110"/>
      <c r="H8" s="110"/>
      <c r="I8" s="110"/>
      <c r="J8" s="110"/>
      <c r="K8" s="110"/>
      <c r="L8" s="110"/>
      <c r="M8" s="110"/>
      <c r="N8" s="110"/>
      <c r="O8" s="110"/>
      <c r="P8" s="110"/>
      <c r="Q8" s="110"/>
      <c r="R8" s="110"/>
      <c r="S8" s="110"/>
      <c r="T8" s="110"/>
      <c r="U8" s="110"/>
      <c r="V8" s="110"/>
      <c r="W8" s="110"/>
      <c r="X8" s="111"/>
    </row>
    <row r="9" spans="1:24" s="62" customFormat="1" ht="23.25" x14ac:dyDescent="0.35">
      <c r="A9" s="109" t="s">
        <v>72</v>
      </c>
      <c r="B9" s="110"/>
      <c r="C9" s="110"/>
      <c r="D9" s="110"/>
      <c r="E9" s="110"/>
      <c r="F9" s="110"/>
      <c r="G9" s="110"/>
      <c r="H9" s="110"/>
      <c r="I9" s="110"/>
      <c r="J9" s="110"/>
      <c r="K9" s="110"/>
      <c r="L9" s="110"/>
      <c r="M9" s="110"/>
      <c r="N9" s="110"/>
      <c r="O9" s="110"/>
      <c r="P9" s="110"/>
      <c r="Q9" s="110"/>
      <c r="R9" s="110"/>
      <c r="S9" s="110"/>
      <c r="T9" s="110"/>
      <c r="U9" s="110"/>
      <c r="V9" s="110"/>
      <c r="W9" s="110"/>
      <c r="X9" s="111"/>
    </row>
    <row r="10" spans="1:24" s="62" customFormat="1" ht="23.25" x14ac:dyDescent="0.35">
      <c r="A10" s="109" t="s">
        <v>73</v>
      </c>
      <c r="B10" s="110"/>
      <c r="C10" s="110"/>
      <c r="D10" s="110"/>
      <c r="E10" s="110"/>
      <c r="F10" s="110"/>
      <c r="G10" s="110"/>
      <c r="H10" s="110"/>
      <c r="I10" s="110"/>
      <c r="J10" s="110"/>
      <c r="K10" s="110"/>
      <c r="L10" s="110"/>
      <c r="M10" s="110"/>
      <c r="N10" s="110"/>
      <c r="O10" s="110"/>
      <c r="P10" s="110"/>
      <c r="Q10" s="110"/>
      <c r="R10" s="110"/>
      <c r="S10" s="110"/>
      <c r="T10" s="110"/>
      <c r="U10" s="110"/>
      <c r="V10" s="110"/>
      <c r="W10" s="110"/>
      <c r="X10" s="111"/>
    </row>
    <row r="11" spans="1:24" s="62" customFormat="1" ht="23.25" x14ac:dyDescent="0.35">
      <c r="A11" s="109" t="s">
        <v>74</v>
      </c>
      <c r="B11" s="110"/>
      <c r="C11" s="110"/>
      <c r="D11" s="110"/>
      <c r="E11" s="110"/>
      <c r="F11" s="110"/>
      <c r="G11" s="110"/>
      <c r="H11" s="110"/>
      <c r="I11" s="110"/>
      <c r="J11" s="110"/>
      <c r="K11" s="110"/>
      <c r="L11" s="110"/>
      <c r="M11" s="110"/>
      <c r="N11" s="110"/>
      <c r="O11" s="110"/>
      <c r="P11" s="110"/>
      <c r="Q11" s="110"/>
      <c r="R11" s="110"/>
      <c r="S11" s="110"/>
      <c r="T11" s="110"/>
      <c r="U11" s="110"/>
      <c r="V11" s="110"/>
      <c r="W11" s="110"/>
      <c r="X11" s="111"/>
    </row>
    <row r="12" spans="1:24" s="62" customFormat="1" ht="23.25" x14ac:dyDescent="0.35">
      <c r="A12" s="109" t="s">
        <v>84</v>
      </c>
      <c r="B12" s="110"/>
      <c r="C12" s="110"/>
      <c r="D12" s="110"/>
      <c r="E12" s="110"/>
      <c r="F12" s="110"/>
      <c r="G12" s="110"/>
      <c r="H12" s="110"/>
      <c r="I12" s="110"/>
      <c r="J12" s="110"/>
      <c r="K12" s="110"/>
      <c r="L12" s="110"/>
      <c r="M12" s="110"/>
      <c r="N12" s="110"/>
      <c r="O12" s="110"/>
      <c r="P12" s="110"/>
      <c r="Q12" s="110"/>
      <c r="R12" s="110"/>
      <c r="S12" s="110"/>
      <c r="T12" s="110"/>
      <c r="U12" s="110"/>
      <c r="V12" s="110"/>
      <c r="W12" s="110"/>
      <c r="X12" s="111"/>
    </row>
    <row r="13" spans="1:24" s="62" customFormat="1" ht="23.25" x14ac:dyDescent="0.35">
      <c r="A13" s="109" t="s">
        <v>76</v>
      </c>
      <c r="B13" s="110"/>
      <c r="C13" s="110"/>
      <c r="D13" s="110"/>
      <c r="E13" s="110"/>
      <c r="F13" s="110"/>
      <c r="G13" s="110"/>
      <c r="H13" s="110"/>
      <c r="I13" s="110"/>
      <c r="J13" s="110"/>
      <c r="K13" s="110"/>
      <c r="L13" s="110"/>
      <c r="M13" s="110"/>
      <c r="N13" s="110"/>
      <c r="O13" s="110"/>
      <c r="P13" s="110"/>
      <c r="Q13" s="110"/>
      <c r="R13" s="110"/>
      <c r="S13" s="110"/>
      <c r="T13" s="110"/>
      <c r="U13" s="110"/>
      <c r="V13" s="110"/>
      <c r="W13" s="110"/>
      <c r="X13" s="111"/>
    </row>
    <row r="14" spans="1:24" s="62" customFormat="1" ht="24" thickBot="1" x14ac:dyDescent="0.4">
      <c r="A14" s="112"/>
      <c r="B14" s="113"/>
      <c r="C14" s="113"/>
      <c r="D14" s="113"/>
      <c r="E14" s="113"/>
      <c r="F14" s="113"/>
      <c r="G14" s="113"/>
      <c r="H14" s="113"/>
      <c r="I14" s="113"/>
      <c r="J14" s="113"/>
      <c r="K14" s="113"/>
      <c r="L14" s="113"/>
      <c r="M14" s="113"/>
      <c r="N14" s="113"/>
      <c r="O14" s="113"/>
      <c r="P14" s="113"/>
      <c r="Q14" s="113"/>
      <c r="R14" s="113"/>
      <c r="S14" s="113"/>
      <c r="T14" s="113"/>
      <c r="U14" s="113"/>
      <c r="V14" s="113"/>
      <c r="W14" s="113"/>
      <c r="X14" s="114"/>
    </row>
    <row r="15" spans="1:24" s="62" customFormat="1" ht="23.25" customHeight="1" x14ac:dyDescent="0.3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row>
    <row r="16" spans="1:24" s="62" customFormat="1" ht="15" customHeight="1" x14ac:dyDescent="0.35">
      <c r="A16" s="138"/>
      <c r="B16" s="138"/>
      <c r="C16" s="138"/>
      <c r="D16" s="138"/>
      <c r="E16" s="138"/>
      <c r="F16" s="138"/>
      <c r="G16" s="138"/>
      <c r="H16" s="138"/>
      <c r="I16" s="138"/>
      <c r="J16" s="138"/>
      <c r="K16" s="138"/>
      <c r="L16" s="138"/>
      <c r="M16" s="138"/>
      <c r="N16" s="138"/>
      <c r="O16" s="138"/>
      <c r="P16" s="138"/>
      <c r="Q16" s="138"/>
      <c r="R16" s="138"/>
      <c r="S16" s="138"/>
      <c r="T16" s="138"/>
      <c r="U16" s="138"/>
      <c r="V16" s="138"/>
      <c r="W16" s="138"/>
      <c r="X16" s="138"/>
    </row>
    <row r="17" spans="1:24" s="62" customFormat="1" ht="15" customHeight="1" x14ac:dyDescent="0.35">
      <c r="A17" s="138"/>
      <c r="B17" s="138"/>
      <c r="C17" s="138"/>
      <c r="D17" s="138"/>
      <c r="E17" s="138"/>
      <c r="F17" s="138"/>
      <c r="G17" s="138"/>
      <c r="H17" s="138"/>
      <c r="I17" s="138"/>
      <c r="J17" s="138"/>
      <c r="K17" s="138"/>
      <c r="L17" s="138"/>
      <c r="M17" s="138"/>
      <c r="N17" s="138"/>
      <c r="O17" s="138"/>
      <c r="P17" s="138"/>
      <c r="Q17" s="138"/>
      <c r="R17" s="138"/>
      <c r="S17" s="138"/>
      <c r="T17" s="138"/>
      <c r="U17" s="138"/>
      <c r="V17" s="138"/>
      <c r="W17" s="138"/>
      <c r="X17" s="138"/>
    </row>
    <row r="18" spans="1:24" s="62" customFormat="1" ht="15" customHeight="1" x14ac:dyDescent="0.35">
      <c r="A18" s="138"/>
      <c r="B18" s="138"/>
      <c r="C18" s="138"/>
      <c r="D18" s="138"/>
      <c r="E18" s="138"/>
      <c r="F18" s="138"/>
      <c r="G18" s="138"/>
      <c r="H18" s="138"/>
      <c r="I18" s="138"/>
      <c r="J18" s="138"/>
      <c r="K18" s="138"/>
      <c r="L18" s="138"/>
      <c r="M18" s="138"/>
      <c r="N18" s="138"/>
      <c r="O18" s="138"/>
      <c r="P18" s="138"/>
      <c r="Q18" s="138"/>
      <c r="R18" s="138"/>
      <c r="S18" s="138"/>
      <c r="T18" s="138"/>
      <c r="U18" s="138"/>
      <c r="V18" s="138"/>
      <c r="W18" s="138"/>
      <c r="X18" s="138"/>
    </row>
    <row r="19" spans="1:24" s="62" customFormat="1" ht="15" customHeight="1" x14ac:dyDescent="0.35">
      <c r="A19" s="138"/>
      <c r="B19" s="138"/>
      <c r="C19" s="138"/>
      <c r="D19" s="138"/>
      <c r="E19" s="138"/>
      <c r="F19" s="138"/>
      <c r="G19" s="138"/>
      <c r="H19" s="138"/>
      <c r="I19" s="138"/>
      <c r="J19" s="138"/>
      <c r="K19" s="138"/>
      <c r="L19" s="138"/>
      <c r="M19" s="138"/>
      <c r="N19" s="138"/>
      <c r="O19" s="138"/>
      <c r="P19" s="138"/>
      <c r="Q19" s="138"/>
      <c r="R19" s="138"/>
      <c r="S19" s="138"/>
      <c r="T19" s="138"/>
      <c r="U19" s="138"/>
      <c r="V19" s="138"/>
      <c r="W19" s="138"/>
      <c r="X19" s="138"/>
    </row>
    <row r="20" spans="1:24" s="62" customFormat="1" ht="15" customHeight="1" x14ac:dyDescent="0.35">
      <c r="A20" s="138"/>
      <c r="B20" s="138"/>
      <c r="C20" s="138"/>
      <c r="D20" s="138"/>
      <c r="E20" s="138"/>
      <c r="F20" s="138"/>
      <c r="G20" s="138"/>
      <c r="H20" s="138"/>
      <c r="I20" s="138"/>
      <c r="J20" s="138"/>
      <c r="K20" s="138"/>
      <c r="L20" s="138"/>
      <c r="M20" s="138"/>
      <c r="N20" s="138"/>
      <c r="O20" s="138"/>
      <c r="P20" s="138"/>
      <c r="Q20" s="138"/>
      <c r="R20" s="138"/>
      <c r="S20" s="138"/>
      <c r="T20" s="138"/>
      <c r="U20" s="138"/>
      <c r="V20" s="138"/>
      <c r="W20" s="138"/>
      <c r="X20" s="138"/>
    </row>
    <row r="21" spans="1:24" s="62" customFormat="1" ht="15" customHeight="1" x14ac:dyDescent="0.35">
      <c r="A21" s="138"/>
      <c r="B21" s="138"/>
      <c r="C21" s="138"/>
      <c r="D21" s="138"/>
      <c r="E21" s="138"/>
      <c r="F21" s="138"/>
      <c r="G21" s="138"/>
      <c r="H21" s="138"/>
      <c r="I21" s="138"/>
      <c r="J21" s="138"/>
      <c r="K21" s="138"/>
      <c r="L21" s="138"/>
      <c r="M21" s="138"/>
      <c r="N21" s="138"/>
      <c r="O21" s="138"/>
      <c r="P21" s="138"/>
      <c r="Q21" s="138"/>
      <c r="R21" s="138"/>
      <c r="S21" s="138"/>
      <c r="T21" s="138"/>
      <c r="U21" s="138"/>
      <c r="V21" s="138"/>
      <c r="W21" s="138"/>
      <c r="X21" s="138"/>
    </row>
    <row r="22" spans="1:24" s="62" customFormat="1" ht="15" customHeight="1" x14ac:dyDescent="0.35">
      <c r="A22" s="138"/>
      <c r="B22" s="138"/>
      <c r="C22" s="138"/>
      <c r="D22" s="138"/>
      <c r="E22" s="138"/>
      <c r="F22" s="138"/>
      <c r="G22" s="138"/>
      <c r="H22" s="138"/>
      <c r="I22" s="138"/>
      <c r="J22" s="138"/>
      <c r="K22" s="138"/>
      <c r="L22" s="138"/>
      <c r="M22" s="138"/>
      <c r="N22" s="138"/>
      <c r="O22" s="138"/>
      <c r="P22" s="138"/>
      <c r="Q22" s="138"/>
      <c r="R22" s="138"/>
      <c r="S22" s="138"/>
      <c r="T22" s="138"/>
      <c r="U22" s="138"/>
      <c r="V22" s="138"/>
      <c r="W22" s="138"/>
      <c r="X22" s="138"/>
    </row>
    <row r="23" spans="1:24" s="62" customFormat="1" ht="15" customHeight="1" x14ac:dyDescent="0.35">
      <c r="A23" s="138"/>
      <c r="B23" s="138"/>
      <c r="C23" s="138"/>
      <c r="D23" s="138"/>
      <c r="E23" s="138"/>
      <c r="F23" s="138"/>
      <c r="G23" s="138"/>
      <c r="H23" s="138"/>
      <c r="I23" s="138"/>
      <c r="J23" s="138"/>
      <c r="K23" s="138"/>
      <c r="L23" s="138"/>
      <c r="M23" s="138"/>
      <c r="N23" s="138"/>
      <c r="O23" s="138"/>
      <c r="P23" s="138"/>
      <c r="Q23" s="138"/>
      <c r="R23" s="138"/>
      <c r="S23" s="138"/>
      <c r="T23" s="138"/>
      <c r="U23" s="138"/>
      <c r="V23" s="138"/>
      <c r="W23" s="138"/>
      <c r="X23" s="138"/>
    </row>
    <row r="24" spans="1:24" s="62" customFormat="1" ht="15" customHeight="1" x14ac:dyDescent="0.35">
      <c r="A24" s="138"/>
      <c r="B24" s="138"/>
      <c r="C24" s="138"/>
      <c r="D24" s="138"/>
      <c r="E24" s="138"/>
      <c r="F24" s="138"/>
      <c r="G24" s="138"/>
      <c r="H24" s="138"/>
      <c r="I24" s="138"/>
      <c r="J24" s="138"/>
      <c r="K24" s="138"/>
      <c r="L24" s="138"/>
      <c r="M24" s="138"/>
      <c r="N24" s="138"/>
      <c r="O24" s="138"/>
      <c r="P24" s="138"/>
      <c r="Q24" s="138"/>
      <c r="R24" s="138"/>
      <c r="S24" s="138"/>
      <c r="T24" s="138"/>
      <c r="U24" s="138"/>
      <c r="V24" s="138"/>
      <c r="W24" s="138"/>
      <c r="X24" s="138"/>
    </row>
    <row r="25" spans="1:24" s="62" customFormat="1" ht="15" customHeight="1" x14ac:dyDescent="0.35">
      <c r="A25" s="138"/>
      <c r="B25" s="138"/>
      <c r="C25" s="138"/>
      <c r="D25" s="138"/>
      <c r="E25" s="138"/>
      <c r="F25" s="138"/>
      <c r="G25" s="138"/>
      <c r="H25" s="138"/>
      <c r="I25" s="138"/>
      <c r="J25" s="138"/>
      <c r="K25" s="138"/>
      <c r="L25" s="138"/>
      <c r="M25" s="138"/>
      <c r="N25" s="138"/>
      <c r="O25" s="138"/>
      <c r="P25" s="138"/>
      <c r="Q25" s="138"/>
      <c r="R25" s="138"/>
      <c r="S25" s="138"/>
      <c r="T25" s="138"/>
      <c r="U25" s="138"/>
      <c r="V25" s="138"/>
      <c r="W25" s="138"/>
      <c r="X25" s="138"/>
    </row>
    <row r="26" spans="1:24" s="62" customFormat="1" ht="15" customHeight="1" x14ac:dyDescent="0.35">
      <c r="A26" s="138"/>
      <c r="B26" s="138"/>
      <c r="C26" s="138"/>
      <c r="D26" s="138"/>
      <c r="E26" s="138"/>
      <c r="F26" s="138"/>
      <c r="G26" s="138"/>
      <c r="H26" s="138"/>
      <c r="I26" s="138"/>
      <c r="J26" s="138"/>
      <c r="K26" s="138"/>
      <c r="L26" s="138"/>
      <c r="M26" s="138"/>
      <c r="N26" s="138"/>
      <c r="O26" s="138"/>
      <c r="P26" s="138"/>
      <c r="Q26" s="138"/>
      <c r="R26" s="138"/>
      <c r="S26" s="138"/>
      <c r="T26" s="138"/>
      <c r="U26" s="138"/>
      <c r="V26" s="138"/>
      <c r="W26" s="138"/>
      <c r="X26" s="138"/>
    </row>
    <row r="27" spans="1:24" s="62" customFormat="1" ht="15" customHeight="1" x14ac:dyDescent="0.35">
      <c r="A27" s="138"/>
      <c r="B27" s="138"/>
      <c r="C27" s="138"/>
      <c r="D27" s="138"/>
      <c r="E27" s="138"/>
      <c r="F27" s="138"/>
      <c r="G27" s="138"/>
      <c r="H27" s="138"/>
      <c r="I27" s="138"/>
      <c r="J27" s="138"/>
      <c r="K27" s="138"/>
      <c r="L27" s="138"/>
      <c r="M27" s="138"/>
      <c r="N27" s="138"/>
      <c r="O27" s="138"/>
      <c r="P27" s="138"/>
      <c r="Q27" s="138"/>
      <c r="R27" s="138"/>
      <c r="S27" s="138"/>
      <c r="T27" s="138"/>
      <c r="U27" s="138"/>
      <c r="V27" s="138"/>
      <c r="W27" s="138"/>
      <c r="X27" s="138"/>
    </row>
    <row r="28" spans="1:24" s="62" customFormat="1" ht="15" customHeight="1" x14ac:dyDescent="0.35">
      <c r="A28" s="138"/>
      <c r="B28" s="138"/>
      <c r="C28" s="138"/>
      <c r="D28" s="138"/>
      <c r="E28" s="138"/>
      <c r="F28" s="138"/>
      <c r="G28" s="138"/>
      <c r="H28" s="138"/>
      <c r="I28" s="138"/>
      <c r="J28" s="138"/>
      <c r="K28" s="138"/>
      <c r="L28" s="138"/>
      <c r="M28" s="138"/>
      <c r="N28" s="138"/>
      <c r="O28" s="138"/>
      <c r="P28" s="138"/>
      <c r="Q28" s="138"/>
      <c r="R28" s="138"/>
      <c r="S28" s="138"/>
      <c r="T28" s="138"/>
      <c r="U28" s="138"/>
      <c r="V28" s="138"/>
      <c r="W28" s="138"/>
      <c r="X28" s="138"/>
    </row>
    <row r="29" spans="1:24" s="62" customFormat="1" ht="15" customHeight="1" x14ac:dyDescent="0.35">
      <c r="A29" s="138"/>
      <c r="B29" s="138"/>
      <c r="C29" s="138"/>
      <c r="D29" s="138"/>
      <c r="E29" s="138"/>
      <c r="F29" s="138"/>
      <c r="G29" s="138"/>
      <c r="H29" s="138"/>
      <c r="I29" s="138"/>
      <c r="J29" s="138"/>
      <c r="K29" s="138"/>
      <c r="L29" s="138"/>
      <c r="M29" s="138"/>
      <c r="N29" s="138"/>
      <c r="O29" s="138"/>
      <c r="P29" s="138"/>
      <c r="Q29" s="138"/>
      <c r="R29" s="138"/>
      <c r="S29" s="138"/>
      <c r="T29" s="138"/>
      <c r="U29" s="138"/>
      <c r="V29" s="138"/>
      <c r="W29" s="138"/>
      <c r="X29" s="138"/>
    </row>
    <row r="30" spans="1:24" s="62" customFormat="1" ht="15" customHeight="1" x14ac:dyDescent="0.35">
      <c r="A30" s="138"/>
      <c r="B30" s="138"/>
      <c r="C30" s="138"/>
      <c r="D30" s="138"/>
      <c r="E30" s="138"/>
      <c r="F30" s="138"/>
      <c r="G30" s="138"/>
      <c r="H30" s="138"/>
      <c r="I30" s="138"/>
      <c r="J30" s="138"/>
      <c r="K30" s="138"/>
      <c r="L30" s="138"/>
      <c r="M30" s="138"/>
      <c r="N30" s="138"/>
      <c r="O30" s="138"/>
      <c r="P30" s="138"/>
      <c r="Q30" s="138"/>
      <c r="R30" s="138"/>
      <c r="S30" s="138"/>
      <c r="T30" s="138"/>
      <c r="U30" s="138"/>
      <c r="V30" s="138"/>
      <c r="W30" s="138"/>
      <c r="X30" s="138"/>
    </row>
    <row r="31" spans="1:24" s="62" customFormat="1" ht="18.75" customHeight="1" x14ac:dyDescent="0.35">
      <c r="A31" s="138"/>
      <c r="B31" s="138"/>
      <c r="C31" s="138"/>
      <c r="D31" s="138"/>
      <c r="E31" s="138"/>
      <c r="F31" s="138"/>
      <c r="G31" s="138"/>
      <c r="H31" s="138"/>
      <c r="I31" s="138"/>
      <c r="J31" s="138"/>
      <c r="K31" s="138"/>
      <c r="L31" s="138"/>
      <c r="M31" s="138"/>
      <c r="N31" s="138"/>
      <c r="O31" s="138"/>
      <c r="P31" s="138"/>
      <c r="Q31" s="138"/>
      <c r="R31" s="138"/>
      <c r="S31" s="138"/>
      <c r="T31" s="138"/>
      <c r="U31" s="138"/>
      <c r="V31" s="138"/>
      <c r="W31" s="138"/>
      <c r="X31" s="138"/>
    </row>
    <row r="32" spans="1:24" s="62" customFormat="1" ht="15" customHeight="1" x14ac:dyDescent="0.35">
      <c r="A32" s="138"/>
      <c r="B32" s="138"/>
      <c r="C32" s="138"/>
      <c r="D32" s="138"/>
      <c r="E32" s="138"/>
      <c r="F32" s="138"/>
      <c r="G32" s="138"/>
      <c r="H32" s="138"/>
      <c r="I32" s="138"/>
      <c r="J32" s="138"/>
      <c r="K32" s="138"/>
      <c r="L32" s="138"/>
      <c r="M32" s="138"/>
      <c r="N32" s="138"/>
      <c r="O32" s="138"/>
      <c r="P32" s="138"/>
      <c r="Q32" s="138"/>
      <c r="R32" s="138"/>
      <c r="S32" s="138"/>
      <c r="T32" s="138"/>
      <c r="U32" s="138"/>
      <c r="V32" s="138"/>
      <c r="W32" s="138"/>
      <c r="X32" s="138"/>
    </row>
    <row r="33" spans="1:24" s="62" customFormat="1" ht="21" customHeight="1" x14ac:dyDescent="0.35">
      <c r="A33" s="138"/>
      <c r="B33" s="138"/>
      <c r="C33" s="138"/>
      <c r="D33" s="138"/>
      <c r="E33" s="138"/>
      <c r="F33" s="138"/>
      <c r="G33" s="138"/>
      <c r="H33" s="138"/>
      <c r="I33" s="138"/>
      <c r="J33" s="138"/>
      <c r="K33" s="138"/>
      <c r="L33" s="138"/>
      <c r="M33" s="138"/>
      <c r="N33" s="138"/>
      <c r="O33" s="138"/>
      <c r="P33" s="138"/>
      <c r="Q33" s="138"/>
      <c r="R33" s="138"/>
      <c r="S33" s="138"/>
      <c r="T33" s="138"/>
      <c r="U33" s="138"/>
      <c r="V33" s="138"/>
      <c r="W33" s="138"/>
      <c r="X33" s="138"/>
    </row>
    <row r="34" spans="1:24" s="62" customFormat="1" ht="21" customHeight="1" x14ac:dyDescent="0.35">
      <c r="A34" s="138"/>
      <c r="B34" s="138"/>
      <c r="C34" s="138"/>
      <c r="D34" s="138"/>
      <c r="E34" s="138"/>
      <c r="F34" s="138"/>
      <c r="G34" s="138"/>
      <c r="H34" s="138"/>
      <c r="I34" s="138"/>
      <c r="J34" s="138"/>
      <c r="K34" s="138"/>
      <c r="L34" s="138"/>
      <c r="M34" s="138"/>
      <c r="N34" s="138"/>
      <c r="O34" s="138"/>
      <c r="P34" s="138"/>
      <c r="Q34" s="138"/>
      <c r="R34" s="138"/>
      <c r="S34" s="138"/>
      <c r="T34" s="138"/>
      <c r="U34" s="138"/>
      <c r="V34" s="138"/>
      <c r="W34" s="138"/>
      <c r="X34" s="138"/>
    </row>
    <row r="35" spans="1:24" s="62" customFormat="1" ht="15" customHeight="1" x14ac:dyDescent="0.35">
      <c r="A35" s="138"/>
      <c r="B35" s="138"/>
      <c r="C35" s="138"/>
      <c r="D35" s="138"/>
      <c r="E35" s="138"/>
      <c r="F35" s="138"/>
      <c r="G35" s="138"/>
      <c r="H35" s="138"/>
      <c r="I35" s="138"/>
      <c r="J35" s="138"/>
      <c r="K35" s="138"/>
      <c r="L35" s="138"/>
      <c r="M35" s="138"/>
      <c r="N35" s="138"/>
      <c r="O35" s="138"/>
      <c r="P35" s="138"/>
      <c r="Q35" s="138"/>
      <c r="R35" s="138"/>
      <c r="S35" s="138"/>
      <c r="T35" s="138"/>
      <c r="U35" s="138"/>
      <c r="V35" s="138"/>
      <c r="W35" s="138"/>
      <c r="X35" s="138"/>
    </row>
    <row r="36" spans="1:24" s="62" customFormat="1" ht="15" customHeight="1" x14ac:dyDescent="0.35">
      <c r="A36" s="138"/>
      <c r="B36" s="138"/>
      <c r="C36" s="138"/>
      <c r="D36" s="138"/>
      <c r="E36" s="138"/>
      <c r="F36" s="138"/>
      <c r="G36" s="138"/>
      <c r="H36" s="138"/>
      <c r="I36" s="138"/>
      <c r="J36" s="138"/>
      <c r="K36" s="138"/>
      <c r="L36" s="138"/>
      <c r="M36" s="138"/>
      <c r="N36" s="138"/>
      <c r="O36" s="138"/>
      <c r="P36" s="138"/>
      <c r="Q36" s="138"/>
      <c r="R36" s="138"/>
      <c r="S36" s="138"/>
      <c r="T36" s="138"/>
      <c r="U36" s="138"/>
      <c r="V36" s="138"/>
      <c r="W36" s="138"/>
      <c r="X36" s="138"/>
    </row>
    <row r="37" spans="1:24" s="62" customFormat="1" ht="78" customHeight="1" x14ac:dyDescent="0.35">
      <c r="A37" s="138"/>
      <c r="B37" s="138"/>
      <c r="C37" s="138"/>
      <c r="D37" s="138"/>
      <c r="E37" s="138"/>
      <c r="F37" s="138"/>
      <c r="G37" s="138"/>
      <c r="H37" s="138"/>
      <c r="I37" s="138"/>
      <c r="J37" s="138"/>
      <c r="K37" s="138"/>
      <c r="L37" s="138"/>
      <c r="M37" s="138"/>
      <c r="N37" s="138"/>
      <c r="O37" s="138"/>
      <c r="P37" s="138"/>
      <c r="Q37" s="138"/>
      <c r="R37" s="138"/>
      <c r="S37" s="138"/>
      <c r="T37" s="138"/>
      <c r="U37" s="138"/>
      <c r="V37" s="138"/>
      <c r="W37" s="138"/>
      <c r="X37" s="138"/>
    </row>
    <row r="38" spans="1:24" s="62" customFormat="1" ht="21" customHeight="1" x14ac:dyDescent="0.35">
      <c r="A38" s="138"/>
      <c r="B38" s="138"/>
      <c r="C38" s="138"/>
      <c r="D38" s="138"/>
      <c r="E38" s="138"/>
      <c r="F38" s="138"/>
      <c r="G38" s="138"/>
      <c r="H38" s="138"/>
      <c r="I38" s="138"/>
      <c r="J38" s="138"/>
      <c r="K38" s="138"/>
      <c r="L38" s="138"/>
      <c r="M38" s="138"/>
      <c r="N38" s="138"/>
      <c r="O38" s="138"/>
      <c r="P38" s="138"/>
      <c r="Q38" s="138"/>
      <c r="R38" s="138"/>
      <c r="S38" s="138"/>
      <c r="T38" s="138"/>
      <c r="U38" s="138"/>
      <c r="V38" s="138"/>
      <c r="W38" s="138"/>
      <c r="X38" s="138"/>
    </row>
    <row r="39" spans="1:24" s="62" customFormat="1" ht="21" x14ac:dyDescent="0.35">
      <c r="A39" s="89"/>
      <c r="B39" s="89"/>
      <c r="C39" s="89"/>
      <c r="D39" s="89"/>
      <c r="E39" s="89"/>
      <c r="F39" s="89"/>
      <c r="G39" s="89"/>
      <c r="H39" s="89"/>
      <c r="I39" s="89"/>
      <c r="J39" s="89"/>
      <c r="K39" s="89"/>
      <c r="L39" s="89"/>
      <c r="M39" s="89"/>
    </row>
  </sheetData>
  <mergeCells count="1">
    <mergeCell ref="A1:I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R67"/>
  <sheetViews>
    <sheetView zoomScale="139" zoomScaleNormal="139" workbookViewId="0">
      <selection activeCell="D24" sqref="D24"/>
    </sheetView>
  </sheetViews>
  <sheetFormatPr defaultColWidth="8.85546875" defaultRowHeight="15" x14ac:dyDescent="0.25"/>
  <cols>
    <col min="1" max="1" width="28.42578125" customWidth="1"/>
    <col min="2" max="2" width="37.7109375" customWidth="1"/>
    <col min="3" max="4" width="15.140625" customWidth="1"/>
    <col min="5" max="5" width="22.85546875" customWidth="1"/>
    <col min="6" max="6" width="12.7109375" customWidth="1"/>
    <col min="7" max="9" width="15.140625" customWidth="1"/>
    <col min="10" max="10" width="31.42578125" customWidth="1"/>
    <col min="11" max="11" width="15.140625" customWidth="1"/>
    <col min="12" max="12" width="16.28515625" customWidth="1"/>
    <col min="13" max="13" width="13.42578125" customWidth="1"/>
    <col min="14" max="14" width="13.140625" customWidth="1"/>
    <col min="15" max="15" width="12.42578125" bestFit="1" customWidth="1"/>
    <col min="16" max="16" width="12.7109375" bestFit="1" customWidth="1"/>
    <col min="17" max="17" width="10.28515625" bestFit="1" customWidth="1"/>
    <col min="18" max="18" width="9.42578125" bestFit="1" customWidth="1"/>
  </cols>
  <sheetData>
    <row r="1" spans="1:18" ht="18.75" x14ac:dyDescent="0.3">
      <c r="A1" s="22"/>
      <c r="B1" s="37"/>
      <c r="C1" s="39"/>
      <c r="D1" s="160"/>
      <c r="E1" s="160"/>
      <c r="F1" s="160"/>
      <c r="G1" s="160"/>
      <c r="H1" s="3"/>
      <c r="I1" s="44"/>
      <c r="J1" s="45"/>
      <c r="K1" s="45"/>
      <c r="L1" s="45"/>
      <c r="M1" s="45"/>
      <c r="N1" s="45"/>
    </row>
    <row r="2" spans="1:18" x14ac:dyDescent="0.25">
      <c r="C2" s="12"/>
      <c r="D2" s="38"/>
      <c r="E2" s="38"/>
      <c r="G2" s="62"/>
      <c r="H2" s="3"/>
      <c r="I2" s="46"/>
      <c r="J2" s="47"/>
      <c r="K2" s="48"/>
      <c r="L2" s="48"/>
      <c r="M2" s="48"/>
      <c r="N2" s="48"/>
      <c r="O2" s="14"/>
    </row>
    <row r="3" spans="1:18" ht="21" x14ac:dyDescent="0.35">
      <c r="C3" s="13"/>
      <c r="E3" s="78"/>
      <c r="F3" s="80"/>
      <c r="G3" s="79"/>
      <c r="H3" s="3"/>
      <c r="I3" s="46"/>
      <c r="J3" s="47"/>
      <c r="K3" s="49"/>
      <c r="L3" s="49"/>
      <c r="M3" s="49"/>
      <c r="N3" s="49"/>
      <c r="O3" s="14"/>
    </row>
    <row r="4" spans="1:18" ht="21" x14ac:dyDescent="0.35">
      <c r="A4" s="11"/>
      <c r="C4" s="13"/>
      <c r="D4" s="13"/>
      <c r="E4" s="77"/>
      <c r="F4" s="77"/>
      <c r="G4" s="74"/>
      <c r="H4" s="3"/>
      <c r="I4" s="46"/>
      <c r="J4" s="47"/>
      <c r="K4" s="49"/>
      <c r="L4" s="49"/>
      <c r="M4" s="49"/>
      <c r="N4" s="49"/>
    </row>
    <row r="5" spans="1:18" ht="18.75" x14ac:dyDescent="0.3">
      <c r="A5" s="12"/>
      <c r="C5" s="81"/>
      <c r="E5" s="75"/>
      <c r="F5" s="75"/>
      <c r="G5" s="75"/>
      <c r="H5" s="3"/>
      <c r="I5" s="46"/>
      <c r="J5" s="47"/>
      <c r="K5" s="49"/>
      <c r="L5" s="49"/>
      <c r="M5" s="50"/>
      <c r="N5" s="50"/>
    </row>
    <row r="6" spans="1:18" ht="21" x14ac:dyDescent="0.35">
      <c r="A6" s="15"/>
      <c r="C6" s="82"/>
      <c r="D6" s="83"/>
      <c r="E6" s="91"/>
      <c r="F6" s="90"/>
      <c r="G6" s="76"/>
      <c r="H6" s="3"/>
      <c r="I6" s="46"/>
      <c r="J6" s="47"/>
      <c r="K6" s="49"/>
      <c r="L6" s="49"/>
      <c r="M6" s="49"/>
      <c r="N6" s="49"/>
    </row>
    <row r="7" spans="1:18" x14ac:dyDescent="0.25">
      <c r="G7" s="62"/>
      <c r="I7" s="46"/>
      <c r="J7" s="47"/>
      <c r="K7" s="51"/>
      <c r="L7" s="51"/>
      <c r="M7" s="52"/>
      <c r="N7" s="52"/>
    </row>
    <row r="8" spans="1:18" x14ac:dyDescent="0.25">
      <c r="N8" s="1"/>
      <c r="O8" s="1"/>
      <c r="P8" s="1"/>
      <c r="Q8" s="11"/>
      <c r="R8" s="11"/>
    </row>
    <row r="9" spans="1:18" x14ac:dyDescent="0.25">
      <c r="M9" s="1"/>
      <c r="N9" s="1"/>
      <c r="O9" s="1"/>
      <c r="P9" s="1"/>
      <c r="Q9" s="11"/>
      <c r="R9" s="11"/>
    </row>
    <row r="10" spans="1:18" x14ac:dyDescent="0.25">
      <c r="A10" s="2"/>
      <c r="C10" s="3"/>
      <c r="D10" s="3"/>
      <c r="E10" s="3"/>
      <c r="F10" s="3"/>
      <c r="G10" s="3"/>
      <c r="H10" s="3"/>
      <c r="I10" s="3"/>
      <c r="J10" s="3"/>
      <c r="K10" s="3"/>
      <c r="L10" s="3"/>
    </row>
    <row r="11" spans="1:18" ht="111.75" customHeight="1" x14ac:dyDescent="0.25">
      <c r="A11" s="4"/>
      <c r="B11" s="99"/>
      <c r="C11" s="99"/>
      <c r="D11" s="99"/>
      <c r="E11" s="99"/>
      <c r="F11" s="99"/>
      <c r="G11" s="99"/>
      <c r="H11" s="99"/>
      <c r="I11" s="99"/>
      <c r="J11" s="99"/>
      <c r="K11" s="99"/>
      <c r="L11" s="122"/>
    </row>
    <row r="12" spans="1:18" x14ac:dyDescent="0.25">
      <c r="A12" s="2"/>
      <c r="B12" s="40"/>
      <c r="C12" s="40"/>
      <c r="D12" s="40"/>
      <c r="E12" s="40"/>
      <c r="F12" s="40"/>
      <c r="G12" s="40"/>
      <c r="H12" s="40"/>
      <c r="I12" s="40"/>
      <c r="J12" s="40"/>
      <c r="K12" s="40"/>
      <c r="L12" s="123"/>
    </row>
    <row r="13" spans="1:18" x14ac:dyDescent="0.25">
      <c r="A13" s="2"/>
      <c r="B13" s="41"/>
      <c r="C13" s="41"/>
      <c r="D13" s="41"/>
      <c r="E13" s="41"/>
      <c r="F13" s="41"/>
      <c r="G13" s="41"/>
      <c r="H13" s="41"/>
      <c r="I13" s="41"/>
      <c r="J13" s="41"/>
      <c r="K13" s="41"/>
      <c r="L13" s="124"/>
    </row>
    <row r="14" spans="1:18" x14ac:dyDescent="0.25">
      <c r="A14" s="2"/>
      <c r="B14" s="41"/>
      <c r="C14" s="41"/>
      <c r="D14" s="41"/>
      <c r="E14" s="41"/>
      <c r="F14" s="41"/>
      <c r="G14" s="41"/>
      <c r="H14" s="41"/>
      <c r="I14" s="41"/>
      <c r="J14" s="41"/>
      <c r="K14" s="41"/>
      <c r="L14" s="124"/>
    </row>
    <row r="15" spans="1:18" x14ac:dyDescent="0.25">
      <c r="A15" s="5"/>
      <c r="B15" s="42"/>
      <c r="C15" s="42"/>
      <c r="D15" s="42"/>
      <c r="E15" s="42"/>
      <c r="F15" s="42"/>
      <c r="G15" s="42"/>
      <c r="H15" s="42"/>
      <c r="I15" s="42"/>
      <c r="J15" s="42"/>
      <c r="K15" s="43"/>
      <c r="L15" s="125"/>
      <c r="P15" s="62"/>
    </row>
    <row r="16" spans="1:18" x14ac:dyDescent="0.25">
      <c r="A16" s="2"/>
      <c r="B16" s="41"/>
      <c r="C16" s="41"/>
      <c r="D16" s="41"/>
      <c r="E16" s="41"/>
      <c r="F16" s="41"/>
      <c r="G16" s="41"/>
      <c r="H16" s="41"/>
      <c r="I16" s="41"/>
      <c r="J16" s="41"/>
      <c r="K16" s="41"/>
      <c r="L16" s="124"/>
    </row>
    <row r="17" spans="1:15" x14ac:dyDescent="0.25">
      <c r="A17" s="6"/>
      <c r="B17" s="3"/>
      <c r="C17" s="3"/>
      <c r="D17" s="3"/>
      <c r="E17" s="3"/>
      <c r="F17" s="3"/>
      <c r="G17" s="3"/>
      <c r="H17" s="3"/>
      <c r="I17" s="3"/>
      <c r="J17" s="3"/>
      <c r="K17" s="7"/>
      <c r="L17" s="126"/>
      <c r="M17" s="3"/>
      <c r="N17" s="3"/>
    </row>
    <row r="18" spans="1:15" x14ac:dyDescent="0.25">
      <c r="A18" s="8"/>
      <c r="B18" s="9"/>
      <c r="C18" s="9"/>
      <c r="D18" s="9"/>
      <c r="E18" s="9"/>
      <c r="F18" s="9"/>
      <c r="G18" s="9"/>
      <c r="H18" s="9"/>
      <c r="I18" s="9"/>
      <c r="J18" s="88"/>
      <c r="K18" s="9"/>
      <c r="L18" s="127"/>
    </row>
    <row r="19" spans="1:15" x14ac:dyDescent="0.25">
      <c r="A19" s="2"/>
      <c r="B19" s="3"/>
      <c r="C19" s="3"/>
      <c r="D19" s="3"/>
      <c r="E19" s="3"/>
      <c r="F19" s="3"/>
      <c r="G19" s="3"/>
      <c r="H19" s="3"/>
      <c r="I19" s="3"/>
      <c r="J19" s="3"/>
      <c r="K19" s="3"/>
      <c r="L19" s="126"/>
    </row>
    <row r="20" spans="1:15" x14ac:dyDescent="0.25">
      <c r="A20" s="2"/>
      <c r="B20" s="10"/>
      <c r="C20" s="10"/>
      <c r="D20" s="10"/>
      <c r="E20" s="10"/>
      <c r="F20" s="10"/>
      <c r="G20" s="10"/>
      <c r="H20" s="10"/>
      <c r="I20" s="10"/>
      <c r="J20" s="154"/>
      <c r="K20" s="10"/>
      <c r="L20" s="61"/>
    </row>
    <row r="21" spans="1:15" x14ac:dyDescent="0.25">
      <c r="A21" s="56"/>
      <c r="B21" s="28"/>
      <c r="C21" s="12"/>
      <c r="F21" s="12"/>
      <c r="G21" s="12"/>
      <c r="H21" s="12"/>
      <c r="I21" s="12"/>
      <c r="J21" s="12"/>
      <c r="K21" s="12"/>
      <c r="L21" s="12"/>
      <c r="M21" s="12"/>
    </row>
    <row r="22" spans="1:15" s="11" customFormat="1" x14ac:dyDescent="0.25">
      <c r="B22" s="66"/>
      <c r="C22" s="66"/>
      <c r="D22" s="66"/>
      <c r="E22" s="66"/>
      <c r="F22" s="66"/>
      <c r="G22" s="66"/>
      <c r="H22" s="66"/>
      <c r="I22" s="66"/>
      <c r="J22" s="66"/>
      <c r="K22" s="66"/>
    </row>
    <row r="23" spans="1:15" s="11" customFormat="1" x14ac:dyDescent="0.25"/>
    <row r="24" spans="1:15" s="11" customFormat="1" x14ac:dyDescent="0.25"/>
    <row r="25" spans="1:15" s="11" customFormat="1" x14ac:dyDescent="0.25"/>
    <row r="26" spans="1:15" s="11" customFormat="1" x14ac:dyDescent="0.25"/>
    <row r="27" spans="1:15" s="11" customFormat="1" x14ac:dyDescent="0.25"/>
    <row r="28" spans="1:15" s="11" customFormat="1" x14ac:dyDescent="0.25"/>
    <row r="29" spans="1:15" s="11" customFormat="1" x14ac:dyDescent="0.25">
      <c r="A29" s="22"/>
    </row>
    <row r="30" spans="1:15" s="11" customFormat="1" x14ac:dyDescent="0.25">
      <c r="B30" s="67"/>
      <c r="C30" s="67"/>
      <c r="D30" s="67"/>
      <c r="E30" s="67"/>
      <c r="F30" s="67"/>
      <c r="G30" s="67"/>
      <c r="H30" s="67"/>
      <c r="I30" s="67"/>
      <c r="J30" s="67"/>
      <c r="K30" s="67"/>
      <c r="L30" s="67"/>
      <c r="M30" s="67"/>
      <c r="O30" s="1"/>
    </row>
    <row r="31" spans="1:15" s="11" customFormat="1" x14ac:dyDescent="0.25">
      <c r="B31" s="67"/>
      <c r="C31" s="67"/>
      <c r="D31" s="67"/>
      <c r="E31" s="67"/>
      <c r="F31" s="67"/>
      <c r="G31" s="67"/>
      <c r="H31" s="67"/>
      <c r="I31" s="67"/>
      <c r="J31" s="67"/>
      <c r="K31" s="67"/>
      <c r="L31" s="67"/>
      <c r="M31" s="67"/>
      <c r="O31" s="1"/>
    </row>
    <row r="32" spans="1:15" s="11" customFormat="1" x14ac:dyDescent="0.25">
      <c r="B32" s="67"/>
      <c r="C32" s="67"/>
      <c r="D32" s="67"/>
      <c r="E32" s="67"/>
      <c r="F32" s="67"/>
      <c r="G32" s="67"/>
      <c r="H32" s="67"/>
      <c r="I32" s="67"/>
      <c r="J32" s="67"/>
      <c r="K32" s="67"/>
      <c r="L32" s="67"/>
      <c r="O32" s="1"/>
    </row>
    <row r="33" spans="1:15" s="11" customFormat="1" x14ac:dyDescent="0.25">
      <c r="B33" s="12"/>
      <c r="C33" s="12"/>
      <c r="D33" s="12"/>
      <c r="E33" s="12"/>
      <c r="F33" s="12"/>
      <c r="G33" s="12"/>
      <c r="H33" s="12"/>
      <c r="I33" s="12"/>
      <c r="J33" s="12"/>
      <c r="K33" s="12"/>
      <c r="O33" s="1"/>
    </row>
    <row r="34" spans="1:15" s="11" customFormat="1" x14ac:dyDescent="0.25">
      <c r="A34" s="22"/>
      <c r="B34" s="12"/>
      <c r="C34" s="12"/>
      <c r="D34" s="12"/>
      <c r="E34" s="12"/>
      <c r="F34" s="12"/>
      <c r="G34" s="12"/>
      <c r="H34" s="12"/>
      <c r="I34" s="12"/>
      <c r="J34" s="12"/>
      <c r="K34" s="12"/>
      <c r="O34" s="1"/>
    </row>
    <row r="35" spans="1:15" s="11" customFormat="1" x14ac:dyDescent="0.25">
      <c r="B35" s="12"/>
      <c r="C35" s="12"/>
      <c r="D35" s="12"/>
      <c r="E35" s="12"/>
      <c r="F35" s="12"/>
      <c r="G35" s="12"/>
      <c r="H35" s="12"/>
      <c r="I35" s="12"/>
      <c r="J35" s="12"/>
      <c r="K35" s="12"/>
      <c r="O35" s="1"/>
    </row>
    <row r="36" spans="1:15" s="11" customFormat="1" x14ac:dyDescent="0.25">
      <c r="B36" s="12"/>
      <c r="C36" s="12"/>
      <c r="D36" s="12"/>
      <c r="E36" s="12"/>
      <c r="F36" s="12"/>
      <c r="G36" s="12"/>
      <c r="H36" s="12"/>
      <c r="I36" s="12"/>
      <c r="J36" s="12"/>
      <c r="K36" s="12"/>
      <c r="M36" s="12"/>
      <c r="O36" s="1"/>
    </row>
    <row r="37" spans="1:15" s="11" customFormat="1" x14ac:dyDescent="0.25">
      <c r="B37" s="12"/>
      <c r="C37" s="12"/>
      <c r="D37" s="12"/>
      <c r="E37" s="12"/>
      <c r="F37" s="12"/>
      <c r="G37" s="12"/>
      <c r="H37" s="12"/>
      <c r="I37" s="12"/>
      <c r="J37" s="12"/>
      <c r="K37" s="12"/>
      <c r="L37" s="12"/>
      <c r="M37" s="12"/>
      <c r="O37" s="1"/>
    </row>
    <row r="38" spans="1:15" s="11" customFormat="1" x14ac:dyDescent="0.25">
      <c r="B38" s="12"/>
      <c r="C38" s="12"/>
      <c r="D38" s="12"/>
      <c r="E38" s="12"/>
      <c r="F38" s="12"/>
      <c r="G38" s="12"/>
      <c r="H38" s="12"/>
      <c r="I38" s="12"/>
      <c r="J38" s="12"/>
      <c r="K38" s="12"/>
      <c r="O38" s="1"/>
    </row>
    <row r="39" spans="1:15" s="11" customFormat="1" x14ac:dyDescent="0.25">
      <c r="A39" s="22"/>
      <c r="B39" s="12"/>
      <c r="C39" s="12"/>
      <c r="D39" s="12"/>
      <c r="E39" s="12"/>
      <c r="F39" s="12"/>
      <c r="G39" s="12"/>
      <c r="H39" s="12"/>
      <c r="I39" s="12"/>
      <c r="J39" s="12"/>
      <c r="K39" s="12"/>
      <c r="O39" s="1"/>
    </row>
    <row r="40" spans="1:15" s="11" customFormat="1" x14ac:dyDescent="0.25">
      <c r="B40" s="12"/>
      <c r="C40" s="12"/>
      <c r="D40" s="12"/>
      <c r="E40" s="12"/>
      <c r="F40" s="12"/>
      <c r="G40" s="12"/>
      <c r="H40" s="12"/>
      <c r="I40" s="12"/>
      <c r="J40" s="12"/>
      <c r="K40" s="12"/>
      <c r="O40" s="1"/>
    </row>
    <row r="41" spans="1:15" s="11" customFormat="1" x14ac:dyDescent="0.25">
      <c r="B41" s="12"/>
      <c r="C41" s="12"/>
      <c r="D41" s="12"/>
      <c r="E41" s="12"/>
      <c r="F41" s="12"/>
      <c r="G41" s="12"/>
      <c r="H41" s="12"/>
      <c r="I41" s="12"/>
      <c r="J41" s="12"/>
      <c r="K41" s="12"/>
      <c r="O41" s="1"/>
    </row>
    <row r="42" spans="1:15" s="11" customFormat="1" x14ac:dyDescent="0.25">
      <c r="O42" s="1"/>
    </row>
    <row r="43" spans="1:15" s="11" customFormat="1" x14ac:dyDescent="0.25">
      <c r="O43" s="1"/>
    </row>
    <row r="44" spans="1:15" s="11" customFormat="1" x14ac:dyDescent="0.25">
      <c r="C44" s="12"/>
      <c r="F44" s="12"/>
      <c r="G44" s="12"/>
      <c r="H44" s="12"/>
      <c r="I44" s="12"/>
      <c r="J44" s="12"/>
      <c r="K44" s="12"/>
      <c r="L44" s="12"/>
      <c r="M44" s="12"/>
      <c r="O44" s="1"/>
    </row>
    <row r="45" spans="1:15" s="11" customFormat="1" x14ac:dyDescent="0.25">
      <c r="C45" s="12"/>
      <c r="F45" s="12"/>
      <c r="G45" s="12"/>
      <c r="H45" s="12"/>
      <c r="I45" s="12"/>
      <c r="J45" s="12"/>
      <c r="K45" s="12"/>
      <c r="L45" s="12"/>
      <c r="M45" s="12"/>
    </row>
    <row r="46" spans="1:15" s="11" customFormat="1" x14ac:dyDescent="0.25">
      <c r="C46" s="12"/>
      <c r="F46" s="12"/>
      <c r="G46" s="12"/>
      <c r="H46" s="12"/>
      <c r="I46" s="12"/>
      <c r="J46" s="12"/>
      <c r="K46" s="12"/>
      <c r="L46" s="12"/>
      <c r="M46" s="12"/>
      <c r="O46" s="1"/>
    </row>
    <row r="47" spans="1:15" s="11" customFormat="1" x14ac:dyDescent="0.25">
      <c r="C47" s="12"/>
      <c r="F47" s="12"/>
      <c r="G47" s="12"/>
      <c r="H47" s="12"/>
      <c r="I47" s="12"/>
      <c r="J47" s="12"/>
      <c r="K47" s="12"/>
      <c r="L47" s="12"/>
      <c r="M47" s="12"/>
      <c r="O47" s="1"/>
    </row>
    <row r="48" spans="1:15" s="11" customFormat="1" x14ac:dyDescent="0.25">
      <c r="C48" s="12"/>
      <c r="F48" s="12"/>
      <c r="G48" s="12"/>
      <c r="H48" s="12"/>
      <c r="I48" s="12"/>
      <c r="J48" s="12"/>
      <c r="K48" s="12"/>
      <c r="L48" s="12"/>
      <c r="M48" s="12"/>
      <c r="O48" s="1"/>
    </row>
    <row r="49" spans="2:15" s="11" customFormat="1" x14ac:dyDescent="0.25">
      <c r="C49" s="12"/>
      <c r="F49" s="12"/>
      <c r="G49" s="12"/>
      <c r="H49" s="12"/>
      <c r="I49" s="12"/>
      <c r="J49" s="12"/>
      <c r="K49" s="12"/>
      <c r="L49" s="12"/>
      <c r="M49" s="12"/>
      <c r="O49" s="1"/>
    </row>
    <row r="50" spans="2:15" s="11" customFormat="1" x14ac:dyDescent="0.25"/>
    <row r="51" spans="2:15" s="11" customFormat="1" x14ac:dyDescent="0.25">
      <c r="B51" s="12"/>
      <c r="C51" s="12"/>
      <c r="D51" s="12"/>
      <c r="E51" s="12"/>
      <c r="F51" s="12"/>
      <c r="G51" s="12"/>
      <c r="H51" s="12"/>
      <c r="I51" s="12"/>
      <c r="J51" s="12"/>
      <c r="K51" s="12"/>
      <c r="L51" s="12"/>
      <c r="M51" s="12"/>
    </row>
    <row r="54" spans="2:15" x14ac:dyDescent="0.25">
      <c r="K54" s="11"/>
      <c r="L54" s="11"/>
      <c r="M54" s="11"/>
      <c r="N54" s="11"/>
      <c r="O54" s="11"/>
    </row>
    <row r="55" spans="2:15" x14ac:dyDescent="0.25">
      <c r="K55" s="11"/>
      <c r="L55" s="11"/>
      <c r="M55" s="11"/>
      <c r="N55" s="11"/>
      <c r="O55" s="11"/>
    </row>
    <row r="56" spans="2:15" ht="18.75" x14ac:dyDescent="0.3">
      <c r="K56" s="53"/>
      <c r="L56" s="17"/>
      <c r="M56" s="16"/>
      <c r="N56" s="16"/>
      <c r="O56" s="54"/>
    </row>
    <row r="57" spans="2:15" ht="18.75" x14ac:dyDescent="0.3">
      <c r="K57" s="55"/>
      <c r="L57" s="16"/>
      <c r="M57" s="16"/>
      <c r="N57" s="16"/>
      <c r="O57" s="16"/>
    </row>
    <row r="58" spans="2:15" ht="18.75" x14ac:dyDescent="0.3">
      <c r="K58" s="53"/>
      <c r="L58" s="17"/>
      <c r="M58" s="16"/>
      <c r="N58" s="16"/>
      <c r="O58" s="54"/>
    </row>
    <row r="59" spans="2:15" ht="18.75" x14ac:dyDescent="0.3">
      <c r="K59" s="55"/>
      <c r="L59" s="16"/>
      <c r="M59" s="16"/>
      <c r="N59" s="16"/>
      <c r="O59" s="16"/>
    </row>
    <row r="60" spans="2:15" ht="18.75" x14ac:dyDescent="0.3">
      <c r="K60" s="16"/>
      <c r="L60" s="16"/>
      <c r="M60" s="16"/>
      <c r="N60" s="16"/>
      <c r="O60" s="16"/>
    </row>
    <row r="61" spans="2:15" ht="18.75" x14ac:dyDescent="0.3">
      <c r="K61" s="53"/>
      <c r="L61" s="17"/>
      <c r="M61" s="16"/>
      <c r="N61" s="16"/>
      <c r="O61" s="54"/>
    </row>
    <row r="62" spans="2:15" ht="18.75" x14ac:dyDescent="0.3">
      <c r="K62" s="55"/>
      <c r="L62" s="16"/>
      <c r="M62" s="16"/>
      <c r="N62" s="16"/>
      <c r="O62" s="16"/>
    </row>
    <row r="63" spans="2:15" ht="18.75" x14ac:dyDescent="0.3">
      <c r="K63" s="16"/>
      <c r="L63" s="16"/>
      <c r="M63" s="16"/>
      <c r="N63" s="16"/>
      <c r="O63" s="16"/>
    </row>
    <row r="64" spans="2:15" ht="18.75" x14ac:dyDescent="0.3">
      <c r="K64" s="53"/>
      <c r="L64" s="17"/>
      <c r="M64" s="16"/>
      <c r="N64" s="16"/>
      <c r="O64" s="54"/>
    </row>
    <row r="65" spans="11:15" ht="18.75" x14ac:dyDescent="0.3">
      <c r="K65" s="11"/>
      <c r="L65" s="17"/>
      <c r="M65" s="16"/>
      <c r="N65" s="16"/>
      <c r="O65" s="54"/>
    </row>
    <row r="66" spans="11:15" x14ac:dyDescent="0.25">
      <c r="K66" s="11"/>
      <c r="L66" s="11"/>
      <c r="M66" s="11"/>
      <c r="N66" s="11"/>
      <c r="O66" s="11"/>
    </row>
    <row r="67" spans="11:15" x14ac:dyDescent="0.25">
      <c r="K67" s="159"/>
      <c r="L67" s="159"/>
      <c r="M67" s="159"/>
      <c r="N67" s="159"/>
      <c r="O67" s="159"/>
    </row>
  </sheetData>
  <mergeCells count="2">
    <mergeCell ref="K67:O67"/>
    <mergeCell ref="D1:G1"/>
  </mergeCells>
  <conditionalFormatting sqref="B15:L16">
    <cfRule type="cellIs" dxfId="0" priority="1" operator="equal">
      <formula>"no"</formula>
    </cfRule>
  </conditionalFormatting>
  <dataValidations count="7">
    <dataValidation type="list" allowBlank="1" showInputMessage="1" showErrorMessage="1" sqref="B16:L16" xr:uid="{00000000-0002-0000-0100-000000000000}">
      <formula1>$K$7:$L$7</formula1>
    </dataValidation>
    <dataValidation type="list" allowBlank="1" showInputMessage="1" showErrorMessage="1" sqref="B15:L15" xr:uid="{00000000-0002-0000-0100-000001000000}">
      <formula1>$K$5:$L$5</formula1>
    </dataValidation>
    <dataValidation type="list" allowBlank="1" showInputMessage="1" showErrorMessage="1" sqref="B12:L12" xr:uid="{00000000-0002-0000-0100-000002000000}">
      <formula1>$K$2:$M$2</formula1>
    </dataValidation>
    <dataValidation type="list" allowBlank="1" showInputMessage="1" showErrorMessage="1" sqref="B14:L14" xr:uid="{00000000-0002-0000-0100-000003000000}">
      <formula1>$K$4:$N$4</formula1>
    </dataValidation>
    <dataValidation type="list" allowBlank="1" showInputMessage="1" showErrorMessage="1" sqref="B13:L13" xr:uid="{00000000-0002-0000-0100-000004000000}">
      <formula1>$K$3:$L$3</formula1>
    </dataValidation>
    <dataValidation type="list" allowBlank="1" showInputMessage="1" showErrorMessage="1" sqref="A1" xr:uid="{00000000-0002-0000-0100-000005000000}">
      <formula1>Instrument_type</formula1>
    </dataValidation>
    <dataValidation type="list" allowBlank="1" showInputMessage="1" showErrorMessage="1" sqref="B1" xr:uid="{00000000-0002-0000-0100-000006000000}">
      <formula1>list_inst</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7030A0"/>
  </sheetPr>
  <dimension ref="A1:O2"/>
  <sheetViews>
    <sheetView zoomScale="93" zoomScaleNormal="93" workbookViewId="0">
      <pane ySplit="1" topLeftCell="A2" activePane="bottomLeft" state="frozen"/>
      <selection pane="bottomLeft" activeCell="A3" sqref="A3:XFD5"/>
    </sheetView>
  </sheetViews>
  <sheetFormatPr defaultColWidth="8.85546875" defaultRowHeight="15" x14ac:dyDescent="0.25"/>
  <cols>
    <col min="1" max="1" width="39.140625" bestFit="1" customWidth="1"/>
    <col min="2" max="2" width="38.85546875" bestFit="1" customWidth="1"/>
    <col min="11" max="11" width="33.140625" bestFit="1" customWidth="1"/>
    <col min="15" max="15" width="36.7109375" customWidth="1"/>
  </cols>
  <sheetData>
    <row r="1" spans="1:15" ht="124.5" x14ac:dyDescent="0.25">
      <c r="A1" s="68"/>
      <c r="B1" s="69" t="s">
        <v>82</v>
      </c>
      <c r="C1" s="70" t="s">
        <v>0</v>
      </c>
      <c r="D1" s="70" t="s">
        <v>5</v>
      </c>
      <c r="E1" s="70" t="s">
        <v>6</v>
      </c>
      <c r="F1" s="70" t="s">
        <v>7</v>
      </c>
      <c r="G1" s="70" t="s">
        <v>9</v>
      </c>
      <c r="H1" s="70" t="s">
        <v>8</v>
      </c>
      <c r="I1" s="70" t="s">
        <v>10</v>
      </c>
      <c r="J1" s="70" t="s">
        <v>11</v>
      </c>
      <c r="K1" s="85" t="s">
        <v>12</v>
      </c>
      <c r="L1" s="70" t="s">
        <v>1</v>
      </c>
      <c r="M1" s="120" t="s">
        <v>25</v>
      </c>
      <c r="N1" s="86" t="s">
        <v>31</v>
      </c>
      <c r="O1" s="103" t="s">
        <v>65</v>
      </c>
    </row>
    <row r="2" spans="1:15" x14ac:dyDescent="0.25">
      <c r="A2" s="71" t="s">
        <v>83</v>
      </c>
      <c r="B2" s="128" t="s">
        <v>86</v>
      </c>
      <c r="C2" s="72">
        <v>2.06</v>
      </c>
      <c r="D2" s="72">
        <v>2</v>
      </c>
      <c r="E2" s="72">
        <v>1</v>
      </c>
      <c r="F2" s="72">
        <v>1</v>
      </c>
      <c r="G2" s="72">
        <v>0</v>
      </c>
      <c r="H2" s="72">
        <v>0.2</v>
      </c>
      <c r="I2" s="72">
        <v>0.5</v>
      </c>
      <c r="J2" s="72">
        <v>0.5</v>
      </c>
      <c r="K2" s="84" t="s">
        <v>37</v>
      </c>
      <c r="L2" s="72">
        <v>0</v>
      </c>
      <c r="M2" s="121">
        <v>0</v>
      </c>
      <c r="N2" s="87">
        <v>10.885</v>
      </c>
      <c r="O2" s="104">
        <f>1.5*1.67+1+0.19</f>
        <v>3.6949999999999998</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7" tint="-0.249977111117893"/>
  </sheetPr>
  <dimension ref="A1:AH3912"/>
  <sheetViews>
    <sheetView tabSelected="1" zoomScale="135" zoomScaleNormal="135" workbookViewId="0">
      <selection activeCell="A2" sqref="A2:A85"/>
    </sheetView>
  </sheetViews>
  <sheetFormatPr defaultColWidth="8.85546875" defaultRowHeight="15" x14ac:dyDescent="0.25"/>
  <cols>
    <col min="1" max="1" width="10.42578125" style="19" bestFit="1" customWidth="1"/>
    <col min="2" max="2" width="7.85546875" style="157" customWidth="1"/>
    <col min="3" max="3" width="7.85546875" style="62" customWidth="1"/>
    <col min="4" max="4" width="12.7109375" customWidth="1"/>
    <col min="16" max="31" width="9.140625" style="73"/>
    <col min="32" max="32" width="12.42578125" style="73" customWidth="1"/>
    <col min="33" max="33" width="15.42578125" style="73" customWidth="1"/>
    <col min="34" max="34" width="9.140625" style="73"/>
  </cols>
  <sheetData>
    <row r="1" spans="1:34" x14ac:dyDescent="0.25">
      <c r="A1" s="20" t="s">
        <v>13</v>
      </c>
      <c r="B1" s="156" t="s">
        <v>87</v>
      </c>
      <c r="C1" s="155" t="s">
        <v>88</v>
      </c>
      <c r="D1" s="101" t="s">
        <v>83</v>
      </c>
      <c r="P1"/>
      <c r="Q1"/>
      <c r="R1"/>
      <c r="S1"/>
      <c r="T1"/>
      <c r="U1"/>
      <c r="V1"/>
      <c r="W1"/>
      <c r="X1"/>
      <c r="Y1"/>
      <c r="Z1"/>
      <c r="AA1"/>
      <c r="AB1"/>
      <c r="AC1"/>
      <c r="AD1"/>
      <c r="AE1"/>
      <c r="AF1"/>
      <c r="AG1"/>
      <c r="AH1"/>
    </row>
    <row r="2" spans="1:34" x14ac:dyDescent="0.25">
      <c r="A2" s="19">
        <v>40634</v>
      </c>
      <c r="B2" s="157">
        <v>0.29166666666666669</v>
      </c>
      <c r="C2" s="21"/>
      <c r="D2">
        <v>138.56909999999999</v>
      </c>
      <c r="E2" s="62"/>
      <c r="F2" s="62"/>
      <c r="G2" s="62"/>
      <c r="P2"/>
      <c r="Q2"/>
      <c r="R2"/>
      <c r="S2"/>
      <c r="T2"/>
      <c r="U2"/>
      <c r="V2"/>
      <c r="W2"/>
      <c r="X2"/>
      <c r="Y2"/>
      <c r="Z2"/>
      <c r="AA2"/>
      <c r="AB2"/>
      <c r="AC2"/>
      <c r="AD2"/>
      <c r="AE2"/>
      <c r="AF2"/>
      <c r="AG2"/>
      <c r="AH2"/>
    </row>
    <row r="3" spans="1:34" x14ac:dyDescent="0.25">
      <c r="A3" s="19">
        <v>40634</v>
      </c>
      <c r="B3" s="157">
        <v>0.33333333333333331</v>
      </c>
      <c r="C3" s="21"/>
      <c r="D3">
        <v>326.89120000000003</v>
      </c>
      <c r="E3" s="62"/>
      <c r="F3" s="62"/>
      <c r="G3" s="62"/>
      <c r="P3"/>
      <c r="Q3"/>
      <c r="R3"/>
      <c r="S3"/>
      <c r="T3"/>
      <c r="U3"/>
      <c r="V3"/>
      <c r="W3"/>
      <c r="X3"/>
      <c r="Y3"/>
      <c r="Z3"/>
      <c r="AA3"/>
      <c r="AB3"/>
      <c r="AC3"/>
      <c r="AD3"/>
      <c r="AE3"/>
      <c r="AF3"/>
      <c r="AG3"/>
      <c r="AH3"/>
    </row>
    <row r="4" spans="1:34" x14ac:dyDescent="0.25">
      <c r="A4" s="19">
        <v>40634</v>
      </c>
      <c r="B4" s="157">
        <v>0.375</v>
      </c>
      <c r="C4" s="21"/>
      <c r="D4">
        <v>535.73950000000002</v>
      </c>
      <c r="E4" s="62"/>
      <c r="F4" s="62"/>
      <c r="G4" s="62"/>
      <c r="P4"/>
      <c r="Q4"/>
      <c r="R4"/>
      <c r="S4"/>
      <c r="T4"/>
      <c r="U4"/>
      <c r="V4"/>
      <c r="W4"/>
      <c r="X4"/>
      <c r="Y4"/>
      <c r="Z4"/>
      <c r="AA4"/>
      <c r="AB4"/>
      <c r="AC4"/>
      <c r="AD4"/>
      <c r="AE4"/>
      <c r="AF4"/>
      <c r="AG4"/>
      <c r="AH4"/>
    </row>
    <row r="5" spans="1:34" x14ac:dyDescent="0.25">
      <c r="A5" s="19">
        <v>40634</v>
      </c>
      <c r="B5" s="157">
        <v>0.41666666666666669</v>
      </c>
      <c r="C5" s="21"/>
      <c r="D5">
        <v>575.66330000000005</v>
      </c>
      <c r="E5" s="62"/>
      <c r="F5" s="62"/>
      <c r="G5" s="62"/>
      <c r="P5"/>
      <c r="Q5"/>
      <c r="R5"/>
      <c r="S5"/>
      <c r="T5"/>
      <c r="U5"/>
      <c r="V5"/>
      <c r="W5"/>
      <c r="X5"/>
      <c r="Y5"/>
      <c r="Z5"/>
      <c r="AA5"/>
      <c r="AB5"/>
      <c r="AC5"/>
      <c r="AD5"/>
      <c r="AE5"/>
      <c r="AF5"/>
      <c r="AG5"/>
      <c r="AH5"/>
    </row>
    <row r="6" spans="1:34" x14ac:dyDescent="0.25">
      <c r="A6" s="19">
        <v>40634</v>
      </c>
      <c r="B6" s="157">
        <v>0.45833333333333331</v>
      </c>
      <c r="C6" s="21"/>
      <c r="D6">
        <v>414.86130000000003</v>
      </c>
      <c r="E6" s="62"/>
      <c r="F6" s="62"/>
      <c r="G6" s="62"/>
      <c r="P6"/>
      <c r="Q6"/>
      <c r="R6"/>
      <c r="S6"/>
      <c r="T6"/>
      <c r="U6"/>
      <c r="V6"/>
      <c r="W6"/>
      <c r="X6"/>
      <c r="Y6"/>
      <c r="Z6"/>
      <c r="AA6"/>
      <c r="AB6"/>
      <c r="AC6"/>
      <c r="AD6"/>
      <c r="AE6"/>
      <c r="AF6"/>
      <c r="AG6"/>
      <c r="AH6"/>
    </row>
    <row r="7" spans="1:34" x14ac:dyDescent="0.25">
      <c r="A7" s="19">
        <v>40634</v>
      </c>
      <c r="B7" s="157">
        <v>0.5</v>
      </c>
      <c r="C7" s="21"/>
      <c r="D7">
        <v>519.74379999999996</v>
      </c>
      <c r="E7" s="62"/>
      <c r="F7" s="62"/>
      <c r="G7" s="62"/>
      <c r="P7"/>
      <c r="Q7"/>
      <c r="R7"/>
      <c r="S7"/>
      <c r="T7"/>
      <c r="U7"/>
      <c r="V7"/>
      <c r="W7"/>
      <c r="X7"/>
      <c r="Y7"/>
      <c r="Z7"/>
      <c r="AA7"/>
      <c r="AB7"/>
      <c r="AC7"/>
      <c r="AD7"/>
      <c r="AE7"/>
      <c r="AF7"/>
      <c r="AG7"/>
      <c r="AH7"/>
    </row>
    <row r="8" spans="1:34" x14ac:dyDescent="0.25">
      <c r="A8" s="19">
        <v>40634</v>
      </c>
      <c r="B8" s="157">
        <v>0.54166666666666663</v>
      </c>
      <c r="C8" s="21"/>
      <c r="D8">
        <v>787.21230000000003</v>
      </c>
      <c r="E8" s="62"/>
      <c r="F8" s="62"/>
      <c r="G8" s="62"/>
      <c r="P8"/>
      <c r="Q8"/>
      <c r="R8"/>
      <c r="S8"/>
      <c r="T8"/>
      <c r="U8"/>
      <c r="V8"/>
      <c r="W8"/>
      <c r="X8"/>
      <c r="Y8"/>
      <c r="Z8"/>
      <c r="AA8"/>
      <c r="AB8"/>
      <c r="AC8"/>
      <c r="AD8"/>
      <c r="AE8"/>
      <c r="AF8"/>
      <c r="AG8"/>
      <c r="AH8"/>
    </row>
    <row r="9" spans="1:34" x14ac:dyDescent="0.25">
      <c r="A9" s="19">
        <v>40634</v>
      </c>
      <c r="B9" s="157">
        <v>0.58333333333333337</v>
      </c>
      <c r="C9" s="21"/>
      <c r="D9">
        <v>834.755</v>
      </c>
      <c r="E9" s="62"/>
      <c r="F9" s="62"/>
      <c r="G9" s="62"/>
      <c r="P9"/>
      <c r="Q9"/>
      <c r="R9"/>
      <c r="S9"/>
      <c r="T9"/>
      <c r="U9"/>
      <c r="V9"/>
      <c r="W9"/>
      <c r="X9"/>
      <c r="Y9"/>
      <c r="Z9"/>
      <c r="AA9"/>
      <c r="AB9"/>
      <c r="AC9"/>
      <c r="AD9"/>
      <c r="AE9"/>
      <c r="AF9"/>
      <c r="AG9"/>
      <c r="AH9"/>
    </row>
    <row r="10" spans="1:34" x14ac:dyDescent="0.25">
      <c r="A10" s="19">
        <v>40634</v>
      </c>
      <c r="B10" s="157">
        <v>0.625</v>
      </c>
      <c r="C10" s="21"/>
      <c r="D10">
        <v>695.15449999999998</v>
      </c>
      <c r="E10" s="62"/>
      <c r="F10" s="62"/>
      <c r="G10" s="62"/>
      <c r="P10"/>
      <c r="Q10"/>
      <c r="R10"/>
      <c r="S10"/>
      <c r="T10"/>
      <c r="U10"/>
      <c r="V10"/>
      <c r="W10"/>
      <c r="X10"/>
      <c r="Y10"/>
      <c r="Z10"/>
      <c r="AA10"/>
      <c r="AB10"/>
      <c r="AC10"/>
      <c r="AD10"/>
      <c r="AE10"/>
      <c r="AF10"/>
      <c r="AG10"/>
      <c r="AH10"/>
    </row>
    <row r="11" spans="1:34" x14ac:dyDescent="0.25">
      <c r="A11" s="19">
        <v>40634</v>
      </c>
      <c r="B11" s="157">
        <v>0.66666666666666663</v>
      </c>
      <c r="C11" s="21"/>
      <c r="D11">
        <v>578.61019999999996</v>
      </c>
      <c r="E11" s="62"/>
      <c r="F11" s="62"/>
      <c r="G11" s="62"/>
      <c r="P11"/>
      <c r="Q11"/>
      <c r="R11"/>
      <c r="S11"/>
      <c r="T11"/>
      <c r="U11"/>
      <c r="V11"/>
      <c r="W11"/>
      <c r="X11"/>
      <c r="Y11"/>
      <c r="Z11"/>
      <c r="AA11"/>
      <c r="AB11"/>
      <c r="AC11"/>
      <c r="AD11"/>
      <c r="AE11"/>
      <c r="AF11"/>
      <c r="AG11"/>
      <c r="AH11"/>
    </row>
    <row r="12" spans="1:34" x14ac:dyDescent="0.25">
      <c r="A12" s="19">
        <v>40634</v>
      </c>
      <c r="B12" s="157">
        <v>0.70833333333333337</v>
      </c>
      <c r="C12" s="21"/>
      <c r="D12">
        <v>141.6507</v>
      </c>
      <c r="E12" s="62"/>
      <c r="F12" s="62"/>
      <c r="G12" s="62"/>
      <c r="P12"/>
      <c r="Q12"/>
      <c r="R12"/>
      <c r="S12"/>
      <c r="T12"/>
      <c r="U12"/>
      <c r="V12"/>
      <c r="W12"/>
      <c r="X12"/>
      <c r="Y12"/>
      <c r="Z12"/>
      <c r="AA12"/>
      <c r="AB12"/>
      <c r="AC12"/>
      <c r="AD12"/>
      <c r="AE12"/>
      <c r="AF12"/>
      <c r="AG12"/>
      <c r="AH12"/>
    </row>
    <row r="13" spans="1:34" x14ac:dyDescent="0.25">
      <c r="A13" s="19">
        <v>40634</v>
      </c>
      <c r="B13" s="157">
        <v>0.75</v>
      </c>
      <c r="C13" s="21"/>
      <c r="D13">
        <v>79.938900000000004</v>
      </c>
      <c r="E13" s="62"/>
      <c r="F13" s="62"/>
      <c r="G13" s="62"/>
      <c r="P13"/>
      <c r="Q13"/>
      <c r="R13"/>
      <c r="S13"/>
      <c r="T13"/>
      <c r="U13"/>
      <c r="V13"/>
      <c r="W13"/>
      <c r="X13"/>
      <c r="Y13"/>
      <c r="Z13"/>
      <c r="AA13"/>
      <c r="AB13"/>
      <c r="AC13"/>
      <c r="AD13"/>
      <c r="AE13"/>
      <c r="AF13"/>
      <c r="AG13"/>
      <c r="AH13"/>
    </row>
    <row r="14" spans="1:34" x14ac:dyDescent="0.25">
      <c r="A14" s="19">
        <v>40635</v>
      </c>
      <c r="B14" s="157">
        <v>0.29166666666666669</v>
      </c>
      <c r="C14" s="21"/>
      <c r="D14">
        <v>66.263999999999996</v>
      </c>
      <c r="E14" s="62"/>
      <c r="F14" s="62"/>
      <c r="G14" s="62"/>
      <c r="P14"/>
      <c r="Q14"/>
      <c r="R14"/>
      <c r="S14"/>
      <c r="T14"/>
      <c r="U14"/>
      <c r="V14"/>
      <c r="W14"/>
      <c r="X14"/>
      <c r="Y14"/>
      <c r="Z14"/>
      <c r="AA14"/>
      <c r="AB14"/>
      <c r="AC14"/>
      <c r="AD14"/>
      <c r="AE14"/>
      <c r="AF14"/>
      <c r="AG14"/>
      <c r="AH14"/>
    </row>
    <row r="15" spans="1:34" x14ac:dyDescent="0.25">
      <c r="A15" s="19">
        <v>40635</v>
      </c>
      <c r="B15" s="157">
        <v>0.33333333333333331</v>
      </c>
      <c r="C15" s="21"/>
      <c r="D15">
        <v>219.93530000000001</v>
      </c>
      <c r="E15" s="62"/>
      <c r="F15" s="62"/>
      <c r="G15" s="62"/>
      <c r="P15"/>
      <c r="Q15"/>
      <c r="R15"/>
      <c r="S15"/>
      <c r="T15"/>
      <c r="U15"/>
      <c r="V15"/>
      <c r="W15"/>
      <c r="X15"/>
      <c r="Y15"/>
      <c r="Z15"/>
      <c r="AA15"/>
      <c r="AB15"/>
      <c r="AC15"/>
      <c r="AD15"/>
      <c r="AE15"/>
      <c r="AF15"/>
      <c r="AG15"/>
      <c r="AH15"/>
    </row>
    <row r="16" spans="1:34" x14ac:dyDescent="0.25">
      <c r="A16" s="19">
        <v>40635</v>
      </c>
      <c r="B16" s="157">
        <v>0.375</v>
      </c>
      <c r="C16" s="21"/>
      <c r="D16">
        <v>482.88589999999999</v>
      </c>
      <c r="E16" s="62"/>
      <c r="F16" s="62"/>
      <c r="G16" s="62"/>
      <c r="P16"/>
      <c r="Q16"/>
      <c r="R16"/>
      <c r="S16"/>
      <c r="T16"/>
      <c r="U16"/>
      <c r="V16"/>
      <c r="W16"/>
      <c r="X16"/>
      <c r="Y16"/>
      <c r="Z16"/>
      <c r="AA16"/>
      <c r="AB16"/>
      <c r="AC16"/>
      <c r="AD16"/>
      <c r="AE16"/>
      <c r="AF16"/>
      <c r="AG16"/>
      <c r="AH16"/>
    </row>
    <row r="17" spans="1:34" x14ac:dyDescent="0.25">
      <c r="A17" s="19">
        <v>40635</v>
      </c>
      <c r="B17" s="157">
        <v>0.41666666666666669</v>
      </c>
      <c r="C17" s="21"/>
      <c r="D17">
        <v>718.84400000000005</v>
      </c>
      <c r="E17" s="62"/>
      <c r="F17" s="62"/>
      <c r="G17" s="62"/>
      <c r="P17"/>
      <c r="Q17"/>
      <c r="R17"/>
      <c r="S17"/>
      <c r="T17"/>
      <c r="U17"/>
      <c r="V17"/>
      <c r="W17"/>
      <c r="X17"/>
      <c r="Y17"/>
      <c r="Z17"/>
      <c r="AA17"/>
      <c r="AB17"/>
      <c r="AC17"/>
      <c r="AD17"/>
      <c r="AE17"/>
      <c r="AF17"/>
      <c r="AG17"/>
      <c r="AH17"/>
    </row>
    <row r="18" spans="1:34" x14ac:dyDescent="0.25">
      <c r="A18" s="19">
        <v>40635</v>
      </c>
      <c r="B18" s="157">
        <v>0.45833333333333331</v>
      </c>
      <c r="C18" s="21"/>
      <c r="D18">
        <v>801.20799999999997</v>
      </c>
      <c r="E18" s="62"/>
      <c r="F18" s="62"/>
      <c r="G18" s="62"/>
      <c r="P18"/>
      <c r="Q18"/>
      <c r="R18"/>
      <c r="S18"/>
      <c r="T18"/>
      <c r="U18"/>
      <c r="V18"/>
      <c r="W18"/>
      <c r="X18"/>
      <c r="Y18"/>
      <c r="Z18"/>
      <c r="AA18"/>
      <c r="AB18"/>
      <c r="AC18"/>
      <c r="AD18"/>
      <c r="AE18"/>
      <c r="AF18"/>
      <c r="AG18"/>
      <c r="AH18"/>
    </row>
    <row r="19" spans="1:34" x14ac:dyDescent="0.25">
      <c r="A19" s="19">
        <v>40635</v>
      </c>
      <c r="B19" s="157">
        <v>0.5</v>
      </c>
      <c r="C19" s="21"/>
      <c r="D19">
        <v>906.82929999999999</v>
      </c>
      <c r="E19" s="62"/>
      <c r="F19" s="62"/>
      <c r="G19" s="62"/>
      <c r="P19"/>
      <c r="Q19"/>
      <c r="R19"/>
      <c r="S19"/>
      <c r="T19"/>
      <c r="U19"/>
      <c r="V19"/>
      <c r="W19"/>
      <c r="X19"/>
      <c r="Y19"/>
      <c r="Z19"/>
      <c r="AA19"/>
      <c r="AB19"/>
      <c r="AC19"/>
      <c r="AD19"/>
      <c r="AE19"/>
      <c r="AF19"/>
      <c r="AG19"/>
      <c r="AH19"/>
    </row>
    <row r="20" spans="1:34" x14ac:dyDescent="0.25">
      <c r="A20" s="19">
        <v>40635</v>
      </c>
      <c r="B20" s="157">
        <v>0.54166666666666663</v>
      </c>
      <c r="C20" s="21"/>
      <c r="D20">
        <v>972.2527</v>
      </c>
      <c r="E20" s="62"/>
      <c r="F20" s="62"/>
      <c r="G20" s="62"/>
      <c r="P20"/>
      <c r="Q20"/>
      <c r="R20"/>
      <c r="S20"/>
      <c r="T20"/>
      <c r="U20"/>
      <c r="V20"/>
      <c r="W20"/>
      <c r="X20"/>
      <c r="Y20"/>
      <c r="Z20"/>
      <c r="AA20"/>
      <c r="AB20"/>
      <c r="AC20"/>
      <c r="AD20"/>
      <c r="AE20"/>
      <c r="AF20"/>
      <c r="AG20"/>
      <c r="AH20"/>
    </row>
    <row r="21" spans="1:34" x14ac:dyDescent="0.25">
      <c r="A21" s="19">
        <v>40635</v>
      </c>
      <c r="B21" s="157">
        <v>0.58333333333333337</v>
      </c>
      <c r="C21" s="21"/>
      <c r="D21">
        <v>535.52</v>
      </c>
      <c r="E21" s="62"/>
      <c r="F21" s="62"/>
      <c r="G21" s="62"/>
      <c r="P21"/>
      <c r="Q21"/>
      <c r="R21"/>
      <c r="S21"/>
      <c r="T21"/>
      <c r="U21"/>
      <c r="V21"/>
      <c r="W21"/>
      <c r="X21"/>
      <c r="Y21"/>
      <c r="Z21"/>
      <c r="AA21"/>
      <c r="AB21"/>
      <c r="AC21"/>
      <c r="AD21"/>
      <c r="AE21"/>
      <c r="AF21"/>
      <c r="AG21"/>
      <c r="AH21"/>
    </row>
    <row r="22" spans="1:34" x14ac:dyDescent="0.25">
      <c r="A22" s="19">
        <v>40635</v>
      </c>
      <c r="B22" s="157">
        <v>0.625</v>
      </c>
      <c r="C22" s="21"/>
      <c r="D22">
        <v>761.36869999999999</v>
      </c>
      <c r="E22" s="62"/>
      <c r="F22" s="62"/>
      <c r="G22" s="62"/>
      <c r="P22"/>
      <c r="Q22"/>
      <c r="R22"/>
      <c r="S22"/>
      <c r="T22"/>
      <c r="U22"/>
      <c r="V22"/>
      <c r="W22"/>
      <c r="X22"/>
      <c r="Y22"/>
      <c r="Z22"/>
      <c r="AA22"/>
      <c r="AB22"/>
      <c r="AC22"/>
      <c r="AD22"/>
      <c r="AE22"/>
      <c r="AF22"/>
      <c r="AG22"/>
      <c r="AH22"/>
    </row>
    <row r="23" spans="1:34" x14ac:dyDescent="0.25">
      <c r="A23" s="19">
        <v>40635</v>
      </c>
      <c r="B23" s="157">
        <v>0.66666666666666663</v>
      </c>
      <c r="C23" s="21"/>
      <c r="D23">
        <v>595.46199999999999</v>
      </c>
      <c r="E23" s="62"/>
      <c r="F23" s="62"/>
      <c r="G23" s="62"/>
      <c r="P23"/>
      <c r="Q23"/>
      <c r="R23"/>
      <c r="S23"/>
      <c r="T23"/>
      <c r="U23"/>
      <c r="V23"/>
      <c r="W23"/>
      <c r="X23"/>
      <c r="Y23"/>
      <c r="Z23"/>
      <c r="AA23"/>
      <c r="AB23"/>
      <c r="AC23"/>
      <c r="AD23"/>
      <c r="AE23"/>
      <c r="AF23"/>
      <c r="AG23"/>
      <c r="AH23"/>
    </row>
    <row r="24" spans="1:34" x14ac:dyDescent="0.25">
      <c r="A24" s="19">
        <v>40635</v>
      </c>
      <c r="B24" s="157">
        <v>0.70833333333333337</v>
      </c>
      <c r="C24" s="21"/>
      <c r="D24">
        <v>386.98419999999999</v>
      </c>
      <c r="E24" s="62"/>
      <c r="F24" s="62"/>
      <c r="G24" s="62"/>
      <c r="P24"/>
      <c r="Q24"/>
      <c r="R24"/>
      <c r="S24"/>
      <c r="T24"/>
      <c r="U24"/>
      <c r="V24"/>
      <c r="W24"/>
      <c r="X24"/>
      <c r="Y24"/>
      <c r="Z24"/>
      <c r="AA24"/>
      <c r="AB24"/>
      <c r="AC24"/>
      <c r="AD24"/>
      <c r="AE24"/>
      <c r="AF24"/>
      <c r="AG24"/>
      <c r="AH24"/>
    </row>
    <row r="25" spans="1:34" x14ac:dyDescent="0.25">
      <c r="A25" s="19">
        <v>40635</v>
      </c>
      <c r="B25" s="157">
        <v>0.75</v>
      </c>
      <c r="C25" s="21"/>
      <c r="D25">
        <v>160.96360000000001</v>
      </c>
      <c r="E25" s="62"/>
      <c r="F25" s="62"/>
      <c r="G25" s="62"/>
      <c r="P25"/>
      <c r="Q25"/>
      <c r="R25"/>
      <c r="S25"/>
      <c r="T25"/>
      <c r="U25"/>
      <c r="V25"/>
      <c r="W25"/>
      <c r="X25"/>
      <c r="Y25"/>
      <c r="Z25"/>
      <c r="AA25"/>
      <c r="AB25"/>
      <c r="AC25"/>
      <c r="AD25"/>
      <c r="AE25"/>
      <c r="AF25"/>
      <c r="AG25"/>
      <c r="AH25"/>
    </row>
    <row r="26" spans="1:34" x14ac:dyDescent="0.25">
      <c r="A26" s="19">
        <v>40636</v>
      </c>
      <c r="B26" s="157">
        <v>0.29166666666666669</v>
      </c>
      <c r="C26" s="21"/>
      <c r="D26">
        <v>143.67670000000001</v>
      </c>
      <c r="E26" s="62"/>
      <c r="F26" s="62"/>
      <c r="G26" s="62"/>
      <c r="P26"/>
      <c r="Q26"/>
      <c r="R26"/>
      <c r="S26"/>
      <c r="T26"/>
      <c r="U26"/>
      <c r="V26"/>
      <c r="W26"/>
      <c r="X26"/>
      <c r="Y26"/>
      <c r="Z26"/>
      <c r="AA26"/>
      <c r="AB26"/>
      <c r="AC26"/>
      <c r="AD26"/>
      <c r="AE26"/>
      <c r="AF26"/>
      <c r="AG26"/>
      <c r="AH26"/>
    </row>
    <row r="27" spans="1:34" x14ac:dyDescent="0.25">
      <c r="A27" s="19">
        <v>40636</v>
      </c>
      <c r="B27" s="157">
        <v>0.33333333333333331</v>
      </c>
      <c r="C27" s="21"/>
      <c r="D27">
        <v>402.55869999999999</v>
      </c>
      <c r="E27" s="62"/>
      <c r="F27" s="62"/>
      <c r="G27" s="62"/>
      <c r="P27"/>
      <c r="Q27"/>
      <c r="R27"/>
      <c r="S27"/>
      <c r="T27"/>
      <c r="U27"/>
      <c r="V27"/>
      <c r="W27"/>
      <c r="X27"/>
      <c r="Y27"/>
      <c r="Z27"/>
      <c r="AA27"/>
      <c r="AB27"/>
      <c r="AC27"/>
      <c r="AD27"/>
      <c r="AE27"/>
      <c r="AF27"/>
      <c r="AG27"/>
      <c r="AH27"/>
    </row>
    <row r="28" spans="1:34" x14ac:dyDescent="0.25">
      <c r="A28" s="19">
        <v>40636</v>
      </c>
      <c r="B28" s="157">
        <v>0.375</v>
      </c>
      <c r="C28" s="21"/>
      <c r="D28">
        <v>283.63670000000002</v>
      </c>
      <c r="E28" s="62"/>
      <c r="F28" s="62"/>
      <c r="G28" s="62"/>
      <c r="P28"/>
      <c r="Q28"/>
      <c r="R28"/>
      <c r="S28"/>
      <c r="T28"/>
      <c r="U28"/>
      <c r="V28"/>
      <c r="W28"/>
      <c r="X28"/>
      <c r="Y28"/>
      <c r="Z28"/>
      <c r="AA28"/>
      <c r="AB28"/>
      <c r="AC28"/>
      <c r="AD28"/>
      <c r="AE28"/>
      <c r="AF28"/>
      <c r="AG28"/>
      <c r="AH28"/>
    </row>
    <row r="29" spans="1:34" x14ac:dyDescent="0.25">
      <c r="A29" s="19">
        <v>40636</v>
      </c>
      <c r="B29" s="157">
        <v>0.41666666666666669</v>
      </c>
      <c r="C29" s="21"/>
      <c r="D29">
        <v>379.25299999999999</v>
      </c>
      <c r="E29" s="62"/>
      <c r="F29" s="62"/>
      <c r="G29" s="62"/>
      <c r="P29"/>
      <c r="Q29"/>
      <c r="R29"/>
      <c r="S29"/>
      <c r="T29"/>
      <c r="U29"/>
      <c r="V29"/>
      <c r="W29"/>
      <c r="X29"/>
      <c r="Y29"/>
      <c r="Z29"/>
      <c r="AA29"/>
      <c r="AB29"/>
      <c r="AC29"/>
      <c r="AD29"/>
      <c r="AE29"/>
      <c r="AF29"/>
      <c r="AG29"/>
      <c r="AH29"/>
    </row>
    <row r="30" spans="1:34" x14ac:dyDescent="0.25">
      <c r="A30" s="19">
        <v>40636</v>
      </c>
      <c r="B30" s="157">
        <v>0.45833333333333331</v>
      </c>
      <c r="C30" s="21"/>
      <c r="D30">
        <v>145.62</v>
      </c>
      <c r="E30" s="62"/>
      <c r="F30" s="62"/>
      <c r="G30" s="62"/>
      <c r="P30"/>
      <c r="Q30"/>
      <c r="R30"/>
      <c r="S30"/>
      <c r="T30"/>
      <c r="U30"/>
      <c r="V30"/>
      <c r="W30"/>
      <c r="X30"/>
      <c r="Y30"/>
      <c r="Z30"/>
      <c r="AA30"/>
      <c r="AB30"/>
      <c r="AC30"/>
      <c r="AD30"/>
      <c r="AE30"/>
      <c r="AF30"/>
      <c r="AG30"/>
      <c r="AH30"/>
    </row>
    <row r="31" spans="1:34" x14ac:dyDescent="0.25">
      <c r="A31" s="19">
        <v>40636</v>
      </c>
      <c r="B31" s="157">
        <v>0.5</v>
      </c>
      <c r="C31" s="21"/>
      <c r="D31">
        <v>70.06</v>
      </c>
      <c r="E31" s="62"/>
      <c r="F31" s="62"/>
      <c r="G31" s="62"/>
      <c r="P31"/>
      <c r="Q31"/>
      <c r="R31"/>
      <c r="S31"/>
      <c r="T31"/>
      <c r="U31"/>
      <c r="V31"/>
      <c r="W31"/>
      <c r="X31"/>
      <c r="Y31"/>
      <c r="Z31"/>
      <c r="AA31"/>
      <c r="AB31"/>
      <c r="AC31"/>
      <c r="AD31"/>
      <c r="AE31"/>
      <c r="AF31"/>
      <c r="AG31"/>
      <c r="AH31"/>
    </row>
    <row r="32" spans="1:34" x14ac:dyDescent="0.25">
      <c r="A32" s="19">
        <v>40636</v>
      </c>
      <c r="B32" s="157">
        <v>0.54166666666666663</v>
      </c>
      <c r="C32" s="21"/>
      <c r="D32">
        <v>122.2179</v>
      </c>
      <c r="E32" s="62"/>
      <c r="F32" s="62"/>
      <c r="G32" s="62"/>
      <c r="P32"/>
      <c r="Q32"/>
      <c r="R32"/>
      <c r="S32"/>
      <c r="T32"/>
      <c r="U32"/>
      <c r="V32"/>
      <c r="W32"/>
      <c r="X32"/>
      <c r="Y32"/>
      <c r="Z32"/>
      <c r="AA32"/>
      <c r="AB32"/>
      <c r="AC32"/>
      <c r="AD32"/>
      <c r="AE32"/>
      <c r="AF32"/>
      <c r="AG32"/>
      <c r="AH32"/>
    </row>
    <row r="33" spans="1:34" x14ac:dyDescent="0.25">
      <c r="A33" s="19">
        <v>40636</v>
      </c>
      <c r="B33" s="157">
        <v>0.58333333333333337</v>
      </c>
      <c r="C33" s="21"/>
      <c r="D33">
        <v>154.27029999999999</v>
      </c>
      <c r="E33" s="62"/>
      <c r="F33" s="62"/>
      <c r="G33" s="62"/>
      <c r="P33"/>
      <c r="Q33"/>
      <c r="R33"/>
      <c r="S33"/>
      <c r="T33"/>
      <c r="U33"/>
      <c r="V33"/>
      <c r="W33"/>
      <c r="X33"/>
      <c r="Y33"/>
      <c r="Z33"/>
      <c r="AA33"/>
      <c r="AB33"/>
      <c r="AC33"/>
      <c r="AD33"/>
      <c r="AE33"/>
      <c r="AF33"/>
      <c r="AG33"/>
      <c r="AH33"/>
    </row>
    <row r="34" spans="1:34" x14ac:dyDescent="0.25">
      <c r="A34" s="19">
        <v>40636</v>
      </c>
      <c r="B34" s="157">
        <v>0.625</v>
      </c>
      <c r="C34" s="21"/>
      <c r="D34">
        <v>135.33019999999999</v>
      </c>
      <c r="E34" s="62"/>
      <c r="F34" s="62"/>
      <c r="G34" s="62"/>
      <c r="P34"/>
      <c r="Q34"/>
      <c r="R34"/>
      <c r="S34"/>
      <c r="T34"/>
      <c r="U34"/>
      <c r="V34"/>
      <c r="W34"/>
      <c r="X34"/>
      <c r="Y34"/>
      <c r="Z34"/>
      <c r="AA34"/>
      <c r="AB34"/>
      <c r="AC34"/>
      <c r="AD34"/>
      <c r="AE34"/>
      <c r="AF34"/>
      <c r="AG34"/>
      <c r="AH34"/>
    </row>
    <row r="35" spans="1:34" x14ac:dyDescent="0.25">
      <c r="A35" s="19">
        <v>40636</v>
      </c>
      <c r="B35" s="157">
        <v>0.66666666666666663</v>
      </c>
      <c r="C35" s="21"/>
      <c r="D35">
        <v>64.234499999999997</v>
      </c>
      <c r="E35" s="62"/>
      <c r="F35" s="62"/>
      <c r="G35" s="62"/>
      <c r="P35"/>
      <c r="Q35"/>
      <c r="R35"/>
      <c r="S35"/>
      <c r="T35"/>
      <c r="U35"/>
      <c r="V35"/>
      <c r="W35"/>
      <c r="X35"/>
      <c r="Y35"/>
      <c r="Z35"/>
      <c r="AA35"/>
      <c r="AB35"/>
      <c r="AC35"/>
      <c r="AD35"/>
      <c r="AE35"/>
      <c r="AF35"/>
      <c r="AG35"/>
      <c r="AH35"/>
    </row>
    <row r="36" spans="1:34" x14ac:dyDescent="0.25">
      <c r="A36" s="19">
        <v>40636</v>
      </c>
      <c r="B36" s="157">
        <v>0.70833333333333337</v>
      </c>
      <c r="C36" s="21"/>
      <c r="D36">
        <v>43.793399999999998</v>
      </c>
      <c r="E36" s="62"/>
      <c r="F36" s="62"/>
      <c r="G36" s="62"/>
      <c r="P36"/>
      <c r="Q36"/>
      <c r="R36"/>
      <c r="S36"/>
      <c r="T36"/>
      <c r="U36"/>
      <c r="V36"/>
      <c r="W36"/>
      <c r="X36"/>
      <c r="Y36"/>
      <c r="Z36"/>
      <c r="AA36"/>
      <c r="AB36"/>
      <c r="AC36"/>
      <c r="AD36"/>
      <c r="AE36"/>
      <c r="AF36"/>
      <c r="AG36"/>
      <c r="AH36"/>
    </row>
    <row r="37" spans="1:34" x14ac:dyDescent="0.25">
      <c r="A37" s="19">
        <v>40636</v>
      </c>
      <c r="B37" s="157">
        <v>0.75</v>
      </c>
      <c r="C37" s="21"/>
      <c r="D37">
        <v>18.909300000000002</v>
      </c>
      <c r="E37" s="62"/>
      <c r="F37" s="62"/>
      <c r="G37" s="62"/>
      <c r="P37"/>
      <c r="Q37"/>
      <c r="R37"/>
      <c r="S37"/>
      <c r="T37"/>
      <c r="U37"/>
      <c r="V37"/>
      <c r="W37"/>
      <c r="X37"/>
      <c r="Y37"/>
      <c r="Z37"/>
      <c r="AA37"/>
      <c r="AB37"/>
      <c r="AC37"/>
      <c r="AD37"/>
      <c r="AE37"/>
      <c r="AF37"/>
      <c r="AG37"/>
      <c r="AH37"/>
    </row>
    <row r="38" spans="1:34" x14ac:dyDescent="0.25">
      <c r="A38" s="19">
        <v>40637</v>
      </c>
      <c r="B38" s="157">
        <v>0.29166666666666669</v>
      </c>
      <c r="C38" s="21"/>
      <c r="D38">
        <v>160.16560000000001</v>
      </c>
      <c r="E38" s="62"/>
      <c r="F38" s="62"/>
      <c r="G38" s="62"/>
      <c r="P38"/>
      <c r="Q38"/>
      <c r="R38"/>
      <c r="S38"/>
      <c r="T38"/>
      <c r="U38"/>
      <c r="V38"/>
      <c r="W38"/>
      <c r="X38"/>
      <c r="Y38"/>
      <c r="Z38"/>
      <c r="AA38"/>
      <c r="AB38"/>
      <c r="AC38"/>
      <c r="AD38"/>
      <c r="AE38"/>
      <c r="AF38"/>
      <c r="AG38"/>
      <c r="AH38"/>
    </row>
    <row r="39" spans="1:34" x14ac:dyDescent="0.25">
      <c r="A39" s="19">
        <v>40637</v>
      </c>
      <c r="B39" s="157">
        <v>0.33333333333333331</v>
      </c>
      <c r="C39" s="21"/>
      <c r="D39">
        <v>367.39600000000002</v>
      </c>
      <c r="E39" s="62"/>
      <c r="F39" s="62"/>
      <c r="G39" s="62"/>
      <c r="P39"/>
      <c r="Q39"/>
      <c r="R39"/>
      <c r="S39"/>
      <c r="T39"/>
      <c r="U39"/>
      <c r="V39"/>
      <c r="W39"/>
      <c r="X39"/>
      <c r="Y39"/>
      <c r="Z39"/>
      <c r="AA39"/>
      <c r="AB39"/>
      <c r="AC39"/>
      <c r="AD39"/>
      <c r="AE39"/>
      <c r="AF39"/>
      <c r="AG39"/>
      <c r="AH39"/>
    </row>
    <row r="40" spans="1:34" x14ac:dyDescent="0.25">
      <c r="A40" s="19">
        <v>40637</v>
      </c>
      <c r="B40" s="157">
        <v>0.375</v>
      </c>
      <c r="C40" s="21"/>
      <c r="D40">
        <v>578.69719999999995</v>
      </c>
      <c r="E40" s="62"/>
      <c r="F40" s="62"/>
      <c r="G40" s="62"/>
      <c r="P40"/>
      <c r="Q40"/>
      <c r="R40"/>
      <c r="S40"/>
      <c r="T40"/>
      <c r="U40"/>
      <c r="V40"/>
      <c r="W40"/>
      <c r="X40"/>
      <c r="Y40"/>
      <c r="Z40"/>
      <c r="AA40"/>
      <c r="AB40"/>
      <c r="AC40"/>
      <c r="AD40"/>
      <c r="AE40"/>
      <c r="AF40"/>
      <c r="AG40"/>
      <c r="AH40"/>
    </row>
    <row r="41" spans="1:34" x14ac:dyDescent="0.25">
      <c r="A41" s="19">
        <v>40637</v>
      </c>
      <c r="B41" s="157">
        <v>0.41666666666666669</v>
      </c>
      <c r="C41" s="21"/>
      <c r="D41">
        <v>757.81880000000001</v>
      </c>
      <c r="E41" s="62"/>
      <c r="F41" s="62"/>
      <c r="G41" s="62"/>
      <c r="P41"/>
      <c r="Q41"/>
      <c r="R41"/>
      <c r="S41"/>
      <c r="T41"/>
      <c r="U41"/>
      <c r="V41"/>
      <c r="W41"/>
      <c r="X41"/>
      <c r="Y41"/>
      <c r="Z41"/>
      <c r="AA41"/>
      <c r="AB41"/>
      <c r="AC41"/>
      <c r="AD41"/>
      <c r="AE41"/>
      <c r="AF41"/>
      <c r="AG41"/>
      <c r="AH41"/>
    </row>
    <row r="42" spans="1:34" x14ac:dyDescent="0.25">
      <c r="A42" s="19">
        <v>40637</v>
      </c>
      <c r="B42" s="157">
        <v>0.45833333333333331</v>
      </c>
      <c r="C42" s="21"/>
      <c r="D42">
        <v>884.65179999999998</v>
      </c>
      <c r="E42" s="62"/>
      <c r="F42" s="62"/>
      <c r="G42" s="62"/>
      <c r="P42"/>
      <c r="Q42"/>
      <c r="R42"/>
      <c r="S42"/>
      <c r="T42"/>
      <c r="U42"/>
      <c r="V42"/>
      <c r="W42"/>
      <c r="X42"/>
      <c r="Y42"/>
      <c r="Z42"/>
      <c r="AA42"/>
      <c r="AB42"/>
      <c r="AC42"/>
      <c r="AD42"/>
      <c r="AE42"/>
      <c r="AF42"/>
      <c r="AG42"/>
      <c r="AH42"/>
    </row>
    <row r="43" spans="1:34" x14ac:dyDescent="0.25">
      <c r="A43" s="19">
        <v>40637</v>
      </c>
      <c r="B43" s="157">
        <v>0.5</v>
      </c>
      <c r="C43" s="21"/>
      <c r="D43">
        <v>940.09119999999996</v>
      </c>
      <c r="E43" s="62"/>
      <c r="F43" s="62"/>
      <c r="G43" s="62"/>
      <c r="P43"/>
      <c r="Q43"/>
      <c r="R43"/>
      <c r="S43"/>
      <c r="T43"/>
      <c r="U43"/>
      <c r="V43"/>
      <c r="W43"/>
      <c r="X43"/>
      <c r="Y43"/>
      <c r="Z43"/>
      <c r="AA43"/>
      <c r="AB43"/>
      <c r="AC43"/>
      <c r="AD43"/>
      <c r="AE43"/>
      <c r="AF43"/>
      <c r="AG43"/>
      <c r="AH43"/>
    </row>
    <row r="44" spans="1:34" x14ac:dyDescent="0.25">
      <c r="A44" s="19">
        <v>40637</v>
      </c>
      <c r="B44" s="157">
        <v>0.54166666666666663</v>
      </c>
      <c r="C44" s="21"/>
      <c r="D44">
        <v>949.93979999999999</v>
      </c>
      <c r="E44" s="62"/>
      <c r="F44" s="62"/>
      <c r="G44" s="62"/>
      <c r="P44"/>
      <c r="Q44"/>
      <c r="R44"/>
      <c r="S44"/>
      <c r="T44"/>
      <c r="U44"/>
      <c r="V44"/>
      <c r="W44"/>
      <c r="X44"/>
      <c r="Y44"/>
      <c r="Z44"/>
      <c r="AA44"/>
      <c r="AB44"/>
      <c r="AC44"/>
      <c r="AD44"/>
      <c r="AE44"/>
      <c r="AF44"/>
      <c r="AG44"/>
      <c r="AH44"/>
    </row>
    <row r="45" spans="1:34" x14ac:dyDescent="0.25">
      <c r="A45" s="19">
        <v>40637</v>
      </c>
      <c r="B45" s="157">
        <v>0.58333333333333337</v>
      </c>
      <c r="C45" s="21"/>
      <c r="D45">
        <v>889.00229999999999</v>
      </c>
      <c r="E45" s="62"/>
      <c r="F45" s="62"/>
      <c r="G45" s="62"/>
      <c r="P45"/>
      <c r="Q45"/>
      <c r="R45"/>
      <c r="S45"/>
      <c r="T45"/>
      <c r="U45"/>
      <c r="V45"/>
      <c r="W45"/>
      <c r="X45"/>
      <c r="Y45"/>
      <c r="Z45"/>
      <c r="AA45"/>
      <c r="AB45"/>
      <c r="AC45"/>
      <c r="AD45"/>
      <c r="AE45"/>
      <c r="AF45"/>
      <c r="AG45"/>
      <c r="AH45"/>
    </row>
    <row r="46" spans="1:34" x14ac:dyDescent="0.25">
      <c r="A46" s="19">
        <v>40637</v>
      </c>
      <c r="B46" s="157">
        <v>0.625</v>
      </c>
      <c r="C46" s="21"/>
      <c r="D46">
        <v>659.41570000000002</v>
      </c>
      <c r="E46" s="62"/>
      <c r="F46" s="62"/>
      <c r="G46" s="62"/>
      <c r="P46"/>
      <c r="Q46"/>
      <c r="R46"/>
      <c r="S46"/>
      <c r="T46"/>
      <c r="U46"/>
      <c r="V46"/>
      <c r="W46"/>
      <c r="X46"/>
      <c r="Y46"/>
      <c r="Z46"/>
      <c r="AA46"/>
      <c r="AB46"/>
      <c r="AC46"/>
      <c r="AD46"/>
      <c r="AE46"/>
      <c r="AF46"/>
      <c r="AG46"/>
      <c r="AH46"/>
    </row>
    <row r="47" spans="1:34" x14ac:dyDescent="0.25">
      <c r="A47" s="19">
        <v>40637</v>
      </c>
      <c r="B47" s="157">
        <v>0.66666666666666663</v>
      </c>
      <c r="C47" s="21"/>
      <c r="D47">
        <v>176.96520000000001</v>
      </c>
      <c r="E47" s="62"/>
      <c r="F47" s="62"/>
      <c r="G47" s="62"/>
      <c r="P47"/>
      <c r="Q47"/>
      <c r="R47"/>
      <c r="S47"/>
      <c r="T47"/>
      <c r="U47"/>
      <c r="V47"/>
      <c r="W47"/>
      <c r="X47"/>
      <c r="Y47"/>
      <c r="Z47"/>
      <c r="AA47"/>
      <c r="AB47"/>
      <c r="AC47"/>
      <c r="AD47"/>
      <c r="AE47"/>
      <c r="AF47"/>
      <c r="AG47"/>
      <c r="AH47"/>
    </row>
    <row r="48" spans="1:34" x14ac:dyDescent="0.25">
      <c r="A48" s="19">
        <v>40637</v>
      </c>
      <c r="B48" s="157">
        <v>0.70833333333333337</v>
      </c>
      <c r="C48" s="21"/>
      <c r="D48">
        <v>228.98419999999999</v>
      </c>
      <c r="E48" s="62"/>
      <c r="F48" s="62"/>
      <c r="G48" s="62"/>
      <c r="P48"/>
      <c r="Q48"/>
      <c r="R48"/>
      <c r="S48"/>
      <c r="T48"/>
      <c r="U48"/>
      <c r="V48"/>
      <c r="W48"/>
      <c r="X48"/>
      <c r="Y48"/>
      <c r="Z48"/>
      <c r="AA48"/>
      <c r="AB48"/>
      <c r="AC48"/>
      <c r="AD48"/>
      <c r="AE48"/>
      <c r="AF48"/>
      <c r="AG48"/>
      <c r="AH48"/>
    </row>
    <row r="49" spans="1:34" x14ac:dyDescent="0.25">
      <c r="A49" s="19">
        <v>40637</v>
      </c>
      <c r="B49" s="157">
        <v>0.75</v>
      </c>
      <c r="C49" s="21"/>
      <c r="D49">
        <v>137.4419</v>
      </c>
      <c r="E49" s="62"/>
      <c r="F49" s="62"/>
      <c r="G49" s="62"/>
      <c r="P49"/>
      <c r="Q49"/>
      <c r="R49"/>
      <c r="S49"/>
      <c r="T49"/>
      <c r="U49"/>
      <c r="V49"/>
      <c r="W49"/>
      <c r="X49"/>
      <c r="Y49"/>
      <c r="Z49"/>
      <c r="AA49"/>
      <c r="AB49"/>
      <c r="AC49"/>
      <c r="AD49"/>
      <c r="AE49"/>
      <c r="AF49"/>
      <c r="AG49"/>
      <c r="AH49"/>
    </row>
    <row r="50" spans="1:34" x14ac:dyDescent="0.25">
      <c r="A50" s="19">
        <v>40638</v>
      </c>
      <c r="B50" s="157">
        <v>0.29166666666666669</v>
      </c>
      <c r="C50" s="21"/>
      <c r="D50">
        <v>196.09690000000001</v>
      </c>
      <c r="E50" s="62"/>
      <c r="F50" s="62"/>
      <c r="G50" s="62"/>
      <c r="P50"/>
      <c r="Q50"/>
      <c r="R50"/>
      <c r="S50"/>
      <c r="T50"/>
      <c r="U50"/>
      <c r="V50"/>
      <c r="W50"/>
      <c r="X50"/>
      <c r="Y50"/>
      <c r="Z50"/>
      <c r="AA50"/>
      <c r="AB50"/>
      <c r="AC50"/>
      <c r="AD50"/>
      <c r="AE50"/>
      <c r="AF50"/>
      <c r="AG50"/>
      <c r="AH50"/>
    </row>
    <row r="51" spans="1:34" x14ac:dyDescent="0.25">
      <c r="A51" s="19">
        <v>40638</v>
      </c>
      <c r="B51" s="157">
        <v>0.33333333333333331</v>
      </c>
      <c r="C51" s="21"/>
      <c r="D51">
        <v>313.90359999999998</v>
      </c>
      <c r="E51" s="62"/>
      <c r="F51" s="62"/>
      <c r="G51" s="62"/>
      <c r="P51"/>
      <c r="Q51"/>
      <c r="R51"/>
      <c r="S51"/>
      <c r="T51"/>
      <c r="U51"/>
      <c r="V51"/>
      <c r="W51"/>
      <c r="X51"/>
      <c r="Y51"/>
      <c r="Z51"/>
      <c r="AA51"/>
      <c r="AB51"/>
      <c r="AC51"/>
      <c r="AD51"/>
      <c r="AE51"/>
      <c r="AF51"/>
      <c r="AG51"/>
      <c r="AH51"/>
    </row>
    <row r="52" spans="1:34" x14ac:dyDescent="0.25">
      <c r="A52" s="19">
        <v>40638</v>
      </c>
      <c r="B52" s="157">
        <v>0.375</v>
      </c>
      <c r="C52" s="21"/>
      <c r="D52">
        <v>504.41629999999998</v>
      </c>
      <c r="E52" s="62"/>
      <c r="F52" s="62"/>
      <c r="G52" s="62"/>
      <c r="P52"/>
      <c r="Q52"/>
      <c r="R52"/>
      <c r="S52"/>
      <c r="T52"/>
      <c r="U52"/>
      <c r="V52"/>
      <c r="W52"/>
      <c r="X52"/>
      <c r="Y52"/>
      <c r="Z52"/>
      <c r="AA52"/>
      <c r="AB52"/>
      <c r="AC52"/>
      <c r="AD52"/>
      <c r="AE52"/>
      <c r="AF52"/>
      <c r="AG52"/>
      <c r="AH52"/>
    </row>
    <row r="53" spans="1:34" x14ac:dyDescent="0.25">
      <c r="A53" s="19">
        <v>40638</v>
      </c>
      <c r="B53" s="157">
        <v>0.41666666666666669</v>
      </c>
      <c r="C53" s="21"/>
      <c r="D53">
        <v>765.12400000000002</v>
      </c>
      <c r="E53" s="62"/>
      <c r="F53" s="62"/>
      <c r="G53" s="62"/>
      <c r="P53"/>
      <c r="Q53"/>
      <c r="R53"/>
      <c r="S53"/>
      <c r="T53"/>
      <c r="U53"/>
      <c r="V53"/>
      <c r="W53"/>
      <c r="X53"/>
      <c r="Y53"/>
      <c r="Z53"/>
      <c r="AA53"/>
      <c r="AB53"/>
      <c r="AC53"/>
      <c r="AD53"/>
      <c r="AE53"/>
      <c r="AF53"/>
      <c r="AG53"/>
      <c r="AH53"/>
    </row>
    <row r="54" spans="1:34" x14ac:dyDescent="0.25">
      <c r="A54" s="19">
        <v>40638</v>
      </c>
      <c r="B54" s="157">
        <v>0.45833333333333331</v>
      </c>
      <c r="C54" s="21"/>
      <c r="D54">
        <v>914.91330000000005</v>
      </c>
      <c r="E54" s="62"/>
      <c r="F54" s="62"/>
      <c r="G54" s="62"/>
      <c r="P54"/>
      <c r="Q54"/>
      <c r="R54"/>
      <c r="S54"/>
      <c r="T54"/>
      <c r="U54"/>
      <c r="V54"/>
      <c r="W54"/>
      <c r="X54"/>
      <c r="Y54"/>
      <c r="Z54"/>
      <c r="AA54"/>
      <c r="AB54"/>
      <c r="AC54"/>
      <c r="AD54"/>
      <c r="AE54"/>
      <c r="AF54"/>
      <c r="AG54"/>
      <c r="AH54"/>
    </row>
    <row r="55" spans="1:34" x14ac:dyDescent="0.25">
      <c r="A55" s="19">
        <v>40638</v>
      </c>
      <c r="B55" s="157">
        <v>0.5</v>
      </c>
      <c r="C55" s="21"/>
      <c r="D55">
        <v>992.84280000000001</v>
      </c>
      <c r="E55" s="62"/>
      <c r="F55" s="62"/>
      <c r="G55" s="62"/>
      <c r="P55"/>
      <c r="Q55"/>
      <c r="R55"/>
      <c r="S55"/>
      <c r="T55"/>
      <c r="U55"/>
      <c r="V55"/>
      <c r="W55"/>
      <c r="X55"/>
      <c r="Y55"/>
      <c r="Z55"/>
      <c r="AA55"/>
      <c r="AB55"/>
      <c r="AC55"/>
      <c r="AD55"/>
      <c r="AE55"/>
      <c r="AF55"/>
      <c r="AG55"/>
      <c r="AH55"/>
    </row>
    <row r="56" spans="1:34" x14ac:dyDescent="0.25">
      <c r="A56" s="19">
        <v>40638</v>
      </c>
      <c r="B56" s="157">
        <v>0.54166666666666663</v>
      </c>
      <c r="C56" s="21"/>
      <c r="D56">
        <v>947.6463</v>
      </c>
      <c r="E56" s="62"/>
      <c r="F56" s="62"/>
      <c r="G56" s="62"/>
      <c r="P56"/>
      <c r="Q56"/>
      <c r="R56"/>
      <c r="S56"/>
      <c r="T56"/>
      <c r="U56"/>
      <c r="V56"/>
      <c r="W56"/>
      <c r="X56"/>
      <c r="Y56"/>
      <c r="Z56"/>
      <c r="AA56"/>
      <c r="AB56"/>
      <c r="AC56"/>
      <c r="AD56"/>
      <c r="AE56"/>
      <c r="AF56"/>
      <c r="AG56"/>
      <c r="AH56"/>
    </row>
    <row r="57" spans="1:34" x14ac:dyDescent="0.25">
      <c r="A57" s="19">
        <v>40638</v>
      </c>
      <c r="B57" s="157">
        <v>0.58333333333333337</v>
      </c>
      <c r="C57" s="21"/>
      <c r="D57">
        <v>791.14449999999999</v>
      </c>
      <c r="E57" s="62"/>
      <c r="F57" s="62"/>
      <c r="G57" s="62"/>
      <c r="P57"/>
      <c r="Q57"/>
      <c r="R57"/>
      <c r="S57"/>
      <c r="T57"/>
      <c r="U57"/>
      <c r="V57"/>
      <c r="W57"/>
      <c r="X57"/>
      <c r="Y57"/>
      <c r="Z57"/>
      <c r="AA57"/>
      <c r="AB57"/>
      <c r="AC57"/>
      <c r="AD57"/>
      <c r="AE57"/>
      <c r="AF57"/>
      <c r="AG57"/>
      <c r="AH57"/>
    </row>
    <row r="58" spans="1:34" x14ac:dyDescent="0.25">
      <c r="A58" s="19">
        <v>40638</v>
      </c>
      <c r="B58" s="157">
        <v>0.625</v>
      </c>
      <c r="C58" s="21"/>
      <c r="D58">
        <v>767.1345</v>
      </c>
      <c r="E58" s="62"/>
      <c r="F58" s="62"/>
      <c r="G58" s="62"/>
      <c r="P58"/>
      <c r="Q58"/>
      <c r="R58"/>
      <c r="S58"/>
      <c r="T58"/>
      <c r="U58"/>
      <c r="V58"/>
      <c r="W58"/>
      <c r="X58"/>
      <c r="Y58"/>
      <c r="Z58"/>
      <c r="AA58"/>
      <c r="AB58"/>
      <c r="AC58"/>
      <c r="AD58"/>
      <c r="AE58"/>
      <c r="AF58"/>
      <c r="AG58"/>
      <c r="AH58"/>
    </row>
    <row r="59" spans="1:34" x14ac:dyDescent="0.25">
      <c r="A59" s="19">
        <v>40638</v>
      </c>
      <c r="B59" s="157">
        <v>0.66666666666666663</v>
      </c>
      <c r="C59" s="21"/>
      <c r="D59">
        <v>562.22699999999998</v>
      </c>
      <c r="E59" s="62"/>
      <c r="F59" s="62"/>
      <c r="G59" s="62"/>
      <c r="P59"/>
      <c r="Q59"/>
      <c r="R59"/>
      <c r="S59"/>
      <c r="T59"/>
      <c r="U59"/>
      <c r="V59"/>
      <c r="W59"/>
      <c r="X59"/>
      <c r="Y59"/>
      <c r="Z59"/>
      <c r="AA59"/>
      <c r="AB59"/>
      <c r="AC59"/>
      <c r="AD59"/>
      <c r="AE59"/>
      <c r="AF59"/>
      <c r="AG59"/>
      <c r="AH59"/>
    </row>
    <row r="60" spans="1:34" x14ac:dyDescent="0.25">
      <c r="A60" s="19">
        <v>40638</v>
      </c>
      <c r="B60" s="157">
        <v>0.70833333333333337</v>
      </c>
      <c r="C60" s="21"/>
      <c r="D60">
        <v>389.995</v>
      </c>
      <c r="E60" s="62"/>
      <c r="F60" s="62"/>
      <c r="G60" s="62"/>
      <c r="P60"/>
      <c r="Q60"/>
      <c r="R60"/>
      <c r="S60"/>
      <c r="T60"/>
      <c r="U60"/>
      <c r="V60"/>
      <c r="W60"/>
      <c r="X60"/>
      <c r="Y60"/>
      <c r="Z60"/>
      <c r="AA60"/>
      <c r="AB60"/>
      <c r="AC60"/>
      <c r="AD60"/>
      <c r="AE60"/>
      <c r="AF60"/>
      <c r="AG60"/>
      <c r="AH60"/>
    </row>
    <row r="61" spans="1:34" x14ac:dyDescent="0.25">
      <c r="A61" s="19">
        <v>40638</v>
      </c>
      <c r="B61" s="157">
        <v>0.75</v>
      </c>
      <c r="C61" s="21"/>
      <c r="D61">
        <v>167.35159999999999</v>
      </c>
      <c r="E61" s="62"/>
      <c r="F61" s="62"/>
      <c r="G61" s="62"/>
      <c r="P61"/>
      <c r="Q61"/>
      <c r="R61"/>
      <c r="S61"/>
      <c r="T61"/>
      <c r="U61"/>
      <c r="V61"/>
      <c r="W61"/>
      <c r="X61"/>
      <c r="Y61"/>
      <c r="Z61"/>
      <c r="AA61"/>
      <c r="AB61"/>
      <c r="AC61"/>
      <c r="AD61"/>
      <c r="AE61"/>
      <c r="AF61"/>
      <c r="AG61"/>
      <c r="AH61"/>
    </row>
    <row r="62" spans="1:34" x14ac:dyDescent="0.25">
      <c r="A62" s="19">
        <v>40639</v>
      </c>
      <c r="B62" s="157">
        <v>0.29166666666666669</v>
      </c>
      <c r="C62" s="21"/>
      <c r="D62">
        <v>16.779599999999999</v>
      </c>
      <c r="E62" s="62"/>
      <c r="F62" s="62"/>
      <c r="G62" s="62"/>
      <c r="P62"/>
      <c r="Q62"/>
      <c r="R62"/>
      <c r="S62"/>
      <c r="T62"/>
      <c r="U62"/>
      <c r="V62"/>
      <c r="W62"/>
      <c r="X62"/>
      <c r="Y62"/>
      <c r="Z62"/>
      <c r="AA62"/>
      <c r="AB62"/>
      <c r="AC62"/>
      <c r="AD62"/>
      <c r="AE62"/>
      <c r="AF62"/>
      <c r="AG62"/>
      <c r="AH62"/>
    </row>
    <row r="63" spans="1:34" x14ac:dyDescent="0.25">
      <c r="A63" s="19">
        <v>40639</v>
      </c>
      <c r="B63" s="157">
        <v>0.33333333333333331</v>
      </c>
      <c r="C63" s="21"/>
      <c r="D63">
        <v>35.8797</v>
      </c>
      <c r="E63" s="62"/>
      <c r="F63" s="62"/>
      <c r="G63" s="62"/>
      <c r="P63"/>
      <c r="Q63"/>
      <c r="R63"/>
      <c r="S63"/>
      <c r="T63"/>
      <c r="U63"/>
      <c r="V63"/>
      <c r="W63"/>
      <c r="X63"/>
      <c r="Y63"/>
      <c r="Z63"/>
      <c r="AA63"/>
      <c r="AB63"/>
      <c r="AC63"/>
      <c r="AD63"/>
      <c r="AE63"/>
      <c r="AF63"/>
      <c r="AG63"/>
      <c r="AH63"/>
    </row>
    <row r="64" spans="1:34" x14ac:dyDescent="0.25">
      <c r="A64" s="19">
        <v>40639</v>
      </c>
      <c r="B64" s="157">
        <v>0.375</v>
      </c>
      <c r="C64" s="21"/>
      <c r="D64">
        <v>58.7577</v>
      </c>
      <c r="E64" s="62"/>
      <c r="F64" s="62"/>
      <c r="G64" s="62"/>
      <c r="P64"/>
      <c r="Q64"/>
      <c r="R64"/>
      <c r="S64"/>
      <c r="T64"/>
      <c r="U64"/>
      <c r="V64"/>
      <c r="W64"/>
      <c r="X64"/>
      <c r="Y64"/>
      <c r="Z64"/>
      <c r="AA64"/>
      <c r="AB64"/>
      <c r="AC64"/>
      <c r="AD64"/>
      <c r="AE64"/>
      <c r="AF64"/>
      <c r="AG64"/>
      <c r="AH64"/>
    </row>
    <row r="65" spans="1:34" x14ac:dyDescent="0.25">
      <c r="A65" s="19">
        <v>40639</v>
      </c>
      <c r="B65" s="157">
        <v>0.41666666666666669</v>
      </c>
      <c r="C65" s="21"/>
      <c r="D65">
        <v>127.9297</v>
      </c>
      <c r="E65" s="62"/>
      <c r="F65" s="62"/>
      <c r="G65" s="62"/>
      <c r="P65"/>
      <c r="Q65"/>
      <c r="R65"/>
      <c r="S65"/>
      <c r="T65"/>
      <c r="U65"/>
      <c r="V65"/>
      <c r="W65"/>
      <c r="X65"/>
      <c r="Y65"/>
      <c r="Z65"/>
      <c r="AA65"/>
      <c r="AB65"/>
      <c r="AC65"/>
      <c r="AD65"/>
      <c r="AE65"/>
      <c r="AF65"/>
      <c r="AG65"/>
      <c r="AH65"/>
    </row>
    <row r="66" spans="1:34" x14ac:dyDescent="0.25">
      <c r="A66" s="19">
        <v>40639</v>
      </c>
      <c r="B66" s="157">
        <v>0.45833333333333331</v>
      </c>
      <c r="C66" s="21"/>
      <c r="D66">
        <v>132.9683</v>
      </c>
      <c r="E66" s="62"/>
      <c r="F66" s="62"/>
      <c r="G66" s="62"/>
      <c r="P66"/>
      <c r="Q66"/>
      <c r="R66"/>
      <c r="S66"/>
      <c r="T66"/>
      <c r="U66"/>
      <c r="V66"/>
      <c r="W66"/>
      <c r="X66"/>
      <c r="Y66"/>
      <c r="Z66"/>
      <c r="AA66"/>
      <c r="AB66"/>
      <c r="AC66"/>
      <c r="AD66"/>
      <c r="AE66"/>
      <c r="AF66"/>
      <c r="AG66"/>
      <c r="AH66"/>
    </row>
    <row r="67" spans="1:34" x14ac:dyDescent="0.25">
      <c r="A67" s="19">
        <v>40639</v>
      </c>
      <c r="B67" s="157">
        <v>0.5</v>
      </c>
      <c r="C67" s="21"/>
      <c r="D67">
        <v>225.92320000000001</v>
      </c>
      <c r="E67" s="62"/>
      <c r="F67" s="62"/>
      <c r="G67" s="62"/>
      <c r="P67"/>
      <c r="Q67"/>
      <c r="R67"/>
      <c r="S67"/>
      <c r="T67"/>
      <c r="U67"/>
      <c r="V67"/>
      <c r="W67"/>
      <c r="X67"/>
      <c r="Y67"/>
      <c r="Z67"/>
      <c r="AA67"/>
      <c r="AB67"/>
      <c r="AC67"/>
      <c r="AD67"/>
      <c r="AE67"/>
      <c r="AF67"/>
      <c r="AG67"/>
      <c r="AH67"/>
    </row>
    <row r="68" spans="1:34" x14ac:dyDescent="0.25">
      <c r="A68" s="19">
        <v>40639</v>
      </c>
      <c r="B68" s="157">
        <v>0.54166666666666663</v>
      </c>
      <c r="C68" s="21"/>
      <c r="D68">
        <v>248.56020000000001</v>
      </c>
      <c r="E68" s="62"/>
      <c r="F68" s="62"/>
      <c r="G68" s="62"/>
      <c r="P68"/>
      <c r="Q68"/>
      <c r="R68"/>
      <c r="S68"/>
      <c r="T68"/>
      <c r="U68"/>
      <c r="V68"/>
      <c r="W68"/>
      <c r="X68"/>
      <c r="Y68"/>
      <c r="Z68"/>
      <c r="AA68"/>
      <c r="AB68"/>
      <c r="AC68"/>
      <c r="AD68"/>
      <c r="AE68"/>
      <c r="AF68"/>
      <c r="AG68"/>
      <c r="AH68"/>
    </row>
    <row r="69" spans="1:34" x14ac:dyDescent="0.25">
      <c r="A69" s="19">
        <v>40639</v>
      </c>
      <c r="B69" s="157">
        <v>0.58333333333333337</v>
      </c>
      <c r="C69" s="21"/>
      <c r="D69">
        <v>200.47069999999999</v>
      </c>
      <c r="E69" s="62"/>
      <c r="F69" s="62"/>
      <c r="G69" s="62"/>
      <c r="P69"/>
      <c r="Q69"/>
      <c r="R69"/>
      <c r="S69"/>
      <c r="T69"/>
      <c r="U69"/>
      <c r="V69"/>
      <c r="W69"/>
      <c r="X69"/>
      <c r="Y69"/>
      <c r="Z69"/>
      <c r="AA69"/>
      <c r="AB69"/>
      <c r="AC69"/>
      <c r="AD69"/>
      <c r="AE69"/>
      <c r="AF69"/>
      <c r="AG69"/>
      <c r="AH69"/>
    </row>
    <row r="70" spans="1:34" x14ac:dyDescent="0.25">
      <c r="A70" s="19">
        <v>40639</v>
      </c>
      <c r="B70" s="157">
        <v>0.625</v>
      </c>
      <c r="C70" s="21"/>
      <c r="D70">
        <v>148.1557</v>
      </c>
      <c r="E70" s="62"/>
      <c r="F70" s="62"/>
      <c r="G70" s="62"/>
      <c r="P70"/>
      <c r="Q70"/>
      <c r="R70"/>
      <c r="S70"/>
      <c r="T70"/>
      <c r="U70"/>
      <c r="V70"/>
      <c r="W70"/>
      <c r="X70"/>
      <c r="Y70"/>
      <c r="Z70"/>
      <c r="AA70"/>
      <c r="AB70"/>
      <c r="AC70"/>
      <c r="AD70"/>
      <c r="AE70"/>
      <c r="AF70"/>
      <c r="AG70"/>
      <c r="AH70"/>
    </row>
    <row r="71" spans="1:34" x14ac:dyDescent="0.25">
      <c r="A71" s="19">
        <v>40639</v>
      </c>
      <c r="B71" s="157">
        <v>0.66666666666666663</v>
      </c>
      <c r="C71" s="21"/>
      <c r="D71">
        <v>87.660499999999999</v>
      </c>
      <c r="E71" s="62"/>
      <c r="F71" s="62"/>
      <c r="G71" s="62"/>
      <c r="P71"/>
      <c r="Q71"/>
      <c r="R71"/>
      <c r="S71"/>
      <c r="T71"/>
      <c r="U71"/>
      <c r="V71"/>
      <c r="W71"/>
      <c r="X71"/>
      <c r="Y71"/>
      <c r="Z71"/>
      <c r="AA71"/>
      <c r="AB71"/>
      <c r="AC71"/>
      <c r="AD71"/>
      <c r="AE71"/>
      <c r="AF71"/>
      <c r="AG71"/>
      <c r="AH71"/>
    </row>
    <row r="72" spans="1:34" x14ac:dyDescent="0.25">
      <c r="A72" s="19">
        <v>40639</v>
      </c>
      <c r="B72" s="157">
        <v>0.70833333333333337</v>
      </c>
      <c r="C72" s="21"/>
      <c r="D72">
        <v>69.744500000000002</v>
      </c>
      <c r="E72" s="62"/>
      <c r="F72" s="62"/>
      <c r="G72" s="62"/>
      <c r="P72"/>
      <c r="Q72"/>
      <c r="R72"/>
      <c r="S72"/>
      <c r="T72"/>
      <c r="U72"/>
      <c r="V72"/>
      <c r="W72"/>
      <c r="X72"/>
      <c r="Y72"/>
      <c r="Z72"/>
      <c r="AA72"/>
      <c r="AB72"/>
      <c r="AC72"/>
      <c r="AD72"/>
      <c r="AE72"/>
      <c r="AF72"/>
      <c r="AG72"/>
      <c r="AH72"/>
    </row>
    <row r="73" spans="1:34" x14ac:dyDescent="0.25">
      <c r="A73" s="19">
        <v>40639</v>
      </c>
      <c r="B73" s="157">
        <v>0.75</v>
      </c>
      <c r="C73" s="21"/>
      <c r="D73">
        <v>28.389700000000001</v>
      </c>
      <c r="E73" s="62"/>
      <c r="F73" s="62"/>
      <c r="G73" s="62"/>
      <c r="P73"/>
      <c r="Q73"/>
      <c r="R73"/>
      <c r="S73"/>
      <c r="T73"/>
      <c r="U73"/>
      <c r="V73"/>
      <c r="W73"/>
      <c r="X73"/>
      <c r="Y73"/>
      <c r="Z73"/>
      <c r="AA73"/>
      <c r="AB73"/>
      <c r="AC73"/>
      <c r="AD73"/>
      <c r="AE73"/>
      <c r="AF73"/>
      <c r="AG73"/>
      <c r="AH73"/>
    </row>
    <row r="74" spans="1:34" x14ac:dyDescent="0.25">
      <c r="A74" s="19">
        <v>40640</v>
      </c>
      <c r="B74" s="157">
        <v>0.29166666666666669</v>
      </c>
      <c r="C74" s="21"/>
      <c r="D74">
        <v>124.73269999999999</v>
      </c>
      <c r="E74" s="62"/>
      <c r="F74" s="62"/>
      <c r="G74" s="62"/>
      <c r="P74"/>
      <c r="Q74"/>
      <c r="R74"/>
      <c r="S74"/>
      <c r="T74"/>
      <c r="U74"/>
      <c r="V74"/>
      <c r="W74"/>
      <c r="X74"/>
      <c r="Y74"/>
      <c r="Z74"/>
      <c r="AA74"/>
      <c r="AB74"/>
      <c r="AC74"/>
      <c r="AD74"/>
      <c r="AE74"/>
      <c r="AF74"/>
      <c r="AG74"/>
      <c r="AH74"/>
    </row>
    <row r="75" spans="1:34" x14ac:dyDescent="0.25">
      <c r="A75" s="19">
        <v>40640</v>
      </c>
      <c r="B75" s="157">
        <v>0.33333333333333331</v>
      </c>
      <c r="C75" s="21"/>
      <c r="D75">
        <v>268.71179999999998</v>
      </c>
      <c r="E75" s="62"/>
      <c r="F75" s="62"/>
      <c r="G75" s="62"/>
      <c r="P75"/>
      <c r="Q75"/>
      <c r="R75"/>
      <c r="S75"/>
      <c r="T75"/>
      <c r="U75"/>
      <c r="V75"/>
      <c r="W75"/>
      <c r="X75"/>
      <c r="Y75"/>
      <c r="Z75"/>
      <c r="AA75"/>
      <c r="AB75"/>
      <c r="AC75"/>
      <c r="AD75"/>
      <c r="AE75"/>
      <c r="AF75"/>
      <c r="AG75"/>
      <c r="AH75"/>
    </row>
    <row r="76" spans="1:34" x14ac:dyDescent="0.25">
      <c r="A76" s="19">
        <v>40640</v>
      </c>
      <c r="B76" s="157">
        <v>0.375</v>
      </c>
      <c r="C76" s="21"/>
      <c r="D76">
        <v>309.75319999999999</v>
      </c>
      <c r="E76" s="62"/>
      <c r="F76" s="62"/>
      <c r="G76" s="62"/>
      <c r="P76"/>
      <c r="Q76"/>
      <c r="R76"/>
      <c r="S76"/>
      <c r="T76"/>
      <c r="U76"/>
      <c r="V76"/>
      <c r="W76"/>
      <c r="X76"/>
      <c r="Y76"/>
      <c r="Z76"/>
      <c r="AA76"/>
      <c r="AB76"/>
      <c r="AC76"/>
      <c r="AD76"/>
      <c r="AE76"/>
      <c r="AF76"/>
      <c r="AG76"/>
      <c r="AH76"/>
    </row>
    <row r="77" spans="1:34" x14ac:dyDescent="0.25">
      <c r="A77" s="19">
        <v>40640</v>
      </c>
      <c r="B77" s="157">
        <v>0.41666666666666669</v>
      </c>
      <c r="C77" s="21"/>
      <c r="D77">
        <v>688.75099999999998</v>
      </c>
      <c r="E77" s="62"/>
      <c r="F77" s="62"/>
      <c r="G77" s="62"/>
      <c r="P77"/>
      <c r="Q77"/>
      <c r="R77"/>
      <c r="S77"/>
      <c r="T77"/>
      <c r="U77"/>
      <c r="V77"/>
      <c r="W77"/>
      <c r="X77"/>
      <c r="Y77"/>
      <c r="Z77"/>
      <c r="AA77"/>
      <c r="AB77"/>
      <c r="AC77"/>
      <c r="AD77"/>
      <c r="AE77"/>
      <c r="AF77"/>
      <c r="AG77"/>
      <c r="AH77"/>
    </row>
    <row r="78" spans="1:34" x14ac:dyDescent="0.25">
      <c r="A78" s="19">
        <v>40640</v>
      </c>
      <c r="B78" s="157">
        <v>0.45833333333333331</v>
      </c>
      <c r="C78" s="21"/>
      <c r="D78">
        <v>809.81</v>
      </c>
      <c r="E78" s="62"/>
      <c r="F78" s="62"/>
      <c r="G78" s="62"/>
      <c r="P78"/>
      <c r="Q78"/>
      <c r="R78"/>
      <c r="S78"/>
      <c r="T78"/>
      <c r="U78"/>
      <c r="V78"/>
      <c r="W78"/>
      <c r="X78"/>
      <c r="Y78"/>
      <c r="Z78"/>
      <c r="AA78"/>
      <c r="AB78"/>
      <c r="AC78"/>
      <c r="AD78"/>
      <c r="AE78"/>
      <c r="AF78"/>
      <c r="AG78"/>
      <c r="AH78"/>
    </row>
    <row r="79" spans="1:34" x14ac:dyDescent="0.25">
      <c r="A79" s="19">
        <v>40640</v>
      </c>
      <c r="B79" s="157">
        <v>0.5</v>
      </c>
      <c r="C79" s="21"/>
      <c r="D79">
        <v>897.59929999999997</v>
      </c>
      <c r="E79" s="62"/>
      <c r="F79" s="62"/>
      <c r="G79" s="62"/>
      <c r="P79"/>
      <c r="Q79"/>
      <c r="R79"/>
      <c r="S79"/>
      <c r="T79"/>
      <c r="U79"/>
      <c r="V79"/>
      <c r="W79"/>
      <c r="X79"/>
      <c r="Y79"/>
      <c r="Z79"/>
      <c r="AA79"/>
      <c r="AB79"/>
      <c r="AC79"/>
      <c r="AD79"/>
      <c r="AE79"/>
      <c r="AF79"/>
      <c r="AG79"/>
      <c r="AH79"/>
    </row>
    <row r="80" spans="1:34" x14ac:dyDescent="0.25">
      <c r="A80" s="19">
        <v>40640</v>
      </c>
      <c r="B80" s="157">
        <v>0.54166666666666663</v>
      </c>
      <c r="C80" s="21"/>
      <c r="D80">
        <v>941.77800000000002</v>
      </c>
      <c r="E80" s="62"/>
      <c r="F80" s="62"/>
      <c r="G80" s="62"/>
      <c r="P80"/>
      <c r="Q80"/>
      <c r="R80"/>
      <c r="S80"/>
      <c r="T80"/>
      <c r="U80"/>
      <c r="V80"/>
      <c r="W80"/>
      <c r="X80"/>
      <c r="Y80"/>
      <c r="Z80"/>
      <c r="AA80"/>
      <c r="AB80"/>
      <c r="AC80"/>
      <c r="AD80"/>
      <c r="AE80"/>
      <c r="AF80"/>
      <c r="AG80"/>
      <c r="AH80"/>
    </row>
    <row r="81" spans="1:34" x14ac:dyDescent="0.25">
      <c r="A81" s="19">
        <v>40640</v>
      </c>
      <c r="B81" s="157">
        <v>0.58333333333333337</v>
      </c>
      <c r="C81" s="21"/>
      <c r="D81">
        <v>582.20129999999995</v>
      </c>
      <c r="E81" s="62"/>
      <c r="F81" s="62"/>
      <c r="G81" s="62"/>
      <c r="P81"/>
      <c r="Q81"/>
      <c r="R81"/>
      <c r="S81"/>
      <c r="T81"/>
      <c r="U81"/>
      <c r="V81"/>
      <c r="W81"/>
      <c r="X81"/>
      <c r="Y81"/>
      <c r="Z81"/>
      <c r="AA81"/>
      <c r="AB81"/>
      <c r="AC81"/>
      <c r="AD81"/>
      <c r="AE81"/>
      <c r="AF81"/>
      <c r="AG81"/>
      <c r="AH81"/>
    </row>
    <row r="82" spans="1:34" x14ac:dyDescent="0.25">
      <c r="A82" s="19">
        <v>40640</v>
      </c>
      <c r="B82" s="157">
        <v>0.625</v>
      </c>
      <c r="C82" s="21"/>
      <c r="D82">
        <v>670.94150000000002</v>
      </c>
      <c r="E82" s="62"/>
      <c r="F82" s="62"/>
      <c r="G82" s="62"/>
      <c r="P82"/>
      <c r="Q82"/>
      <c r="R82"/>
      <c r="S82"/>
      <c r="T82"/>
      <c r="U82"/>
      <c r="V82"/>
      <c r="W82"/>
      <c r="X82"/>
      <c r="Y82"/>
      <c r="Z82"/>
      <c r="AA82"/>
      <c r="AB82"/>
      <c r="AC82"/>
      <c r="AD82"/>
      <c r="AE82"/>
      <c r="AF82"/>
      <c r="AG82"/>
      <c r="AH82"/>
    </row>
    <row r="83" spans="1:34" x14ac:dyDescent="0.25">
      <c r="A83" s="19">
        <v>40640</v>
      </c>
      <c r="B83" s="157">
        <v>0.66666666666666663</v>
      </c>
      <c r="C83" s="21"/>
      <c r="D83">
        <v>294.06580000000002</v>
      </c>
      <c r="E83" s="62"/>
      <c r="F83" s="62"/>
      <c r="G83" s="62"/>
      <c r="P83"/>
      <c r="Q83"/>
      <c r="R83"/>
      <c r="S83"/>
      <c r="T83"/>
      <c r="U83"/>
      <c r="V83"/>
      <c r="W83"/>
      <c r="X83"/>
      <c r="Y83"/>
      <c r="Z83"/>
      <c r="AA83"/>
      <c r="AB83"/>
      <c r="AC83"/>
      <c r="AD83"/>
      <c r="AE83"/>
      <c r="AF83"/>
      <c r="AG83"/>
      <c r="AH83"/>
    </row>
    <row r="84" spans="1:34" x14ac:dyDescent="0.25">
      <c r="A84" s="19">
        <v>40640</v>
      </c>
      <c r="B84" s="157">
        <v>0.70833333333333337</v>
      </c>
      <c r="C84" s="21"/>
      <c r="D84">
        <v>162.21530000000001</v>
      </c>
      <c r="E84" s="62"/>
      <c r="F84" s="62"/>
      <c r="G84" s="62"/>
      <c r="P84"/>
      <c r="Q84"/>
      <c r="R84"/>
      <c r="S84"/>
      <c r="T84"/>
      <c r="U84"/>
      <c r="V84"/>
      <c r="W84"/>
      <c r="X84"/>
      <c r="Y84"/>
      <c r="Z84"/>
      <c r="AA84"/>
      <c r="AB84"/>
      <c r="AC84"/>
      <c r="AD84"/>
      <c r="AE84"/>
      <c r="AF84"/>
      <c r="AG84"/>
      <c r="AH84"/>
    </row>
    <row r="85" spans="1:34" x14ac:dyDescent="0.25">
      <c r="A85" s="19">
        <v>40640</v>
      </c>
      <c r="B85" s="157">
        <v>0.75</v>
      </c>
      <c r="C85" s="21"/>
      <c r="D85">
        <v>123.875</v>
      </c>
      <c r="E85" s="62"/>
      <c r="F85" s="62"/>
      <c r="G85" s="62"/>
      <c r="P85"/>
      <c r="Q85"/>
      <c r="R85"/>
      <c r="S85"/>
      <c r="T85"/>
      <c r="U85"/>
      <c r="V85"/>
      <c r="W85"/>
      <c r="X85"/>
      <c r="Y85"/>
      <c r="Z85"/>
      <c r="AA85"/>
      <c r="AB85"/>
      <c r="AC85"/>
      <c r="AD85"/>
      <c r="AE85"/>
      <c r="AF85"/>
      <c r="AG85"/>
      <c r="AH85"/>
    </row>
    <row r="86" spans="1:34" x14ac:dyDescent="0.25">
      <c r="C86" s="21"/>
      <c r="E86" s="62"/>
      <c r="F86" s="62"/>
      <c r="G86" s="62"/>
      <c r="P86"/>
      <c r="Q86"/>
      <c r="R86"/>
      <c r="S86"/>
      <c r="T86"/>
      <c r="U86"/>
      <c r="V86"/>
      <c r="W86"/>
      <c r="X86"/>
      <c r="Y86"/>
      <c r="Z86"/>
      <c r="AA86"/>
      <c r="AB86"/>
      <c r="AC86"/>
      <c r="AD86"/>
      <c r="AE86"/>
      <c r="AF86"/>
      <c r="AG86"/>
      <c r="AH86"/>
    </row>
    <row r="87" spans="1:34" x14ac:dyDescent="0.25">
      <c r="C87" s="21"/>
      <c r="E87" s="62"/>
      <c r="F87" s="62"/>
      <c r="G87" s="62"/>
      <c r="P87"/>
      <c r="Q87"/>
      <c r="R87"/>
      <c r="S87"/>
      <c r="T87"/>
      <c r="U87"/>
      <c r="V87"/>
      <c r="W87"/>
      <c r="X87"/>
      <c r="Y87"/>
      <c r="Z87"/>
      <c r="AA87"/>
      <c r="AB87"/>
      <c r="AC87"/>
      <c r="AD87"/>
      <c r="AE87"/>
      <c r="AF87"/>
      <c r="AG87"/>
      <c r="AH87"/>
    </row>
    <row r="88" spans="1:34" x14ac:dyDescent="0.25">
      <c r="C88" s="21"/>
      <c r="E88" s="62"/>
      <c r="F88" s="62"/>
      <c r="G88" s="62"/>
      <c r="P88"/>
      <c r="Q88"/>
      <c r="R88"/>
      <c r="S88"/>
      <c r="T88"/>
      <c r="U88"/>
      <c r="V88"/>
      <c r="W88"/>
      <c r="X88"/>
      <c r="Y88"/>
      <c r="Z88"/>
      <c r="AA88"/>
      <c r="AB88"/>
      <c r="AC88"/>
      <c r="AD88"/>
      <c r="AE88"/>
      <c r="AF88"/>
      <c r="AG88"/>
      <c r="AH88"/>
    </row>
    <row r="89" spans="1:34" x14ac:dyDescent="0.25">
      <c r="C89" s="21"/>
      <c r="E89" s="62"/>
      <c r="F89" s="62"/>
      <c r="G89" s="62"/>
      <c r="P89"/>
      <c r="Q89"/>
      <c r="R89"/>
      <c r="S89"/>
      <c r="T89"/>
      <c r="U89"/>
      <c r="V89"/>
      <c r="W89"/>
      <c r="X89"/>
      <c r="Y89"/>
      <c r="Z89"/>
      <c r="AA89"/>
      <c r="AB89"/>
      <c r="AC89"/>
      <c r="AD89"/>
      <c r="AE89"/>
      <c r="AF89"/>
      <c r="AG89"/>
      <c r="AH89"/>
    </row>
    <row r="90" spans="1:34" x14ac:dyDescent="0.25">
      <c r="C90" s="21"/>
      <c r="E90" s="62"/>
      <c r="F90" s="62"/>
      <c r="G90" s="62"/>
      <c r="P90"/>
      <c r="Q90"/>
      <c r="R90"/>
      <c r="S90"/>
      <c r="T90"/>
      <c r="U90"/>
      <c r="V90"/>
      <c r="W90"/>
      <c r="X90"/>
      <c r="Y90"/>
      <c r="Z90"/>
      <c r="AA90"/>
      <c r="AB90"/>
      <c r="AC90"/>
      <c r="AD90"/>
      <c r="AE90"/>
      <c r="AF90"/>
      <c r="AG90"/>
      <c r="AH90"/>
    </row>
    <row r="91" spans="1:34" x14ac:dyDescent="0.25">
      <c r="C91" s="21"/>
      <c r="E91" s="62"/>
      <c r="F91" s="62"/>
      <c r="G91" s="62"/>
      <c r="P91"/>
      <c r="Q91"/>
      <c r="R91"/>
      <c r="S91"/>
      <c r="T91"/>
      <c r="U91"/>
      <c r="V91"/>
      <c r="W91"/>
      <c r="X91"/>
      <c r="Y91"/>
      <c r="Z91"/>
      <c r="AA91"/>
      <c r="AB91"/>
      <c r="AC91"/>
      <c r="AD91"/>
      <c r="AE91"/>
      <c r="AF91"/>
      <c r="AG91"/>
      <c r="AH91"/>
    </row>
    <row r="92" spans="1:34" x14ac:dyDescent="0.25">
      <c r="C92" s="21"/>
      <c r="E92" s="62"/>
      <c r="F92" s="62"/>
      <c r="G92" s="62"/>
      <c r="P92"/>
      <c r="Q92"/>
      <c r="R92"/>
      <c r="S92"/>
      <c r="T92"/>
      <c r="U92"/>
      <c r="V92"/>
      <c r="W92"/>
      <c r="X92"/>
      <c r="Y92"/>
      <c r="Z92"/>
      <c r="AA92"/>
      <c r="AB92"/>
      <c r="AC92"/>
      <c r="AD92"/>
      <c r="AE92"/>
      <c r="AF92"/>
      <c r="AG92"/>
      <c r="AH92"/>
    </row>
    <row r="93" spans="1:34" x14ac:dyDescent="0.25">
      <c r="C93" s="21"/>
      <c r="E93" s="62"/>
      <c r="F93" s="62"/>
      <c r="G93" s="62"/>
      <c r="P93"/>
      <c r="Q93"/>
      <c r="R93"/>
      <c r="S93"/>
      <c r="T93"/>
      <c r="U93"/>
      <c r="V93"/>
      <c r="W93"/>
      <c r="X93"/>
      <c r="Y93"/>
      <c r="Z93"/>
      <c r="AA93"/>
      <c r="AB93"/>
      <c r="AC93"/>
      <c r="AD93"/>
      <c r="AE93"/>
      <c r="AF93"/>
      <c r="AG93"/>
      <c r="AH93"/>
    </row>
    <row r="94" spans="1:34" x14ac:dyDescent="0.25">
      <c r="C94" s="21"/>
      <c r="E94" s="62"/>
      <c r="F94" s="62"/>
      <c r="G94" s="62"/>
      <c r="P94"/>
      <c r="Q94"/>
      <c r="R94"/>
      <c r="S94"/>
      <c r="T94"/>
      <c r="U94"/>
      <c r="V94"/>
      <c r="W94"/>
      <c r="X94"/>
      <c r="Y94"/>
      <c r="Z94"/>
      <c r="AA94"/>
      <c r="AB94"/>
      <c r="AC94"/>
      <c r="AD94"/>
      <c r="AE94"/>
      <c r="AF94"/>
      <c r="AG94"/>
      <c r="AH94"/>
    </row>
    <row r="95" spans="1:34" x14ac:dyDescent="0.25">
      <c r="C95" s="21"/>
      <c r="E95" s="62"/>
      <c r="F95" s="62"/>
      <c r="G95" s="62"/>
      <c r="P95"/>
      <c r="Q95"/>
      <c r="R95"/>
      <c r="S95"/>
      <c r="T95"/>
      <c r="U95"/>
      <c r="V95"/>
      <c r="W95"/>
      <c r="X95"/>
      <c r="Y95"/>
      <c r="Z95"/>
      <c r="AA95"/>
      <c r="AB95"/>
      <c r="AC95"/>
      <c r="AD95"/>
      <c r="AE95"/>
      <c r="AF95"/>
      <c r="AG95"/>
      <c r="AH95"/>
    </row>
    <row r="96" spans="1:34" x14ac:dyDescent="0.25">
      <c r="C96" s="21"/>
      <c r="E96" s="62"/>
      <c r="F96" s="62"/>
      <c r="G96" s="62"/>
      <c r="P96"/>
      <c r="Q96"/>
      <c r="R96"/>
      <c r="S96"/>
      <c r="T96"/>
      <c r="U96"/>
      <c r="V96"/>
      <c r="W96"/>
      <c r="X96"/>
      <c r="Y96"/>
      <c r="Z96"/>
      <c r="AA96"/>
      <c r="AB96"/>
      <c r="AC96"/>
      <c r="AD96"/>
      <c r="AE96"/>
      <c r="AF96"/>
      <c r="AG96"/>
      <c r="AH96"/>
    </row>
    <row r="97" spans="3:34" x14ac:dyDescent="0.25">
      <c r="C97" s="21"/>
      <c r="E97" s="62"/>
      <c r="F97" s="62"/>
      <c r="G97" s="62"/>
      <c r="P97"/>
      <c r="Q97"/>
      <c r="R97"/>
      <c r="S97"/>
      <c r="T97"/>
      <c r="U97"/>
      <c r="V97"/>
      <c r="W97"/>
      <c r="X97"/>
      <c r="Y97"/>
      <c r="Z97"/>
      <c r="AA97"/>
      <c r="AB97"/>
      <c r="AC97"/>
      <c r="AD97"/>
      <c r="AE97"/>
      <c r="AF97"/>
      <c r="AG97"/>
      <c r="AH97"/>
    </row>
    <row r="98" spans="3:34" x14ac:dyDescent="0.25">
      <c r="C98" s="21"/>
      <c r="E98" s="62"/>
      <c r="F98" s="62"/>
      <c r="G98" s="62"/>
      <c r="P98"/>
      <c r="Q98"/>
      <c r="R98"/>
      <c r="S98"/>
      <c r="T98"/>
      <c r="U98"/>
      <c r="V98"/>
      <c r="W98"/>
      <c r="X98"/>
      <c r="Y98"/>
      <c r="Z98"/>
      <c r="AA98"/>
      <c r="AB98"/>
      <c r="AC98"/>
      <c r="AD98"/>
      <c r="AE98"/>
      <c r="AF98"/>
      <c r="AG98"/>
      <c r="AH98"/>
    </row>
    <row r="99" spans="3:34" x14ac:dyDescent="0.25">
      <c r="C99" s="21"/>
      <c r="E99" s="62"/>
      <c r="F99" s="62"/>
      <c r="G99" s="62"/>
      <c r="P99"/>
      <c r="Q99"/>
      <c r="R99"/>
      <c r="S99"/>
      <c r="T99"/>
      <c r="U99"/>
      <c r="V99"/>
      <c r="W99"/>
      <c r="X99"/>
      <c r="Y99"/>
      <c r="Z99"/>
      <c r="AA99"/>
      <c r="AB99"/>
      <c r="AC99"/>
      <c r="AD99"/>
      <c r="AE99"/>
      <c r="AF99"/>
      <c r="AG99"/>
      <c r="AH99"/>
    </row>
    <row r="100" spans="3:34" x14ac:dyDescent="0.25">
      <c r="C100" s="21"/>
      <c r="E100" s="62"/>
      <c r="F100" s="62"/>
      <c r="G100" s="62"/>
      <c r="P100"/>
      <c r="Q100"/>
      <c r="R100"/>
      <c r="S100"/>
      <c r="T100"/>
      <c r="U100"/>
      <c r="V100"/>
      <c r="W100"/>
      <c r="X100"/>
      <c r="Y100"/>
      <c r="Z100"/>
      <c r="AA100"/>
      <c r="AB100"/>
      <c r="AC100"/>
      <c r="AD100"/>
      <c r="AE100"/>
      <c r="AF100"/>
      <c r="AG100"/>
      <c r="AH100"/>
    </row>
    <row r="101" spans="3:34" x14ac:dyDescent="0.25">
      <c r="C101" s="21"/>
      <c r="E101" s="62"/>
      <c r="F101" s="62"/>
      <c r="G101" s="62"/>
      <c r="P101"/>
      <c r="Q101"/>
      <c r="R101"/>
      <c r="S101"/>
      <c r="T101"/>
      <c r="U101"/>
      <c r="V101"/>
      <c r="W101"/>
      <c r="X101"/>
      <c r="Y101"/>
      <c r="Z101"/>
      <c r="AA101"/>
      <c r="AB101"/>
      <c r="AC101"/>
      <c r="AD101"/>
      <c r="AE101"/>
      <c r="AF101"/>
      <c r="AG101"/>
      <c r="AH101"/>
    </row>
    <row r="102" spans="3:34" x14ac:dyDescent="0.25">
      <c r="C102" s="21"/>
      <c r="E102" s="62"/>
      <c r="F102" s="62"/>
      <c r="G102" s="62"/>
      <c r="P102"/>
      <c r="Q102"/>
      <c r="R102"/>
      <c r="S102"/>
      <c r="T102"/>
      <c r="U102"/>
      <c r="V102"/>
      <c r="W102"/>
      <c r="X102"/>
      <c r="Y102"/>
      <c r="Z102"/>
      <c r="AA102"/>
      <c r="AB102"/>
      <c r="AC102"/>
      <c r="AD102"/>
      <c r="AE102"/>
      <c r="AF102"/>
      <c r="AG102"/>
      <c r="AH102"/>
    </row>
    <row r="103" spans="3:34" x14ac:dyDescent="0.25">
      <c r="C103" s="21"/>
      <c r="E103" s="62"/>
      <c r="F103" s="62"/>
      <c r="G103" s="62"/>
      <c r="P103"/>
      <c r="Q103"/>
      <c r="R103"/>
      <c r="S103"/>
      <c r="T103"/>
      <c r="U103"/>
      <c r="V103"/>
      <c r="W103"/>
      <c r="X103"/>
      <c r="Y103"/>
      <c r="Z103"/>
      <c r="AA103"/>
      <c r="AB103"/>
      <c r="AC103"/>
      <c r="AD103"/>
      <c r="AE103"/>
      <c r="AF103"/>
      <c r="AG103"/>
      <c r="AH103"/>
    </row>
    <row r="104" spans="3:34" x14ac:dyDescent="0.25">
      <c r="C104" s="21"/>
      <c r="E104" s="62"/>
      <c r="F104" s="62"/>
      <c r="G104" s="62"/>
      <c r="P104"/>
      <c r="Q104"/>
      <c r="R104"/>
      <c r="S104"/>
      <c r="T104"/>
      <c r="U104"/>
      <c r="V104"/>
      <c r="W104"/>
      <c r="X104"/>
      <c r="Y104"/>
      <c r="Z104"/>
      <c r="AA104"/>
      <c r="AB104"/>
      <c r="AC104"/>
      <c r="AD104"/>
      <c r="AE104"/>
      <c r="AF104"/>
      <c r="AG104"/>
      <c r="AH104"/>
    </row>
    <row r="105" spans="3:34" x14ac:dyDescent="0.25">
      <c r="C105" s="21"/>
      <c r="E105" s="62"/>
      <c r="F105" s="62"/>
      <c r="G105" s="62"/>
      <c r="P105"/>
      <c r="Q105"/>
      <c r="R105"/>
      <c r="S105"/>
      <c r="T105"/>
      <c r="U105"/>
      <c r="V105"/>
      <c r="W105"/>
      <c r="X105"/>
      <c r="Y105"/>
      <c r="Z105"/>
      <c r="AA105"/>
      <c r="AB105"/>
      <c r="AC105"/>
      <c r="AD105"/>
      <c r="AE105"/>
      <c r="AF105"/>
      <c r="AG105"/>
      <c r="AH105"/>
    </row>
    <row r="106" spans="3:34" x14ac:dyDescent="0.25">
      <c r="C106" s="21"/>
      <c r="E106" s="62"/>
      <c r="F106" s="62"/>
      <c r="G106" s="62"/>
      <c r="P106"/>
      <c r="Q106"/>
      <c r="R106"/>
      <c r="S106"/>
      <c r="T106"/>
      <c r="U106"/>
      <c r="V106"/>
      <c r="W106"/>
      <c r="X106"/>
      <c r="Y106"/>
      <c r="Z106"/>
      <c r="AA106"/>
      <c r="AB106"/>
      <c r="AC106"/>
      <c r="AD106"/>
      <c r="AE106"/>
      <c r="AF106"/>
      <c r="AG106"/>
      <c r="AH106"/>
    </row>
    <row r="107" spans="3:34" x14ac:dyDescent="0.25">
      <c r="C107" s="21"/>
      <c r="E107" s="62"/>
      <c r="F107" s="62"/>
      <c r="G107" s="62"/>
      <c r="P107"/>
      <c r="Q107"/>
      <c r="R107"/>
      <c r="S107"/>
      <c r="T107"/>
      <c r="U107"/>
      <c r="V107"/>
      <c r="W107"/>
      <c r="X107"/>
      <c r="Y107"/>
      <c r="Z107"/>
      <c r="AA107"/>
      <c r="AB107"/>
      <c r="AC107"/>
      <c r="AD107"/>
      <c r="AE107"/>
      <c r="AF107"/>
      <c r="AG107"/>
      <c r="AH107"/>
    </row>
    <row r="108" spans="3:34" x14ac:dyDescent="0.25">
      <c r="C108" s="21"/>
      <c r="E108" s="62"/>
      <c r="F108" s="62"/>
      <c r="G108" s="62"/>
      <c r="P108"/>
      <c r="Q108"/>
      <c r="R108"/>
      <c r="S108"/>
      <c r="T108"/>
      <c r="U108"/>
      <c r="V108"/>
      <c r="W108"/>
      <c r="X108"/>
      <c r="Y108"/>
      <c r="Z108"/>
      <c r="AA108"/>
      <c r="AB108"/>
      <c r="AC108"/>
      <c r="AD108"/>
      <c r="AE108"/>
      <c r="AF108"/>
      <c r="AG108"/>
      <c r="AH108"/>
    </row>
    <row r="109" spans="3:34" x14ac:dyDescent="0.25">
      <c r="C109" s="21"/>
      <c r="E109" s="62"/>
      <c r="F109" s="62"/>
      <c r="G109" s="62"/>
      <c r="P109"/>
      <c r="Q109"/>
      <c r="R109"/>
      <c r="S109"/>
      <c r="T109"/>
      <c r="U109"/>
      <c r="V109"/>
      <c r="W109"/>
      <c r="X109"/>
      <c r="Y109"/>
      <c r="Z109"/>
      <c r="AA109"/>
      <c r="AB109"/>
      <c r="AC109"/>
      <c r="AD109"/>
      <c r="AE109"/>
      <c r="AF109"/>
      <c r="AG109"/>
      <c r="AH109"/>
    </row>
    <row r="110" spans="3:34" x14ac:dyDescent="0.25">
      <c r="C110" s="21"/>
      <c r="E110" s="62"/>
      <c r="F110" s="62"/>
      <c r="G110" s="62"/>
      <c r="P110"/>
      <c r="Q110"/>
      <c r="R110"/>
      <c r="S110"/>
      <c r="T110"/>
      <c r="U110"/>
      <c r="V110"/>
      <c r="W110"/>
      <c r="X110"/>
      <c r="Y110"/>
      <c r="Z110"/>
      <c r="AA110"/>
      <c r="AB110"/>
      <c r="AC110"/>
      <c r="AD110"/>
      <c r="AE110"/>
      <c r="AF110"/>
      <c r="AG110"/>
      <c r="AH110"/>
    </row>
    <row r="111" spans="3:34" x14ac:dyDescent="0.25">
      <c r="C111" s="21"/>
      <c r="E111" s="62"/>
      <c r="F111" s="62"/>
      <c r="G111" s="62"/>
      <c r="P111"/>
      <c r="Q111"/>
      <c r="R111"/>
      <c r="S111"/>
      <c r="T111"/>
      <c r="U111"/>
      <c r="V111"/>
      <c r="W111"/>
      <c r="X111"/>
      <c r="Y111"/>
      <c r="Z111"/>
      <c r="AA111"/>
      <c r="AB111"/>
      <c r="AC111"/>
      <c r="AD111"/>
      <c r="AE111"/>
      <c r="AF111"/>
      <c r="AG111"/>
      <c r="AH111"/>
    </row>
    <row r="112" spans="3:34" x14ac:dyDescent="0.25">
      <c r="C112" s="21"/>
      <c r="E112" s="62"/>
      <c r="F112" s="62"/>
      <c r="G112" s="62"/>
      <c r="P112"/>
      <c r="Q112"/>
      <c r="R112"/>
      <c r="S112"/>
      <c r="T112"/>
      <c r="U112"/>
      <c r="V112"/>
      <c r="W112"/>
      <c r="X112"/>
      <c r="Y112"/>
      <c r="Z112"/>
      <c r="AA112"/>
      <c r="AB112"/>
      <c r="AC112"/>
      <c r="AD112"/>
      <c r="AE112"/>
      <c r="AF112"/>
      <c r="AG112"/>
      <c r="AH112"/>
    </row>
    <row r="113" spans="3:34" x14ac:dyDescent="0.25">
      <c r="C113" s="21"/>
      <c r="E113" s="62"/>
      <c r="F113" s="62"/>
      <c r="G113" s="62"/>
      <c r="P113"/>
      <c r="Q113"/>
      <c r="R113"/>
      <c r="S113"/>
      <c r="T113"/>
      <c r="U113"/>
      <c r="V113"/>
      <c r="W113"/>
      <c r="X113"/>
      <c r="Y113"/>
      <c r="Z113"/>
      <c r="AA113"/>
      <c r="AB113"/>
      <c r="AC113"/>
      <c r="AD113"/>
      <c r="AE113"/>
      <c r="AF113"/>
      <c r="AG113"/>
      <c r="AH113"/>
    </row>
    <row r="114" spans="3:34" x14ac:dyDescent="0.25">
      <c r="C114" s="21"/>
      <c r="E114" s="62"/>
      <c r="F114" s="62"/>
      <c r="G114" s="62"/>
      <c r="P114"/>
      <c r="Q114"/>
      <c r="R114"/>
      <c r="S114"/>
      <c r="T114"/>
      <c r="U114"/>
      <c r="V114"/>
      <c r="W114"/>
      <c r="X114"/>
      <c r="Y114"/>
      <c r="Z114"/>
      <c r="AA114"/>
      <c r="AB114"/>
      <c r="AC114"/>
      <c r="AD114"/>
      <c r="AE114"/>
      <c r="AF114"/>
      <c r="AG114"/>
      <c r="AH114"/>
    </row>
    <row r="115" spans="3:34" x14ac:dyDescent="0.25">
      <c r="C115" s="21"/>
      <c r="E115" s="62"/>
      <c r="F115" s="62"/>
      <c r="G115" s="62"/>
      <c r="P115"/>
      <c r="Q115"/>
      <c r="R115"/>
      <c r="S115"/>
      <c r="T115"/>
      <c r="U115"/>
      <c r="V115"/>
      <c r="W115"/>
      <c r="X115"/>
      <c r="Y115"/>
      <c r="Z115"/>
      <c r="AA115"/>
      <c r="AB115"/>
      <c r="AC115"/>
      <c r="AD115"/>
      <c r="AE115"/>
      <c r="AF115"/>
      <c r="AG115"/>
      <c r="AH115"/>
    </row>
    <row r="116" spans="3:34" x14ac:dyDescent="0.25">
      <c r="C116" s="21"/>
      <c r="E116" s="62"/>
      <c r="F116" s="62"/>
      <c r="G116" s="62"/>
      <c r="P116"/>
      <c r="Q116"/>
      <c r="R116"/>
      <c r="S116"/>
      <c r="T116"/>
      <c r="U116"/>
      <c r="V116"/>
      <c r="W116"/>
      <c r="X116"/>
      <c r="Y116"/>
      <c r="Z116"/>
      <c r="AA116"/>
      <c r="AB116"/>
      <c r="AC116"/>
      <c r="AD116"/>
      <c r="AE116"/>
      <c r="AF116"/>
      <c r="AG116"/>
      <c r="AH116"/>
    </row>
    <row r="117" spans="3:34" x14ac:dyDescent="0.25">
      <c r="C117" s="21"/>
      <c r="E117" s="62"/>
      <c r="F117" s="62"/>
      <c r="G117" s="62"/>
      <c r="P117"/>
      <c r="Q117"/>
      <c r="R117"/>
      <c r="S117"/>
      <c r="T117"/>
      <c r="U117"/>
      <c r="V117"/>
      <c r="W117"/>
      <c r="X117"/>
      <c r="Y117"/>
      <c r="Z117"/>
      <c r="AA117"/>
      <c r="AB117"/>
      <c r="AC117"/>
      <c r="AD117"/>
      <c r="AE117"/>
      <c r="AF117"/>
      <c r="AG117"/>
      <c r="AH117"/>
    </row>
    <row r="118" spans="3:34" x14ac:dyDescent="0.25">
      <c r="C118" s="21"/>
      <c r="E118" s="62"/>
      <c r="F118" s="62"/>
      <c r="G118" s="62"/>
      <c r="P118"/>
      <c r="Q118"/>
      <c r="R118"/>
      <c r="S118"/>
      <c r="T118"/>
      <c r="U118"/>
      <c r="V118"/>
      <c r="W118"/>
      <c r="X118"/>
      <c r="Y118"/>
      <c r="Z118"/>
      <c r="AA118"/>
      <c r="AB118"/>
      <c r="AC118"/>
      <c r="AD118"/>
      <c r="AE118"/>
      <c r="AF118"/>
      <c r="AG118"/>
      <c r="AH118"/>
    </row>
    <row r="119" spans="3:34" x14ac:dyDescent="0.25">
      <c r="C119" s="21"/>
      <c r="E119" s="62"/>
      <c r="F119" s="62"/>
      <c r="G119" s="62"/>
      <c r="P119"/>
      <c r="Q119"/>
      <c r="R119"/>
      <c r="S119"/>
      <c r="T119"/>
      <c r="U119"/>
      <c r="V119"/>
      <c r="W119"/>
      <c r="X119"/>
      <c r="Y119"/>
      <c r="Z119"/>
      <c r="AA119"/>
      <c r="AB119"/>
      <c r="AC119"/>
      <c r="AD119"/>
      <c r="AE119"/>
      <c r="AF119"/>
      <c r="AG119"/>
      <c r="AH119"/>
    </row>
    <row r="120" spans="3:34" x14ac:dyDescent="0.25">
      <c r="C120" s="21"/>
      <c r="E120" s="62"/>
      <c r="F120" s="62"/>
      <c r="G120" s="62"/>
      <c r="P120"/>
      <c r="Q120"/>
      <c r="R120"/>
      <c r="S120"/>
      <c r="T120"/>
      <c r="U120"/>
      <c r="V120"/>
      <c r="W120"/>
      <c r="X120"/>
      <c r="Y120"/>
      <c r="Z120"/>
      <c r="AA120"/>
      <c r="AB120"/>
      <c r="AC120"/>
      <c r="AD120"/>
      <c r="AE120"/>
      <c r="AF120"/>
      <c r="AG120"/>
      <c r="AH120"/>
    </row>
    <row r="121" spans="3:34" x14ac:dyDescent="0.25">
      <c r="C121" s="21"/>
      <c r="E121" s="62"/>
      <c r="F121" s="62"/>
      <c r="G121" s="62"/>
      <c r="P121"/>
      <c r="Q121"/>
      <c r="R121"/>
      <c r="S121"/>
      <c r="T121"/>
      <c r="U121"/>
      <c r="V121"/>
      <c r="W121"/>
      <c r="X121"/>
      <c r="Y121"/>
      <c r="Z121"/>
      <c r="AA121"/>
      <c r="AB121"/>
      <c r="AC121"/>
      <c r="AD121"/>
      <c r="AE121"/>
      <c r="AF121"/>
      <c r="AG121"/>
      <c r="AH121"/>
    </row>
    <row r="122" spans="3:34" x14ac:dyDescent="0.25">
      <c r="C122" s="21"/>
      <c r="E122" s="62"/>
      <c r="F122" s="62"/>
      <c r="G122" s="62"/>
      <c r="P122"/>
      <c r="Q122"/>
      <c r="R122"/>
      <c r="S122"/>
      <c r="T122"/>
      <c r="U122"/>
      <c r="V122"/>
      <c r="W122"/>
      <c r="X122"/>
      <c r="Y122"/>
      <c r="Z122"/>
      <c r="AA122"/>
      <c r="AB122"/>
      <c r="AC122"/>
      <c r="AD122"/>
      <c r="AE122"/>
      <c r="AF122"/>
      <c r="AG122"/>
      <c r="AH122"/>
    </row>
    <row r="123" spans="3:34" x14ac:dyDescent="0.25">
      <c r="C123" s="21"/>
      <c r="E123" s="62"/>
      <c r="F123" s="62"/>
      <c r="G123" s="62"/>
      <c r="P123"/>
      <c r="Q123"/>
      <c r="R123"/>
      <c r="S123"/>
      <c r="T123"/>
      <c r="U123"/>
      <c r="V123"/>
      <c r="W123"/>
      <c r="X123"/>
      <c r="Y123"/>
      <c r="Z123"/>
      <c r="AA123"/>
      <c r="AB123"/>
      <c r="AC123"/>
      <c r="AD123"/>
      <c r="AE123"/>
      <c r="AF123"/>
      <c r="AG123"/>
      <c r="AH123"/>
    </row>
    <row r="124" spans="3:34" x14ac:dyDescent="0.25">
      <c r="C124" s="21"/>
      <c r="E124" s="62"/>
      <c r="F124" s="62"/>
      <c r="G124" s="62"/>
      <c r="P124"/>
      <c r="Q124"/>
      <c r="R124"/>
      <c r="S124"/>
      <c r="T124"/>
      <c r="U124"/>
      <c r="V124"/>
      <c r="W124"/>
      <c r="X124"/>
      <c r="Y124"/>
      <c r="Z124"/>
      <c r="AA124"/>
      <c r="AB124"/>
      <c r="AC124"/>
      <c r="AD124"/>
      <c r="AE124"/>
      <c r="AF124"/>
      <c r="AG124"/>
      <c r="AH124"/>
    </row>
    <row r="125" spans="3:34" x14ac:dyDescent="0.25">
      <c r="C125" s="21"/>
      <c r="E125" s="62"/>
      <c r="F125" s="62"/>
      <c r="G125" s="62"/>
      <c r="P125"/>
      <c r="Q125"/>
      <c r="R125"/>
      <c r="S125"/>
      <c r="T125"/>
      <c r="U125"/>
      <c r="V125"/>
      <c r="W125"/>
      <c r="X125"/>
      <c r="Y125"/>
      <c r="Z125"/>
      <c r="AA125"/>
      <c r="AB125"/>
      <c r="AC125"/>
      <c r="AD125"/>
      <c r="AE125"/>
      <c r="AF125"/>
      <c r="AG125"/>
      <c r="AH125"/>
    </row>
    <row r="126" spans="3:34" x14ac:dyDescent="0.25">
      <c r="C126" s="21"/>
      <c r="E126" s="62"/>
      <c r="F126" s="62"/>
      <c r="G126" s="62"/>
      <c r="P126"/>
      <c r="Q126"/>
      <c r="R126"/>
      <c r="S126"/>
      <c r="T126"/>
      <c r="U126"/>
      <c r="V126"/>
      <c r="W126"/>
      <c r="X126"/>
      <c r="Y126"/>
      <c r="Z126"/>
      <c r="AA126"/>
      <c r="AB126"/>
      <c r="AC126"/>
      <c r="AD126"/>
      <c r="AE126"/>
      <c r="AF126"/>
      <c r="AG126"/>
      <c r="AH126"/>
    </row>
    <row r="127" spans="3:34" x14ac:dyDescent="0.25">
      <c r="C127" s="21"/>
      <c r="E127" s="62"/>
      <c r="F127" s="62"/>
      <c r="G127" s="62"/>
      <c r="P127"/>
      <c r="Q127"/>
      <c r="R127"/>
      <c r="S127"/>
      <c r="T127"/>
      <c r="U127"/>
      <c r="V127"/>
      <c r="W127"/>
      <c r="X127"/>
      <c r="Y127"/>
      <c r="Z127"/>
      <c r="AA127"/>
      <c r="AB127"/>
      <c r="AC127"/>
      <c r="AD127"/>
      <c r="AE127"/>
      <c r="AF127"/>
      <c r="AG127"/>
      <c r="AH127"/>
    </row>
    <row r="128" spans="3:34" x14ac:dyDescent="0.25">
      <c r="C128" s="21"/>
      <c r="E128" s="62"/>
      <c r="F128" s="62"/>
      <c r="G128" s="62"/>
      <c r="P128"/>
      <c r="Q128"/>
      <c r="R128"/>
      <c r="S128"/>
      <c r="T128"/>
      <c r="U128"/>
      <c r="V128"/>
      <c r="W128"/>
      <c r="X128"/>
      <c r="Y128"/>
      <c r="Z128"/>
      <c r="AA128"/>
      <c r="AB128"/>
      <c r="AC128"/>
      <c r="AD128"/>
      <c r="AE128"/>
      <c r="AF128"/>
      <c r="AG128"/>
      <c r="AH128"/>
    </row>
    <row r="129" spans="3:34" x14ac:dyDescent="0.25">
      <c r="C129" s="21"/>
      <c r="E129" s="62"/>
      <c r="F129" s="62"/>
      <c r="G129" s="62"/>
      <c r="P129"/>
      <c r="Q129"/>
      <c r="R129"/>
      <c r="S129"/>
      <c r="T129"/>
      <c r="U129"/>
      <c r="V129"/>
      <c r="W129"/>
      <c r="X129"/>
      <c r="Y129"/>
      <c r="Z129"/>
      <c r="AA129"/>
      <c r="AB129"/>
      <c r="AC129"/>
      <c r="AD129"/>
      <c r="AE129"/>
      <c r="AF129"/>
      <c r="AG129"/>
      <c r="AH129"/>
    </row>
    <row r="130" spans="3:34" x14ac:dyDescent="0.25">
      <c r="C130" s="21"/>
      <c r="E130" s="62"/>
      <c r="F130" s="62"/>
      <c r="G130" s="62"/>
      <c r="P130"/>
      <c r="Q130"/>
      <c r="R130"/>
      <c r="S130"/>
      <c r="T130"/>
      <c r="U130"/>
      <c r="V130"/>
      <c r="W130"/>
      <c r="X130"/>
      <c r="Y130"/>
      <c r="Z130"/>
      <c r="AA130"/>
      <c r="AB130"/>
      <c r="AC130"/>
      <c r="AD130"/>
      <c r="AE130"/>
      <c r="AF130"/>
      <c r="AG130"/>
      <c r="AH130"/>
    </row>
    <row r="131" spans="3:34" x14ac:dyDescent="0.25">
      <c r="C131" s="21"/>
      <c r="E131" s="62"/>
      <c r="F131" s="62"/>
      <c r="G131" s="62"/>
      <c r="P131"/>
      <c r="Q131"/>
      <c r="R131"/>
      <c r="S131"/>
      <c r="T131"/>
      <c r="U131"/>
      <c r="V131"/>
      <c r="W131"/>
      <c r="X131"/>
      <c r="Y131"/>
      <c r="Z131"/>
      <c r="AA131"/>
      <c r="AB131"/>
      <c r="AC131"/>
      <c r="AD131"/>
      <c r="AE131"/>
      <c r="AF131"/>
      <c r="AG131"/>
      <c r="AH131"/>
    </row>
    <row r="132" spans="3:34" x14ac:dyDescent="0.25">
      <c r="C132" s="21"/>
      <c r="E132" s="62"/>
      <c r="F132" s="62"/>
      <c r="G132" s="62"/>
      <c r="P132"/>
      <c r="Q132"/>
      <c r="R132"/>
      <c r="S132"/>
      <c r="T132"/>
      <c r="U132"/>
      <c r="V132"/>
      <c r="W132"/>
      <c r="X132"/>
      <c r="Y132"/>
      <c r="Z132"/>
      <c r="AA132"/>
      <c r="AB132"/>
      <c r="AC132"/>
      <c r="AD132"/>
      <c r="AE132"/>
      <c r="AF132"/>
      <c r="AG132"/>
      <c r="AH132"/>
    </row>
    <row r="133" spans="3:34" x14ac:dyDescent="0.25">
      <c r="C133" s="21"/>
      <c r="E133" s="62"/>
      <c r="F133" s="62"/>
      <c r="G133" s="62"/>
      <c r="P133"/>
      <c r="Q133"/>
      <c r="R133"/>
      <c r="S133"/>
      <c r="T133"/>
      <c r="U133"/>
      <c r="V133"/>
      <c r="W133"/>
      <c r="X133"/>
      <c r="Y133"/>
      <c r="Z133"/>
      <c r="AA133"/>
      <c r="AB133"/>
      <c r="AC133"/>
      <c r="AD133"/>
      <c r="AE133"/>
      <c r="AF133"/>
      <c r="AG133"/>
      <c r="AH133"/>
    </row>
    <row r="134" spans="3:34" x14ac:dyDescent="0.25">
      <c r="C134" s="21"/>
      <c r="E134" s="62"/>
      <c r="F134" s="62"/>
      <c r="G134" s="62"/>
      <c r="P134"/>
      <c r="Q134"/>
      <c r="R134"/>
      <c r="S134"/>
      <c r="T134"/>
      <c r="U134"/>
      <c r="V134"/>
      <c r="W134"/>
      <c r="X134"/>
      <c r="Y134"/>
      <c r="Z134"/>
      <c r="AA134"/>
      <c r="AB134"/>
      <c r="AC134"/>
      <c r="AD134"/>
      <c r="AE134"/>
      <c r="AF134"/>
      <c r="AG134"/>
      <c r="AH134"/>
    </row>
    <row r="135" spans="3:34" x14ac:dyDescent="0.25">
      <c r="C135" s="21"/>
      <c r="E135" s="62"/>
      <c r="F135" s="62"/>
      <c r="G135" s="62"/>
      <c r="P135"/>
      <c r="Q135"/>
      <c r="R135"/>
      <c r="S135"/>
      <c r="T135"/>
      <c r="U135"/>
      <c r="V135"/>
      <c r="W135"/>
      <c r="X135"/>
      <c r="Y135"/>
      <c r="Z135"/>
      <c r="AA135"/>
      <c r="AB135"/>
      <c r="AC135"/>
      <c r="AD135"/>
      <c r="AE135"/>
      <c r="AF135"/>
      <c r="AG135"/>
      <c r="AH135"/>
    </row>
    <row r="136" spans="3:34" x14ac:dyDescent="0.25">
      <c r="C136" s="21"/>
      <c r="E136" s="62"/>
      <c r="F136" s="62"/>
      <c r="G136" s="62"/>
      <c r="P136"/>
      <c r="Q136"/>
      <c r="R136"/>
      <c r="S136"/>
      <c r="T136"/>
      <c r="U136"/>
      <c r="V136"/>
      <c r="W136"/>
      <c r="X136"/>
      <c r="Y136"/>
      <c r="Z136"/>
      <c r="AA136"/>
      <c r="AB136"/>
      <c r="AC136"/>
      <c r="AD136"/>
      <c r="AE136"/>
      <c r="AF136"/>
      <c r="AG136"/>
      <c r="AH136"/>
    </row>
    <row r="137" spans="3:34" x14ac:dyDescent="0.25">
      <c r="C137" s="21"/>
      <c r="E137" s="62"/>
      <c r="F137" s="62"/>
      <c r="G137" s="62"/>
      <c r="P137"/>
      <c r="Q137"/>
      <c r="R137"/>
      <c r="S137"/>
      <c r="T137"/>
      <c r="U137"/>
      <c r="V137"/>
      <c r="W137"/>
      <c r="X137"/>
      <c r="Y137"/>
      <c r="Z137"/>
      <c r="AA137"/>
      <c r="AB137"/>
      <c r="AC137"/>
      <c r="AD137"/>
      <c r="AE137"/>
      <c r="AF137"/>
      <c r="AG137"/>
      <c r="AH137"/>
    </row>
    <row r="138" spans="3:34" x14ac:dyDescent="0.25">
      <c r="C138" s="21"/>
      <c r="E138" s="62"/>
      <c r="F138" s="62"/>
      <c r="G138" s="62"/>
      <c r="P138"/>
      <c r="Q138"/>
      <c r="R138"/>
      <c r="S138"/>
      <c r="T138"/>
      <c r="U138"/>
      <c r="V138"/>
      <c r="W138"/>
      <c r="X138"/>
      <c r="Y138"/>
      <c r="Z138"/>
      <c r="AA138"/>
      <c r="AB138"/>
      <c r="AC138"/>
      <c r="AD138"/>
      <c r="AE138"/>
      <c r="AF138"/>
      <c r="AG138"/>
      <c r="AH138"/>
    </row>
    <row r="139" spans="3:34" x14ac:dyDescent="0.25">
      <c r="C139" s="21"/>
      <c r="E139" s="62"/>
      <c r="F139" s="62"/>
      <c r="G139" s="62"/>
      <c r="P139"/>
      <c r="Q139"/>
      <c r="R139"/>
      <c r="S139"/>
      <c r="T139"/>
      <c r="U139"/>
      <c r="V139"/>
      <c r="W139"/>
      <c r="X139"/>
      <c r="Y139"/>
      <c r="Z139"/>
      <c r="AA139"/>
      <c r="AB139"/>
      <c r="AC139"/>
      <c r="AD139"/>
      <c r="AE139"/>
      <c r="AF139"/>
      <c r="AG139"/>
      <c r="AH139"/>
    </row>
    <row r="140" spans="3:34" x14ac:dyDescent="0.25">
      <c r="C140" s="21"/>
      <c r="E140" s="62"/>
      <c r="F140" s="62"/>
      <c r="G140" s="62"/>
      <c r="P140"/>
      <c r="Q140"/>
      <c r="R140"/>
      <c r="S140"/>
      <c r="T140"/>
      <c r="U140"/>
      <c r="V140"/>
      <c r="W140"/>
      <c r="X140"/>
      <c r="Y140"/>
      <c r="Z140"/>
      <c r="AA140"/>
      <c r="AB140"/>
      <c r="AC140"/>
      <c r="AD140"/>
      <c r="AE140"/>
      <c r="AF140"/>
      <c r="AG140"/>
      <c r="AH140"/>
    </row>
    <row r="141" spans="3:34" x14ac:dyDescent="0.25">
      <c r="C141" s="21"/>
      <c r="E141" s="62"/>
      <c r="F141" s="62"/>
      <c r="G141" s="62"/>
      <c r="P141"/>
      <c r="Q141"/>
      <c r="R141"/>
      <c r="S141"/>
      <c r="T141"/>
      <c r="U141"/>
      <c r="V141"/>
      <c r="W141"/>
      <c r="X141"/>
      <c r="Y141"/>
      <c r="Z141"/>
      <c r="AA141"/>
      <c r="AB141"/>
      <c r="AC141"/>
      <c r="AD141"/>
      <c r="AE141"/>
      <c r="AF141"/>
      <c r="AG141"/>
      <c r="AH141"/>
    </row>
    <row r="142" spans="3:34" x14ac:dyDescent="0.25">
      <c r="C142" s="21"/>
      <c r="E142" s="62"/>
      <c r="F142" s="62"/>
      <c r="G142" s="62"/>
      <c r="P142"/>
      <c r="Q142"/>
      <c r="R142"/>
      <c r="S142"/>
      <c r="T142"/>
      <c r="U142"/>
      <c r="V142"/>
      <c r="W142"/>
      <c r="X142"/>
      <c r="Y142"/>
      <c r="Z142"/>
      <c r="AA142"/>
      <c r="AB142"/>
      <c r="AC142"/>
      <c r="AD142"/>
      <c r="AE142"/>
      <c r="AF142"/>
      <c r="AG142"/>
      <c r="AH142"/>
    </row>
    <row r="143" spans="3:34" x14ac:dyDescent="0.25">
      <c r="C143" s="21"/>
      <c r="E143" s="62"/>
      <c r="F143" s="62"/>
      <c r="G143" s="62"/>
      <c r="P143"/>
      <c r="Q143"/>
      <c r="R143"/>
      <c r="S143"/>
      <c r="T143"/>
      <c r="U143"/>
      <c r="V143"/>
      <c r="W143"/>
      <c r="X143"/>
      <c r="Y143"/>
      <c r="Z143"/>
      <c r="AA143"/>
      <c r="AB143"/>
      <c r="AC143"/>
      <c r="AD143"/>
      <c r="AE143"/>
      <c r="AF143"/>
      <c r="AG143"/>
      <c r="AH143"/>
    </row>
    <row r="144" spans="3:34" x14ac:dyDescent="0.25">
      <c r="C144" s="21"/>
      <c r="E144" s="62"/>
      <c r="F144" s="62"/>
      <c r="G144" s="62"/>
      <c r="P144"/>
      <c r="Q144"/>
      <c r="R144"/>
      <c r="S144"/>
      <c r="T144"/>
      <c r="U144"/>
      <c r="V144"/>
      <c r="W144"/>
      <c r="X144"/>
      <c r="Y144"/>
      <c r="Z144"/>
      <c r="AA144"/>
      <c r="AB144"/>
      <c r="AC144"/>
      <c r="AD144"/>
      <c r="AE144"/>
      <c r="AF144"/>
      <c r="AG144"/>
      <c r="AH144"/>
    </row>
    <row r="145" spans="3:34" x14ac:dyDescent="0.25">
      <c r="C145" s="21"/>
      <c r="E145" s="62"/>
      <c r="F145" s="62"/>
      <c r="G145" s="62"/>
      <c r="P145"/>
      <c r="Q145"/>
      <c r="R145"/>
      <c r="S145"/>
      <c r="T145"/>
      <c r="U145"/>
      <c r="V145"/>
      <c r="W145"/>
      <c r="X145"/>
      <c r="Y145"/>
      <c r="Z145"/>
      <c r="AA145"/>
      <c r="AB145"/>
      <c r="AC145"/>
      <c r="AD145"/>
      <c r="AE145"/>
      <c r="AF145"/>
      <c r="AG145"/>
      <c r="AH145"/>
    </row>
    <row r="146" spans="3:34" x14ac:dyDescent="0.25">
      <c r="C146" s="21"/>
      <c r="E146" s="62"/>
      <c r="F146" s="62"/>
      <c r="G146" s="62"/>
      <c r="P146"/>
      <c r="Q146"/>
      <c r="R146"/>
      <c r="S146"/>
      <c r="T146"/>
      <c r="U146"/>
      <c r="V146"/>
      <c r="W146"/>
      <c r="X146"/>
      <c r="Y146"/>
      <c r="Z146"/>
      <c r="AA146"/>
      <c r="AB146"/>
      <c r="AC146"/>
      <c r="AD146"/>
      <c r="AE146"/>
      <c r="AF146"/>
      <c r="AG146"/>
      <c r="AH146"/>
    </row>
    <row r="147" spans="3:34" x14ac:dyDescent="0.25">
      <c r="C147" s="21"/>
      <c r="E147" s="62"/>
      <c r="F147" s="62"/>
      <c r="G147" s="62"/>
      <c r="P147"/>
      <c r="Q147"/>
      <c r="R147"/>
      <c r="S147"/>
      <c r="T147"/>
      <c r="U147"/>
      <c r="V147"/>
      <c r="W147"/>
      <c r="X147"/>
      <c r="Y147"/>
      <c r="Z147"/>
      <c r="AA147"/>
      <c r="AB147"/>
      <c r="AC147"/>
      <c r="AD147"/>
      <c r="AE147"/>
      <c r="AF147"/>
      <c r="AG147"/>
      <c r="AH147"/>
    </row>
    <row r="148" spans="3:34" x14ac:dyDescent="0.25">
      <c r="C148" s="21"/>
      <c r="E148" s="62"/>
      <c r="F148" s="62"/>
      <c r="G148" s="62"/>
      <c r="P148"/>
      <c r="Q148"/>
      <c r="R148"/>
      <c r="S148"/>
      <c r="T148"/>
      <c r="U148"/>
      <c r="V148"/>
      <c r="W148"/>
      <c r="X148"/>
      <c r="Y148"/>
      <c r="Z148"/>
      <c r="AA148"/>
      <c r="AB148"/>
      <c r="AC148"/>
      <c r="AD148"/>
      <c r="AE148"/>
      <c r="AF148"/>
      <c r="AG148"/>
      <c r="AH148"/>
    </row>
    <row r="149" spans="3:34" x14ac:dyDescent="0.25">
      <c r="C149" s="21"/>
      <c r="E149" s="62"/>
      <c r="F149" s="62"/>
      <c r="G149" s="62"/>
      <c r="P149"/>
      <c r="Q149"/>
      <c r="R149"/>
      <c r="S149"/>
      <c r="T149"/>
      <c r="U149"/>
      <c r="V149"/>
      <c r="W149"/>
      <c r="X149"/>
      <c r="Y149"/>
      <c r="Z149"/>
      <c r="AA149"/>
      <c r="AB149"/>
      <c r="AC149"/>
      <c r="AD149"/>
      <c r="AE149"/>
      <c r="AF149"/>
      <c r="AG149"/>
      <c r="AH149"/>
    </row>
    <row r="150" spans="3:34" x14ac:dyDescent="0.25">
      <c r="C150" s="21"/>
      <c r="E150" s="62"/>
      <c r="F150" s="62"/>
      <c r="G150" s="62"/>
      <c r="P150"/>
      <c r="Q150"/>
      <c r="R150"/>
      <c r="S150"/>
      <c r="T150"/>
      <c r="U150"/>
      <c r="V150"/>
      <c r="W150"/>
      <c r="X150"/>
      <c r="Y150"/>
      <c r="Z150"/>
      <c r="AA150"/>
      <c r="AB150"/>
      <c r="AC150"/>
      <c r="AD150"/>
      <c r="AE150"/>
      <c r="AF150"/>
      <c r="AG150"/>
      <c r="AH150"/>
    </row>
    <row r="151" spans="3:34" x14ac:dyDescent="0.25">
      <c r="C151" s="21"/>
      <c r="E151" s="62"/>
      <c r="F151" s="62"/>
      <c r="G151" s="62"/>
      <c r="P151"/>
      <c r="Q151"/>
      <c r="R151"/>
      <c r="S151"/>
      <c r="T151"/>
      <c r="U151"/>
      <c r="V151"/>
      <c r="W151"/>
      <c r="X151"/>
      <c r="Y151"/>
      <c r="Z151"/>
      <c r="AA151"/>
      <c r="AB151"/>
      <c r="AC151"/>
      <c r="AD151"/>
      <c r="AE151"/>
      <c r="AF151"/>
      <c r="AG151"/>
      <c r="AH151"/>
    </row>
    <row r="152" spans="3:34" x14ac:dyDescent="0.25">
      <c r="C152" s="21"/>
      <c r="E152" s="62"/>
      <c r="F152" s="62"/>
      <c r="G152" s="62"/>
      <c r="P152"/>
      <c r="Q152"/>
      <c r="R152"/>
      <c r="S152"/>
      <c r="T152"/>
      <c r="U152"/>
      <c r="V152"/>
      <c r="W152"/>
      <c r="X152"/>
      <c r="Y152"/>
      <c r="Z152"/>
      <c r="AA152"/>
      <c r="AB152"/>
      <c r="AC152"/>
      <c r="AD152"/>
      <c r="AE152"/>
      <c r="AF152"/>
      <c r="AG152"/>
      <c r="AH152"/>
    </row>
    <row r="153" spans="3:34" x14ac:dyDescent="0.25">
      <c r="C153" s="21"/>
      <c r="E153" s="62"/>
      <c r="F153" s="62"/>
      <c r="G153" s="62"/>
      <c r="P153"/>
      <c r="Q153"/>
      <c r="R153"/>
      <c r="S153"/>
      <c r="T153"/>
      <c r="U153"/>
      <c r="V153"/>
      <c r="W153"/>
      <c r="X153"/>
      <c r="Y153"/>
      <c r="Z153"/>
      <c r="AA153"/>
      <c r="AB153"/>
      <c r="AC153"/>
      <c r="AD153"/>
      <c r="AE153"/>
      <c r="AF153"/>
      <c r="AG153"/>
      <c r="AH153"/>
    </row>
    <row r="154" spans="3:34" x14ac:dyDescent="0.25">
      <c r="C154" s="21"/>
      <c r="E154" s="62"/>
      <c r="F154" s="62"/>
      <c r="G154" s="62"/>
      <c r="P154"/>
      <c r="Q154"/>
      <c r="R154"/>
      <c r="S154"/>
      <c r="T154"/>
      <c r="U154"/>
      <c r="V154"/>
      <c r="W154"/>
      <c r="X154"/>
      <c r="Y154"/>
      <c r="Z154"/>
      <c r="AA154"/>
      <c r="AB154"/>
      <c r="AC154"/>
      <c r="AD154"/>
      <c r="AE154"/>
      <c r="AF154"/>
      <c r="AG154"/>
      <c r="AH154"/>
    </row>
    <row r="155" spans="3:34" x14ac:dyDescent="0.25">
      <c r="C155" s="21"/>
      <c r="E155" s="62"/>
      <c r="F155" s="62"/>
      <c r="G155" s="62"/>
      <c r="P155"/>
      <c r="Q155"/>
      <c r="R155"/>
      <c r="S155"/>
      <c r="T155"/>
      <c r="U155"/>
      <c r="V155"/>
      <c r="W155"/>
      <c r="X155"/>
      <c r="Y155"/>
      <c r="Z155"/>
      <c r="AA155"/>
      <c r="AB155"/>
      <c r="AC155"/>
      <c r="AD155"/>
      <c r="AE155"/>
      <c r="AF155"/>
      <c r="AG155"/>
      <c r="AH155"/>
    </row>
    <row r="156" spans="3:34" x14ac:dyDescent="0.25">
      <c r="C156" s="21"/>
      <c r="E156" s="62"/>
      <c r="F156" s="62"/>
      <c r="G156" s="62"/>
      <c r="P156"/>
      <c r="Q156"/>
      <c r="R156"/>
      <c r="S156"/>
      <c r="T156"/>
      <c r="U156"/>
      <c r="V156"/>
      <c r="W156"/>
      <c r="X156"/>
      <c r="Y156"/>
      <c r="Z156"/>
      <c r="AA156"/>
      <c r="AB156"/>
      <c r="AC156"/>
      <c r="AD156"/>
      <c r="AE156"/>
      <c r="AF156"/>
      <c r="AG156"/>
      <c r="AH156"/>
    </row>
    <row r="157" spans="3:34" x14ac:dyDescent="0.25">
      <c r="C157" s="21"/>
      <c r="E157" s="62"/>
      <c r="F157" s="62"/>
      <c r="G157" s="62"/>
      <c r="P157"/>
      <c r="Q157"/>
      <c r="R157"/>
      <c r="S157"/>
      <c r="T157"/>
      <c r="U157"/>
      <c r="V157"/>
      <c r="W157"/>
      <c r="X157"/>
      <c r="Y157"/>
      <c r="Z157"/>
      <c r="AA157"/>
      <c r="AB157"/>
      <c r="AC157"/>
      <c r="AD157"/>
      <c r="AE157"/>
      <c r="AF157"/>
      <c r="AG157"/>
      <c r="AH157"/>
    </row>
    <row r="158" spans="3:34" x14ac:dyDescent="0.25">
      <c r="C158" s="21"/>
      <c r="E158" s="62"/>
      <c r="F158" s="62"/>
      <c r="G158" s="62"/>
      <c r="P158"/>
      <c r="Q158"/>
      <c r="R158"/>
      <c r="S158"/>
      <c r="T158"/>
      <c r="U158"/>
      <c r="V158"/>
      <c r="W158"/>
      <c r="X158"/>
      <c r="Y158"/>
      <c r="Z158"/>
      <c r="AA158"/>
      <c r="AB158"/>
      <c r="AC158"/>
      <c r="AD158"/>
      <c r="AE158"/>
      <c r="AF158"/>
      <c r="AG158"/>
      <c r="AH158"/>
    </row>
    <row r="159" spans="3:34" x14ac:dyDescent="0.25">
      <c r="C159" s="21"/>
      <c r="E159" s="62"/>
      <c r="F159" s="62"/>
      <c r="G159" s="62"/>
      <c r="P159"/>
      <c r="Q159"/>
      <c r="R159"/>
      <c r="S159"/>
      <c r="T159"/>
      <c r="U159"/>
      <c r="V159"/>
      <c r="W159"/>
      <c r="X159"/>
      <c r="Y159"/>
      <c r="Z159"/>
      <c r="AA159"/>
      <c r="AB159"/>
      <c r="AC159"/>
      <c r="AD159"/>
      <c r="AE159"/>
      <c r="AF159"/>
      <c r="AG159"/>
      <c r="AH159"/>
    </row>
    <row r="160" spans="3:34" x14ac:dyDescent="0.25">
      <c r="C160" s="21"/>
      <c r="E160" s="62"/>
      <c r="F160" s="62"/>
      <c r="G160" s="62"/>
      <c r="P160"/>
      <c r="Q160"/>
      <c r="R160"/>
      <c r="S160"/>
      <c r="T160"/>
      <c r="U160"/>
      <c r="V160"/>
      <c r="W160"/>
      <c r="X160"/>
      <c r="Y160"/>
      <c r="Z160"/>
      <c r="AA160"/>
      <c r="AB160"/>
      <c r="AC160"/>
      <c r="AD160"/>
      <c r="AE160"/>
      <c r="AF160"/>
      <c r="AG160"/>
      <c r="AH160"/>
    </row>
    <row r="161" spans="3:34" x14ac:dyDescent="0.25">
      <c r="C161" s="21"/>
      <c r="E161" s="62"/>
      <c r="F161" s="62"/>
      <c r="G161" s="62"/>
      <c r="P161"/>
      <c r="Q161"/>
      <c r="R161"/>
      <c r="S161"/>
      <c r="T161"/>
      <c r="U161"/>
      <c r="V161"/>
      <c r="W161"/>
      <c r="X161"/>
      <c r="Y161"/>
      <c r="Z161"/>
      <c r="AA161"/>
      <c r="AB161"/>
      <c r="AC161"/>
      <c r="AD161"/>
      <c r="AE161"/>
      <c r="AF161"/>
      <c r="AG161"/>
      <c r="AH161"/>
    </row>
    <row r="162" spans="3:34" x14ac:dyDescent="0.25">
      <c r="C162" s="21"/>
      <c r="E162" s="62"/>
      <c r="F162" s="62"/>
      <c r="G162" s="62"/>
      <c r="P162"/>
      <c r="Q162"/>
      <c r="R162"/>
      <c r="S162"/>
      <c r="T162"/>
      <c r="U162"/>
      <c r="V162"/>
      <c r="W162"/>
      <c r="X162"/>
      <c r="Y162"/>
      <c r="Z162"/>
      <c r="AA162"/>
      <c r="AB162"/>
      <c r="AC162"/>
      <c r="AD162"/>
      <c r="AE162"/>
      <c r="AF162"/>
      <c r="AG162"/>
      <c r="AH162"/>
    </row>
    <row r="163" spans="3:34" x14ac:dyDescent="0.25">
      <c r="C163" s="21"/>
      <c r="E163" s="62"/>
      <c r="F163" s="62"/>
      <c r="G163" s="62"/>
      <c r="P163"/>
      <c r="Q163"/>
      <c r="R163"/>
      <c r="S163"/>
      <c r="T163"/>
      <c r="U163"/>
      <c r="V163"/>
      <c r="W163"/>
      <c r="X163"/>
      <c r="Y163"/>
      <c r="Z163"/>
      <c r="AA163"/>
      <c r="AB163"/>
      <c r="AC163"/>
      <c r="AD163"/>
      <c r="AE163"/>
      <c r="AF163"/>
      <c r="AG163"/>
      <c r="AH163"/>
    </row>
    <row r="164" spans="3:34" x14ac:dyDescent="0.25">
      <c r="C164" s="21"/>
      <c r="E164" s="62"/>
      <c r="F164" s="62"/>
      <c r="G164" s="62"/>
      <c r="P164"/>
      <c r="Q164"/>
      <c r="R164"/>
      <c r="S164"/>
      <c r="T164"/>
      <c r="U164"/>
      <c r="V164"/>
      <c r="W164"/>
      <c r="X164"/>
      <c r="Y164"/>
      <c r="Z164"/>
      <c r="AA164"/>
      <c r="AB164"/>
      <c r="AC164"/>
      <c r="AD164"/>
      <c r="AE164"/>
      <c r="AF164"/>
      <c r="AG164"/>
      <c r="AH164"/>
    </row>
    <row r="165" spans="3:34" x14ac:dyDescent="0.25">
      <c r="C165" s="21"/>
      <c r="E165" s="62"/>
      <c r="F165" s="62"/>
      <c r="G165" s="62"/>
      <c r="P165"/>
      <c r="Q165"/>
      <c r="R165"/>
      <c r="S165"/>
      <c r="T165"/>
      <c r="U165"/>
      <c r="V165"/>
      <c r="W165"/>
      <c r="X165"/>
      <c r="Y165"/>
      <c r="Z165"/>
      <c r="AA165"/>
      <c r="AB165"/>
      <c r="AC165"/>
      <c r="AD165"/>
      <c r="AE165"/>
      <c r="AF165"/>
      <c r="AG165"/>
      <c r="AH165"/>
    </row>
    <row r="166" spans="3:34" x14ac:dyDescent="0.25">
      <c r="C166" s="21"/>
      <c r="E166" s="62"/>
      <c r="F166" s="62"/>
      <c r="G166" s="62"/>
      <c r="P166"/>
      <c r="Q166"/>
      <c r="R166"/>
      <c r="S166"/>
      <c r="T166"/>
      <c r="U166"/>
      <c r="V166"/>
      <c r="W166"/>
      <c r="X166"/>
      <c r="Y166"/>
      <c r="Z166"/>
      <c r="AA166"/>
      <c r="AB166"/>
      <c r="AC166"/>
      <c r="AD166"/>
      <c r="AE166"/>
      <c r="AF166"/>
      <c r="AG166"/>
      <c r="AH166"/>
    </row>
    <row r="167" spans="3:34" x14ac:dyDescent="0.25">
      <c r="C167" s="21"/>
      <c r="E167" s="62"/>
      <c r="F167" s="62"/>
      <c r="G167" s="62"/>
      <c r="P167"/>
      <c r="Q167"/>
      <c r="R167"/>
      <c r="S167"/>
      <c r="T167"/>
      <c r="U167"/>
      <c r="V167"/>
      <c r="W167"/>
      <c r="X167"/>
      <c r="Y167"/>
      <c r="Z167"/>
      <c r="AA167"/>
      <c r="AB167"/>
      <c r="AC167"/>
      <c r="AD167"/>
      <c r="AE167"/>
      <c r="AF167"/>
      <c r="AG167"/>
      <c r="AH167"/>
    </row>
    <row r="168" spans="3:34" x14ac:dyDescent="0.25">
      <c r="C168" s="21"/>
      <c r="E168" s="62"/>
      <c r="F168" s="62"/>
      <c r="G168" s="62"/>
      <c r="P168"/>
      <c r="Q168"/>
      <c r="R168"/>
      <c r="S168"/>
      <c r="T168"/>
      <c r="U168"/>
      <c r="V168"/>
      <c r="W168"/>
      <c r="X168"/>
      <c r="Y168"/>
      <c r="Z168"/>
      <c r="AA168"/>
      <c r="AB168"/>
      <c r="AC168"/>
      <c r="AD168"/>
      <c r="AE168"/>
      <c r="AF168"/>
      <c r="AG168"/>
      <c r="AH168"/>
    </row>
    <row r="169" spans="3:34" x14ac:dyDescent="0.25">
      <c r="C169" s="21"/>
      <c r="E169" s="62"/>
      <c r="F169" s="62"/>
      <c r="G169" s="62"/>
      <c r="P169"/>
      <c r="Q169"/>
      <c r="R169"/>
      <c r="S169"/>
      <c r="T169"/>
      <c r="U169"/>
      <c r="V169"/>
      <c r="W169"/>
      <c r="X169"/>
      <c r="Y169"/>
      <c r="Z169"/>
      <c r="AA169"/>
      <c r="AB169"/>
      <c r="AC169"/>
      <c r="AD169"/>
      <c r="AE169"/>
      <c r="AF169"/>
      <c r="AG169"/>
      <c r="AH169"/>
    </row>
    <row r="170" spans="3:34" x14ac:dyDescent="0.25">
      <c r="C170" s="21"/>
      <c r="E170" s="62"/>
      <c r="F170" s="62"/>
      <c r="G170" s="62"/>
      <c r="P170"/>
      <c r="Q170"/>
      <c r="R170"/>
      <c r="S170"/>
      <c r="T170"/>
      <c r="U170"/>
      <c r="V170"/>
      <c r="W170"/>
      <c r="X170"/>
      <c r="Y170"/>
      <c r="Z170"/>
      <c r="AA170"/>
      <c r="AB170"/>
      <c r="AC170"/>
      <c r="AD170"/>
      <c r="AE170"/>
      <c r="AF170"/>
      <c r="AG170"/>
      <c r="AH170"/>
    </row>
    <row r="171" spans="3:34" x14ac:dyDescent="0.25">
      <c r="C171" s="21"/>
      <c r="E171" s="62"/>
      <c r="F171" s="62"/>
      <c r="G171" s="62"/>
      <c r="P171"/>
      <c r="Q171"/>
      <c r="R171"/>
      <c r="S171"/>
      <c r="T171"/>
      <c r="U171"/>
      <c r="V171"/>
      <c r="W171"/>
      <c r="X171"/>
      <c r="Y171"/>
      <c r="Z171"/>
      <c r="AA171"/>
      <c r="AB171"/>
      <c r="AC171"/>
      <c r="AD171"/>
      <c r="AE171"/>
      <c r="AF171"/>
      <c r="AG171"/>
      <c r="AH171"/>
    </row>
    <row r="172" spans="3:34" x14ac:dyDescent="0.25">
      <c r="C172" s="21"/>
      <c r="E172" s="62"/>
      <c r="F172" s="62"/>
      <c r="G172" s="62"/>
      <c r="P172"/>
      <c r="Q172"/>
      <c r="R172"/>
      <c r="S172"/>
      <c r="T172"/>
      <c r="U172"/>
      <c r="V172"/>
      <c r="W172"/>
      <c r="X172"/>
      <c r="Y172"/>
      <c r="Z172"/>
      <c r="AA172"/>
      <c r="AB172"/>
      <c r="AC172"/>
      <c r="AD172"/>
      <c r="AE172"/>
      <c r="AF172"/>
      <c r="AG172"/>
      <c r="AH172"/>
    </row>
    <row r="173" spans="3:34" x14ac:dyDescent="0.25">
      <c r="C173" s="21"/>
      <c r="E173" s="62"/>
      <c r="F173" s="62"/>
      <c r="G173" s="62"/>
      <c r="P173"/>
      <c r="Q173"/>
      <c r="R173"/>
      <c r="S173"/>
      <c r="T173"/>
      <c r="U173"/>
      <c r="V173"/>
      <c r="W173"/>
      <c r="X173"/>
      <c r="Y173"/>
      <c r="Z173"/>
      <c r="AA173"/>
      <c r="AB173"/>
      <c r="AC173"/>
      <c r="AD173"/>
      <c r="AE173"/>
      <c r="AF173"/>
      <c r="AG173"/>
      <c r="AH173"/>
    </row>
    <row r="174" spans="3:34" x14ac:dyDescent="0.25">
      <c r="C174" s="21"/>
      <c r="E174" s="62"/>
      <c r="F174" s="62"/>
      <c r="G174" s="62"/>
      <c r="P174"/>
      <c r="Q174"/>
      <c r="R174"/>
      <c r="S174"/>
      <c r="T174"/>
      <c r="U174"/>
      <c r="V174"/>
      <c r="W174"/>
      <c r="X174"/>
      <c r="Y174"/>
      <c r="Z174"/>
      <c r="AA174"/>
      <c r="AB174"/>
      <c r="AC174"/>
      <c r="AD174"/>
      <c r="AE174"/>
      <c r="AF174"/>
      <c r="AG174"/>
      <c r="AH174"/>
    </row>
    <row r="175" spans="3:34" x14ac:dyDescent="0.25">
      <c r="C175" s="21"/>
      <c r="E175" s="62"/>
      <c r="F175" s="62"/>
      <c r="G175" s="62"/>
      <c r="P175"/>
      <c r="Q175"/>
      <c r="R175"/>
      <c r="S175"/>
      <c r="T175"/>
      <c r="U175"/>
      <c r="V175"/>
      <c r="W175"/>
      <c r="X175"/>
      <c r="Y175"/>
      <c r="Z175"/>
      <c r="AA175"/>
      <c r="AB175"/>
      <c r="AC175"/>
      <c r="AD175"/>
      <c r="AE175"/>
      <c r="AF175"/>
      <c r="AG175"/>
      <c r="AH175"/>
    </row>
    <row r="176" spans="3:34" x14ac:dyDescent="0.25">
      <c r="C176" s="21"/>
      <c r="E176" s="62"/>
      <c r="F176" s="62"/>
      <c r="G176" s="62"/>
      <c r="P176"/>
      <c r="Q176"/>
      <c r="R176"/>
      <c r="S176"/>
      <c r="T176"/>
      <c r="U176"/>
      <c r="V176"/>
      <c r="W176"/>
      <c r="X176"/>
      <c r="Y176"/>
      <c r="Z176"/>
      <c r="AA176"/>
      <c r="AB176"/>
      <c r="AC176"/>
      <c r="AD176"/>
      <c r="AE176"/>
      <c r="AF176"/>
      <c r="AG176"/>
      <c r="AH176"/>
    </row>
    <row r="177" spans="3:34" x14ac:dyDescent="0.25">
      <c r="C177" s="21"/>
      <c r="E177" s="62"/>
      <c r="F177" s="62"/>
      <c r="G177" s="62"/>
      <c r="P177"/>
      <c r="Q177"/>
      <c r="R177"/>
      <c r="S177"/>
      <c r="T177"/>
      <c r="U177"/>
      <c r="V177"/>
      <c r="W177"/>
      <c r="X177"/>
      <c r="Y177"/>
      <c r="Z177"/>
      <c r="AA177"/>
      <c r="AB177"/>
      <c r="AC177"/>
      <c r="AD177"/>
      <c r="AE177"/>
      <c r="AF177"/>
      <c r="AG177"/>
      <c r="AH177"/>
    </row>
    <row r="178" spans="3:34" x14ac:dyDescent="0.25">
      <c r="C178" s="21"/>
      <c r="E178" s="62"/>
      <c r="F178" s="62"/>
      <c r="G178" s="62"/>
      <c r="P178"/>
      <c r="Q178"/>
      <c r="R178"/>
      <c r="S178"/>
      <c r="T178"/>
      <c r="U178"/>
      <c r="V178"/>
      <c r="W178"/>
      <c r="X178"/>
      <c r="Y178"/>
      <c r="Z178"/>
      <c r="AA178"/>
      <c r="AB178"/>
      <c r="AC178"/>
      <c r="AD178"/>
      <c r="AE178"/>
      <c r="AF178"/>
      <c r="AG178"/>
      <c r="AH178"/>
    </row>
    <row r="179" spans="3:34" x14ac:dyDescent="0.25">
      <c r="C179" s="21"/>
      <c r="E179" s="62"/>
      <c r="F179" s="62"/>
      <c r="G179" s="62"/>
      <c r="P179"/>
      <c r="Q179"/>
      <c r="R179"/>
      <c r="S179"/>
      <c r="T179"/>
      <c r="U179"/>
      <c r="V179"/>
      <c r="W179"/>
      <c r="X179"/>
      <c r="Y179"/>
      <c r="Z179"/>
      <c r="AA179"/>
      <c r="AB179"/>
      <c r="AC179"/>
      <c r="AD179"/>
      <c r="AE179"/>
      <c r="AF179"/>
      <c r="AG179"/>
      <c r="AH179"/>
    </row>
    <row r="180" spans="3:34" x14ac:dyDescent="0.25">
      <c r="C180" s="21"/>
      <c r="E180" s="62"/>
      <c r="F180" s="62"/>
      <c r="G180" s="62"/>
      <c r="P180"/>
      <c r="Q180"/>
      <c r="R180"/>
      <c r="S180"/>
      <c r="T180"/>
      <c r="U180"/>
      <c r="V180"/>
      <c r="W180"/>
      <c r="X180"/>
      <c r="Y180"/>
      <c r="Z180"/>
      <c r="AA180"/>
      <c r="AB180"/>
      <c r="AC180"/>
      <c r="AD180"/>
      <c r="AE180"/>
      <c r="AF180"/>
      <c r="AG180"/>
      <c r="AH180"/>
    </row>
    <row r="181" spans="3:34" x14ac:dyDescent="0.25">
      <c r="C181" s="21"/>
      <c r="E181" s="62"/>
      <c r="F181" s="62"/>
      <c r="G181" s="62"/>
      <c r="P181"/>
      <c r="Q181"/>
      <c r="R181"/>
      <c r="S181"/>
      <c r="T181"/>
      <c r="U181"/>
      <c r="V181"/>
      <c r="W181"/>
      <c r="X181"/>
      <c r="Y181"/>
      <c r="Z181"/>
      <c r="AA181"/>
      <c r="AB181"/>
      <c r="AC181"/>
      <c r="AD181"/>
      <c r="AE181"/>
      <c r="AF181"/>
      <c r="AG181"/>
      <c r="AH181"/>
    </row>
    <row r="182" spans="3:34" x14ac:dyDescent="0.25">
      <c r="C182" s="21"/>
      <c r="E182" s="62"/>
      <c r="F182" s="62"/>
      <c r="G182" s="62"/>
      <c r="P182"/>
      <c r="Q182"/>
      <c r="R182"/>
      <c r="S182"/>
      <c r="T182"/>
      <c r="U182"/>
      <c r="V182"/>
      <c r="W182"/>
      <c r="X182"/>
      <c r="Y182"/>
      <c r="Z182"/>
      <c r="AA182"/>
      <c r="AB182"/>
      <c r="AC182"/>
      <c r="AD182"/>
      <c r="AE182"/>
      <c r="AF182"/>
      <c r="AG182"/>
      <c r="AH182"/>
    </row>
    <row r="183" spans="3:34" x14ac:dyDescent="0.25">
      <c r="C183" s="21"/>
      <c r="E183" s="62"/>
      <c r="F183" s="62"/>
      <c r="G183" s="62"/>
      <c r="P183"/>
      <c r="Q183"/>
      <c r="R183"/>
      <c r="S183"/>
      <c r="T183"/>
      <c r="U183"/>
      <c r="V183"/>
      <c r="W183"/>
      <c r="X183"/>
      <c r="Y183"/>
      <c r="Z183"/>
      <c r="AA183"/>
      <c r="AB183"/>
      <c r="AC183"/>
      <c r="AD183"/>
      <c r="AE183"/>
      <c r="AF183"/>
      <c r="AG183"/>
      <c r="AH183"/>
    </row>
    <row r="184" spans="3:34" x14ac:dyDescent="0.25">
      <c r="C184" s="21"/>
      <c r="E184" s="62"/>
      <c r="F184" s="62"/>
      <c r="G184" s="62"/>
      <c r="P184"/>
      <c r="Q184"/>
      <c r="R184"/>
      <c r="S184"/>
      <c r="T184"/>
      <c r="U184"/>
      <c r="V184"/>
      <c r="W184"/>
      <c r="X184"/>
      <c r="Y184"/>
      <c r="Z184"/>
      <c r="AA184"/>
      <c r="AB184"/>
      <c r="AC184"/>
      <c r="AD184"/>
      <c r="AE184"/>
      <c r="AF184"/>
      <c r="AG184"/>
      <c r="AH184"/>
    </row>
    <row r="185" spans="3:34" x14ac:dyDescent="0.25">
      <c r="C185" s="21"/>
      <c r="E185" s="62"/>
      <c r="F185" s="62"/>
      <c r="G185" s="62"/>
      <c r="P185"/>
      <c r="Q185"/>
      <c r="R185"/>
      <c r="S185"/>
      <c r="T185"/>
      <c r="U185"/>
      <c r="V185"/>
      <c r="W185"/>
      <c r="X185"/>
      <c r="Y185"/>
      <c r="Z185"/>
      <c r="AA185"/>
      <c r="AB185"/>
      <c r="AC185"/>
      <c r="AD185"/>
      <c r="AE185"/>
      <c r="AF185"/>
      <c r="AG185"/>
      <c r="AH185"/>
    </row>
    <row r="186" spans="3:34" x14ac:dyDescent="0.25">
      <c r="C186" s="21"/>
      <c r="E186" s="62"/>
      <c r="F186" s="62"/>
      <c r="G186" s="62"/>
      <c r="P186"/>
      <c r="Q186"/>
      <c r="R186"/>
      <c r="S186"/>
      <c r="T186"/>
      <c r="U186"/>
      <c r="V186"/>
      <c r="W186"/>
      <c r="X186"/>
      <c r="Y186"/>
      <c r="Z186"/>
      <c r="AA186"/>
      <c r="AB186"/>
      <c r="AC186"/>
      <c r="AD186"/>
      <c r="AE186"/>
      <c r="AF186"/>
      <c r="AG186"/>
      <c r="AH186"/>
    </row>
    <row r="187" spans="3:34" x14ac:dyDescent="0.25">
      <c r="C187" s="21"/>
      <c r="E187" s="62"/>
      <c r="F187" s="62"/>
      <c r="G187" s="62"/>
      <c r="P187"/>
      <c r="Q187"/>
      <c r="R187"/>
      <c r="S187"/>
      <c r="T187"/>
      <c r="U187"/>
      <c r="V187"/>
      <c r="W187"/>
      <c r="X187"/>
      <c r="Y187"/>
      <c r="Z187"/>
      <c r="AA187"/>
      <c r="AB187"/>
      <c r="AC187"/>
      <c r="AD187"/>
      <c r="AE187"/>
      <c r="AF187"/>
      <c r="AG187"/>
      <c r="AH187"/>
    </row>
    <row r="188" spans="3:34" x14ac:dyDescent="0.25">
      <c r="C188" s="21"/>
      <c r="E188" s="62"/>
      <c r="F188" s="62"/>
      <c r="G188" s="62"/>
      <c r="P188"/>
      <c r="Q188"/>
      <c r="R188"/>
      <c r="S188"/>
      <c r="T188"/>
      <c r="U188"/>
      <c r="V188"/>
      <c r="W188"/>
      <c r="X188"/>
      <c r="Y188"/>
      <c r="Z188"/>
      <c r="AA188"/>
      <c r="AB188"/>
      <c r="AC188"/>
      <c r="AD188"/>
      <c r="AE188"/>
      <c r="AF188"/>
      <c r="AG188"/>
      <c r="AH188"/>
    </row>
    <row r="189" spans="3:34" x14ac:dyDescent="0.25">
      <c r="C189" s="21"/>
      <c r="E189" s="62"/>
      <c r="F189" s="62"/>
      <c r="G189" s="62"/>
      <c r="P189"/>
      <c r="Q189"/>
      <c r="R189"/>
      <c r="S189"/>
      <c r="T189"/>
      <c r="U189"/>
      <c r="V189"/>
      <c r="W189"/>
      <c r="X189"/>
      <c r="Y189"/>
      <c r="Z189"/>
      <c r="AA189"/>
      <c r="AB189"/>
      <c r="AC189"/>
      <c r="AD189"/>
      <c r="AE189"/>
      <c r="AF189"/>
      <c r="AG189"/>
      <c r="AH189"/>
    </row>
    <row r="190" spans="3:34" x14ac:dyDescent="0.25">
      <c r="C190" s="21"/>
      <c r="E190" s="62"/>
      <c r="F190" s="62"/>
      <c r="G190" s="62"/>
      <c r="P190"/>
      <c r="Q190"/>
      <c r="R190"/>
      <c r="S190"/>
      <c r="T190"/>
      <c r="U190"/>
      <c r="V190"/>
      <c r="W190"/>
      <c r="X190"/>
      <c r="Y190"/>
      <c r="Z190"/>
      <c r="AA190"/>
      <c r="AB190"/>
      <c r="AC190"/>
      <c r="AD190"/>
      <c r="AE190"/>
      <c r="AF190"/>
      <c r="AG190"/>
      <c r="AH190"/>
    </row>
    <row r="191" spans="3:34" x14ac:dyDescent="0.25">
      <c r="C191" s="21"/>
      <c r="E191" s="62"/>
      <c r="F191" s="62"/>
      <c r="G191" s="62"/>
      <c r="P191"/>
      <c r="Q191"/>
      <c r="R191"/>
      <c r="S191"/>
      <c r="T191"/>
      <c r="U191"/>
      <c r="V191"/>
      <c r="W191"/>
      <c r="X191"/>
      <c r="Y191"/>
      <c r="Z191"/>
      <c r="AA191"/>
      <c r="AB191"/>
      <c r="AC191"/>
      <c r="AD191"/>
      <c r="AE191"/>
      <c r="AF191"/>
      <c r="AG191"/>
      <c r="AH191"/>
    </row>
    <row r="192" spans="3:34" x14ac:dyDescent="0.25">
      <c r="C192" s="21"/>
      <c r="E192" s="62"/>
      <c r="F192" s="62"/>
      <c r="G192" s="62"/>
      <c r="P192"/>
      <c r="Q192"/>
      <c r="R192"/>
      <c r="S192"/>
      <c r="T192"/>
      <c r="U192"/>
      <c r="V192"/>
      <c r="W192"/>
      <c r="X192"/>
      <c r="Y192"/>
      <c r="Z192"/>
      <c r="AA192"/>
      <c r="AB192"/>
      <c r="AC192"/>
      <c r="AD192"/>
      <c r="AE192"/>
      <c r="AF192"/>
      <c r="AG192"/>
      <c r="AH192"/>
    </row>
    <row r="193" spans="3:34" x14ac:dyDescent="0.25">
      <c r="C193" s="21"/>
      <c r="E193" s="62"/>
      <c r="F193" s="62"/>
      <c r="G193" s="62"/>
      <c r="P193"/>
      <c r="Q193"/>
      <c r="R193"/>
      <c r="S193"/>
      <c r="T193"/>
      <c r="U193"/>
      <c r="V193"/>
      <c r="W193"/>
      <c r="X193"/>
      <c r="Y193"/>
      <c r="Z193"/>
      <c r="AA193"/>
      <c r="AB193"/>
      <c r="AC193"/>
      <c r="AD193"/>
      <c r="AE193"/>
      <c r="AF193"/>
      <c r="AG193"/>
      <c r="AH193"/>
    </row>
    <row r="194" spans="3:34" x14ac:dyDescent="0.25">
      <c r="C194" s="21"/>
      <c r="E194" s="62"/>
      <c r="F194" s="62"/>
      <c r="G194" s="62"/>
      <c r="P194"/>
      <c r="Q194"/>
      <c r="R194"/>
      <c r="S194"/>
      <c r="T194"/>
      <c r="U194"/>
      <c r="V194"/>
      <c r="W194"/>
      <c r="X194"/>
      <c r="Y194"/>
      <c r="Z194"/>
      <c r="AA194"/>
      <c r="AB194"/>
      <c r="AC194"/>
      <c r="AD194"/>
      <c r="AE194"/>
      <c r="AF194"/>
      <c r="AG194"/>
      <c r="AH194"/>
    </row>
    <row r="195" spans="3:34" x14ac:dyDescent="0.25">
      <c r="C195" s="21"/>
      <c r="E195" s="62"/>
      <c r="F195" s="62"/>
      <c r="G195" s="62"/>
      <c r="P195"/>
      <c r="Q195"/>
      <c r="R195"/>
      <c r="S195"/>
      <c r="T195"/>
      <c r="U195"/>
      <c r="V195"/>
      <c r="W195"/>
      <c r="X195"/>
      <c r="Y195"/>
      <c r="Z195"/>
      <c r="AA195"/>
      <c r="AB195"/>
      <c r="AC195"/>
      <c r="AD195"/>
      <c r="AE195"/>
      <c r="AF195"/>
      <c r="AG195"/>
      <c r="AH195"/>
    </row>
    <row r="196" spans="3:34" x14ac:dyDescent="0.25">
      <c r="C196" s="21"/>
      <c r="E196" s="62"/>
      <c r="F196" s="62"/>
      <c r="G196" s="62"/>
      <c r="P196"/>
      <c r="Q196"/>
      <c r="R196"/>
      <c r="S196"/>
      <c r="T196"/>
      <c r="U196"/>
      <c r="V196"/>
      <c r="W196"/>
      <c r="X196"/>
      <c r="Y196"/>
      <c r="Z196"/>
      <c r="AA196"/>
      <c r="AB196"/>
      <c r="AC196"/>
      <c r="AD196"/>
      <c r="AE196"/>
      <c r="AF196"/>
      <c r="AG196"/>
      <c r="AH196"/>
    </row>
    <row r="197" spans="3:34" x14ac:dyDescent="0.25">
      <c r="C197" s="21"/>
      <c r="E197" s="62"/>
      <c r="F197" s="62"/>
      <c r="G197" s="62"/>
      <c r="P197"/>
      <c r="Q197"/>
      <c r="R197"/>
      <c r="S197"/>
      <c r="T197"/>
      <c r="U197"/>
      <c r="V197"/>
      <c r="W197"/>
      <c r="X197"/>
      <c r="Y197"/>
      <c r="Z197"/>
      <c r="AA197"/>
      <c r="AB197"/>
      <c r="AC197"/>
      <c r="AD197"/>
      <c r="AE197"/>
      <c r="AF197"/>
      <c r="AG197"/>
      <c r="AH197"/>
    </row>
    <row r="198" spans="3:34" x14ac:dyDescent="0.25">
      <c r="C198" s="21"/>
      <c r="E198" s="62"/>
      <c r="F198" s="62"/>
      <c r="G198" s="62"/>
      <c r="P198"/>
      <c r="Q198"/>
      <c r="R198"/>
      <c r="S198"/>
      <c r="T198"/>
      <c r="U198"/>
      <c r="V198"/>
      <c r="W198"/>
      <c r="X198"/>
      <c r="Y198"/>
      <c r="Z198"/>
      <c r="AA198"/>
      <c r="AB198"/>
      <c r="AC198"/>
      <c r="AD198"/>
      <c r="AE198"/>
      <c r="AF198"/>
      <c r="AG198"/>
      <c r="AH198"/>
    </row>
    <row r="199" spans="3:34" x14ac:dyDescent="0.25">
      <c r="C199" s="21"/>
      <c r="E199" s="62"/>
      <c r="F199" s="62"/>
      <c r="G199" s="62"/>
      <c r="P199"/>
      <c r="Q199"/>
      <c r="R199"/>
      <c r="S199"/>
      <c r="T199"/>
      <c r="U199"/>
      <c r="V199"/>
      <c r="W199"/>
      <c r="X199"/>
      <c r="Y199"/>
      <c r="Z199"/>
      <c r="AA199"/>
      <c r="AB199"/>
      <c r="AC199"/>
      <c r="AD199"/>
      <c r="AE199"/>
      <c r="AF199"/>
      <c r="AG199"/>
      <c r="AH199"/>
    </row>
    <row r="200" spans="3:34" x14ac:dyDescent="0.25">
      <c r="C200" s="21"/>
      <c r="E200" s="62"/>
      <c r="F200" s="62"/>
      <c r="G200" s="62"/>
      <c r="P200"/>
      <c r="Q200"/>
      <c r="R200"/>
      <c r="S200"/>
      <c r="T200"/>
      <c r="U200"/>
      <c r="V200"/>
      <c r="W200"/>
      <c r="X200"/>
      <c r="Y200"/>
      <c r="Z200"/>
      <c r="AA200"/>
      <c r="AB200"/>
      <c r="AC200"/>
      <c r="AD200"/>
      <c r="AE200"/>
      <c r="AF200"/>
      <c r="AG200"/>
      <c r="AH200"/>
    </row>
    <row r="201" spans="3:34" x14ac:dyDescent="0.25">
      <c r="C201" s="21"/>
      <c r="E201" s="62"/>
      <c r="F201" s="62"/>
      <c r="G201" s="62"/>
      <c r="P201"/>
      <c r="Q201"/>
      <c r="R201"/>
      <c r="S201"/>
      <c r="T201"/>
      <c r="U201"/>
      <c r="V201"/>
      <c r="W201"/>
      <c r="X201"/>
      <c r="Y201"/>
      <c r="Z201"/>
      <c r="AA201"/>
      <c r="AB201"/>
      <c r="AC201"/>
      <c r="AD201"/>
      <c r="AE201"/>
      <c r="AF201"/>
      <c r="AG201"/>
      <c r="AH201"/>
    </row>
    <row r="202" spans="3:34" x14ac:dyDescent="0.25">
      <c r="C202" s="21"/>
      <c r="E202" s="62"/>
      <c r="F202" s="62"/>
      <c r="G202" s="62"/>
      <c r="P202"/>
      <c r="Q202"/>
      <c r="R202"/>
      <c r="S202"/>
      <c r="T202"/>
      <c r="U202"/>
      <c r="V202"/>
      <c r="W202"/>
      <c r="X202"/>
      <c r="Y202"/>
      <c r="Z202"/>
      <c r="AA202"/>
      <c r="AB202"/>
      <c r="AC202"/>
      <c r="AD202"/>
      <c r="AE202"/>
      <c r="AF202"/>
      <c r="AG202"/>
      <c r="AH202"/>
    </row>
    <row r="203" spans="3:34" x14ac:dyDescent="0.25">
      <c r="C203" s="21"/>
      <c r="E203" s="62"/>
      <c r="F203" s="62"/>
      <c r="G203" s="62"/>
      <c r="P203"/>
      <c r="Q203"/>
      <c r="R203"/>
      <c r="S203"/>
      <c r="T203"/>
      <c r="U203"/>
      <c r="V203"/>
      <c r="W203"/>
      <c r="X203"/>
      <c r="Y203"/>
      <c r="Z203"/>
      <c r="AA203"/>
      <c r="AB203"/>
      <c r="AC203"/>
      <c r="AD203"/>
      <c r="AE203"/>
      <c r="AF203"/>
      <c r="AG203"/>
      <c r="AH203"/>
    </row>
    <row r="204" spans="3:34" x14ac:dyDescent="0.25">
      <c r="C204" s="21"/>
      <c r="E204" s="62"/>
      <c r="F204" s="62"/>
      <c r="G204" s="62"/>
      <c r="P204"/>
      <c r="Q204"/>
      <c r="R204"/>
      <c r="S204"/>
      <c r="T204"/>
      <c r="U204"/>
      <c r="V204"/>
      <c r="W204"/>
      <c r="X204"/>
      <c r="Y204"/>
      <c r="Z204"/>
      <c r="AA204"/>
      <c r="AB204"/>
      <c r="AC204"/>
      <c r="AD204"/>
      <c r="AE204"/>
      <c r="AF204"/>
      <c r="AG204"/>
      <c r="AH204"/>
    </row>
    <row r="205" spans="3:34" x14ac:dyDescent="0.25">
      <c r="C205" s="21"/>
      <c r="E205" s="62"/>
      <c r="F205" s="62"/>
      <c r="G205" s="62"/>
      <c r="P205"/>
      <c r="Q205"/>
      <c r="R205"/>
      <c r="S205"/>
      <c r="T205"/>
      <c r="U205"/>
      <c r="V205"/>
      <c r="W205"/>
      <c r="X205"/>
      <c r="Y205"/>
      <c r="Z205"/>
      <c r="AA205"/>
      <c r="AB205"/>
      <c r="AC205"/>
      <c r="AD205"/>
      <c r="AE205"/>
      <c r="AF205"/>
      <c r="AG205"/>
      <c r="AH205"/>
    </row>
    <row r="206" spans="3:34" x14ac:dyDescent="0.25">
      <c r="C206" s="21"/>
      <c r="E206" s="62"/>
      <c r="F206" s="62"/>
      <c r="G206" s="62"/>
      <c r="P206"/>
      <c r="Q206"/>
      <c r="R206"/>
      <c r="S206"/>
      <c r="T206"/>
      <c r="U206"/>
      <c r="V206"/>
      <c r="W206"/>
      <c r="X206"/>
      <c r="Y206"/>
      <c r="Z206"/>
      <c r="AA206"/>
      <c r="AB206"/>
      <c r="AC206"/>
      <c r="AD206"/>
      <c r="AE206"/>
      <c r="AF206"/>
      <c r="AG206"/>
      <c r="AH206"/>
    </row>
    <row r="207" spans="3:34" x14ac:dyDescent="0.25">
      <c r="C207" s="21"/>
      <c r="E207" s="62"/>
      <c r="F207" s="62"/>
      <c r="G207" s="62"/>
      <c r="P207"/>
      <c r="Q207"/>
      <c r="R207"/>
      <c r="S207"/>
      <c r="T207"/>
      <c r="U207"/>
      <c r="V207"/>
      <c r="W207"/>
      <c r="X207"/>
      <c r="Y207"/>
      <c r="Z207"/>
      <c r="AA207"/>
      <c r="AB207"/>
      <c r="AC207"/>
      <c r="AD207"/>
      <c r="AE207"/>
      <c r="AF207"/>
      <c r="AG207"/>
      <c r="AH207"/>
    </row>
    <row r="208" spans="3:34" x14ac:dyDescent="0.25">
      <c r="C208" s="21"/>
      <c r="E208" s="62"/>
      <c r="F208" s="62"/>
      <c r="G208" s="62"/>
      <c r="P208"/>
      <c r="Q208"/>
      <c r="R208"/>
      <c r="S208"/>
      <c r="T208"/>
      <c r="U208"/>
      <c r="V208"/>
      <c r="W208"/>
      <c r="X208"/>
      <c r="Y208"/>
      <c r="Z208"/>
      <c r="AA208"/>
      <c r="AB208"/>
      <c r="AC208"/>
      <c r="AD208"/>
      <c r="AE208"/>
      <c r="AF208"/>
      <c r="AG208"/>
      <c r="AH208"/>
    </row>
    <row r="209" spans="3:34" x14ac:dyDescent="0.25">
      <c r="C209" s="21"/>
      <c r="E209" s="62"/>
      <c r="F209" s="62"/>
      <c r="G209" s="62"/>
      <c r="P209"/>
      <c r="Q209"/>
      <c r="R209"/>
      <c r="S209"/>
      <c r="T209"/>
      <c r="U209"/>
      <c r="V209"/>
      <c r="W209"/>
      <c r="X209"/>
      <c r="Y209"/>
      <c r="Z209"/>
      <c r="AA209"/>
      <c r="AB209"/>
      <c r="AC209"/>
      <c r="AD209"/>
      <c r="AE209"/>
      <c r="AF209"/>
      <c r="AG209"/>
      <c r="AH209"/>
    </row>
    <row r="210" spans="3:34" x14ac:dyDescent="0.25">
      <c r="C210" s="21"/>
      <c r="E210" s="62"/>
      <c r="F210" s="62"/>
      <c r="G210" s="62"/>
      <c r="P210"/>
      <c r="Q210"/>
      <c r="R210"/>
      <c r="S210"/>
      <c r="T210"/>
      <c r="U210"/>
      <c r="V210"/>
      <c r="W210"/>
      <c r="X210"/>
      <c r="Y210"/>
      <c r="Z210"/>
      <c r="AA210"/>
      <c r="AB210"/>
      <c r="AC210"/>
      <c r="AD210"/>
      <c r="AE210"/>
      <c r="AF210"/>
      <c r="AG210"/>
      <c r="AH210"/>
    </row>
    <row r="211" spans="3:34" x14ac:dyDescent="0.25">
      <c r="C211" s="21"/>
      <c r="E211" s="62"/>
      <c r="F211" s="62"/>
      <c r="G211" s="62"/>
      <c r="P211"/>
      <c r="Q211"/>
      <c r="R211"/>
      <c r="S211"/>
      <c r="T211"/>
      <c r="U211"/>
      <c r="V211"/>
      <c r="W211"/>
      <c r="X211"/>
      <c r="Y211"/>
      <c r="Z211"/>
      <c r="AA211"/>
      <c r="AB211"/>
      <c r="AC211"/>
      <c r="AD211"/>
      <c r="AE211"/>
      <c r="AF211"/>
      <c r="AG211"/>
      <c r="AH211"/>
    </row>
    <row r="212" spans="3:34" x14ac:dyDescent="0.25">
      <c r="C212" s="21"/>
      <c r="E212" s="62"/>
      <c r="F212" s="62"/>
      <c r="G212" s="62"/>
      <c r="P212"/>
      <c r="Q212"/>
      <c r="R212"/>
      <c r="S212"/>
      <c r="T212"/>
      <c r="U212"/>
      <c r="V212"/>
      <c r="W212"/>
      <c r="X212"/>
      <c r="Y212"/>
      <c r="Z212"/>
      <c r="AA212"/>
      <c r="AB212"/>
      <c r="AC212"/>
      <c r="AD212"/>
      <c r="AE212"/>
      <c r="AF212"/>
      <c r="AG212"/>
      <c r="AH212"/>
    </row>
    <row r="213" spans="3:34" x14ac:dyDescent="0.25">
      <c r="C213" s="21"/>
      <c r="E213" s="62"/>
      <c r="F213" s="62"/>
      <c r="G213" s="62"/>
      <c r="P213"/>
      <c r="Q213"/>
      <c r="R213"/>
      <c r="S213"/>
      <c r="T213"/>
      <c r="U213"/>
      <c r="V213"/>
      <c r="W213"/>
      <c r="X213"/>
      <c r="Y213"/>
      <c r="Z213"/>
      <c r="AA213"/>
      <c r="AB213"/>
      <c r="AC213"/>
      <c r="AD213"/>
      <c r="AE213"/>
      <c r="AF213"/>
      <c r="AG213"/>
      <c r="AH213"/>
    </row>
    <row r="214" spans="3:34" x14ac:dyDescent="0.25">
      <c r="C214" s="21"/>
      <c r="E214" s="62"/>
      <c r="F214" s="62"/>
      <c r="G214" s="62"/>
      <c r="P214"/>
      <c r="Q214"/>
      <c r="R214"/>
      <c r="S214"/>
      <c r="T214"/>
      <c r="U214"/>
      <c r="V214"/>
      <c r="W214"/>
      <c r="X214"/>
      <c r="Y214"/>
      <c r="Z214"/>
      <c r="AA214"/>
      <c r="AB214"/>
      <c r="AC214"/>
      <c r="AD214"/>
      <c r="AE214"/>
      <c r="AF214"/>
      <c r="AG214"/>
      <c r="AH214"/>
    </row>
    <row r="215" spans="3:34" x14ac:dyDescent="0.25">
      <c r="C215" s="21"/>
      <c r="E215" s="62"/>
      <c r="F215" s="62"/>
      <c r="G215" s="62"/>
      <c r="P215"/>
      <c r="Q215"/>
      <c r="R215"/>
      <c r="S215"/>
      <c r="T215"/>
      <c r="U215"/>
      <c r="V215"/>
      <c r="W215"/>
      <c r="X215"/>
      <c r="Y215"/>
      <c r="Z215"/>
      <c r="AA215"/>
      <c r="AB215"/>
      <c r="AC215"/>
      <c r="AD215"/>
      <c r="AE215"/>
      <c r="AF215"/>
      <c r="AG215"/>
      <c r="AH215"/>
    </row>
    <row r="216" spans="3:34" x14ac:dyDescent="0.25">
      <c r="C216" s="21"/>
      <c r="E216" s="62"/>
      <c r="F216" s="62"/>
      <c r="G216" s="62"/>
      <c r="P216"/>
      <c r="Q216"/>
      <c r="R216"/>
      <c r="S216"/>
      <c r="T216"/>
      <c r="U216"/>
      <c r="V216"/>
      <c r="W216"/>
      <c r="X216"/>
      <c r="Y216"/>
      <c r="Z216"/>
      <c r="AA216"/>
      <c r="AB216"/>
      <c r="AC216"/>
      <c r="AD216"/>
      <c r="AE216"/>
      <c r="AF216"/>
      <c r="AG216"/>
      <c r="AH216"/>
    </row>
    <row r="217" spans="3:34" x14ac:dyDescent="0.25">
      <c r="C217" s="21"/>
      <c r="E217" s="62"/>
      <c r="F217" s="62"/>
      <c r="G217" s="62"/>
      <c r="P217"/>
      <c r="Q217"/>
      <c r="R217"/>
      <c r="S217"/>
      <c r="T217"/>
      <c r="U217"/>
      <c r="V217"/>
      <c r="W217"/>
      <c r="X217"/>
      <c r="Y217"/>
      <c r="Z217"/>
      <c r="AA217"/>
      <c r="AB217"/>
      <c r="AC217"/>
      <c r="AD217"/>
      <c r="AE217"/>
      <c r="AF217"/>
      <c r="AG217"/>
      <c r="AH217"/>
    </row>
    <row r="218" spans="3:34" x14ac:dyDescent="0.25">
      <c r="C218" s="21"/>
      <c r="E218" s="62"/>
      <c r="F218" s="62"/>
      <c r="G218" s="62"/>
      <c r="P218"/>
      <c r="Q218"/>
      <c r="R218"/>
      <c r="S218"/>
      <c r="T218"/>
      <c r="U218"/>
      <c r="V218"/>
      <c r="W218"/>
      <c r="X218"/>
      <c r="Y218"/>
      <c r="Z218"/>
      <c r="AA218"/>
      <c r="AB218"/>
      <c r="AC218"/>
      <c r="AD218"/>
      <c r="AE218"/>
      <c r="AF218"/>
      <c r="AG218"/>
      <c r="AH218"/>
    </row>
    <row r="219" spans="3:34" x14ac:dyDescent="0.25">
      <c r="C219" s="21"/>
      <c r="E219" s="62"/>
      <c r="F219" s="62"/>
      <c r="G219" s="62"/>
      <c r="P219"/>
      <c r="Q219"/>
      <c r="R219"/>
      <c r="S219"/>
      <c r="T219"/>
      <c r="U219"/>
      <c r="V219"/>
      <c r="W219"/>
      <c r="X219"/>
      <c r="Y219"/>
      <c r="Z219"/>
      <c r="AA219"/>
      <c r="AB219"/>
      <c r="AC219"/>
      <c r="AD219"/>
      <c r="AE219"/>
      <c r="AF219"/>
      <c r="AG219"/>
      <c r="AH219"/>
    </row>
    <row r="220" spans="3:34" x14ac:dyDescent="0.25">
      <c r="C220" s="21"/>
      <c r="E220" s="62"/>
      <c r="F220" s="62"/>
      <c r="G220" s="62"/>
      <c r="P220"/>
      <c r="Q220"/>
      <c r="R220"/>
      <c r="S220"/>
      <c r="T220"/>
      <c r="U220"/>
      <c r="V220"/>
      <c r="W220"/>
      <c r="X220"/>
      <c r="Y220"/>
      <c r="Z220"/>
      <c r="AA220"/>
      <c r="AB220"/>
      <c r="AC220"/>
      <c r="AD220"/>
      <c r="AE220"/>
      <c r="AF220"/>
      <c r="AG220"/>
      <c r="AH220"/>
    </row>
    <row r="221" spans="3:34" x14ac:dyDescent="0.25">
      <c r="C221" s="21"/>
      <c r="E221" s="62"/>
      <c r="F221" s="62"/>
      <c r="G221" s="62"/>
      <c r="P221"/>
      <c r="Q221"/>
      <c r="R221"/>
      <c r="S221"/>
      <c r="T221"/>
      <c r="U221"/>
      <c r="V221"/>
      <c r="W221"/>
      <c r="X221"/>
      <c r="Y221"/>
      <c r="Z221"/>
      <c r="AA221"/>
      <c r="AB221"/>
      <c r="AC221"/>
      <c r="AD221"/>
      <c r="AE221"/>
      <c r="AF221"/>
      <c r="AG221"/>
      <c r="AH221"/>
    </row>
    <row r="222" spans="3:34" x14ac:dyDescent="0.25">
      <c r="C222" s="21"/>
      <c r="E222" s="62"/>
      <c r="F222" s="62"/>
      <c r="G222" s="62"/>
      <c r="P222"/>
      <c r="Q222"/>
      <c r="R222"/>
      <c r="S222"/>
      <c r="T222"/>
      <c r="U222"/>
      <c r="V222"/>
      <c r="W222"/>
      <c r="X222"/>
      <c r="Y222"/>
      <c r="Z222"/>
      <c r="AA222"/>
      <c r="AB222"/>
      <c r="AC222"/>
      <c r="AD222"/>
      <c r="AE222"/>
      <c r="AF222"/>
      <c r="AG222"/>
      <c r="AH222"/>
    </row>
    <row r="223" spans="3:34" x14ac:dyDescent="0.25">
      <c r="C223" s="21"/>
      <c r="E223" s="62"/>
      <c r="F223" s="62"/>
      <c r="G223" s="62"/>
      <c r="P223"/>
      <c r="Q223"/>
      <c r="R223"/>
      <c r="S223"/>
      <c r="T223"/>
      <c r="U223"/>
      <c r="V223"/>
      <c r="W223"/>
      <c r="X223"/>
      <c r="Y223"/>
      <c r="Z223"/>
      <c r="AA223"/>
      <c r="AB223"/>
      <c r="AC223"/>
      <c r="AD223"/>
      <c r="AE223"/>
      <c r="AF223"/>
      <c r="AG223"/>
      <c r="AH223"/>
    </row>
    <row r="224" spans="3:34" x14ac:dyDescent="0.25">
      <c r="C224" s="21"/>
      <c r="E224" s="62"/>
      <c r="F224" s="62"/>
      <c r="G224" s="62"/>
      <c r="P224"/>
      <c r="Q224"/>
      <c r="R224"/>
      <c r="S224"/>
      <c r="T224"/>
      <c r="U224"/>
      <c r="V224"/>
      <c r="W224"/>
      <c r="X224"/>
      <c r="Y224"/>
      <c r="Z224"/>
      <c r="AA224"/>
      <c r="AB224"/>
      <c r="AC224"/>
      <c r="AD224"/>
      <c r="AE224"/>
      <c r="AF224"/>
      <c r="AG224"/>
      <c r="AH224"/>
    </row>
    <row r="225" spans="3:34" x14ac:dyDescent="0.25">
      <c r="C225" s="21"/>
      <c r="E225" s="62"/>
      <c r="F225" s="62"/>
      <c r="G225" s="62"/>
      <c r="P225"/>
      <c r="Q225"/>
      <c r="R225"/>
      <c r="S225"/>
      <c r="T225"/>
      <c r="U225"/>
      <c r="V225"/>
      <c r="W225"/>
      <c r="X225"/>
      <c r="Y225"/>
      <c r="Z225"/>
      <c r="AA225"/>
      <c r="AB225"/>
      <c r="AC225"/>
      <c r="AD225"/>
      <c r="AE225"/>
      <c r="AF225"/>
      <c r="AG225"/>
      <c r="AH225"/>
    </row>
    <row r="226" spans="3:34" x14ac:dyDescent="0.25">
      <c r="C226" s="21"/>
      <c r="E226" s="62"/>
      <c r="F226" s="62"/>
      <c r="G226" s="62"/>
      <c r="P226"/>
      <c r="Q226"/>
      <c r="R226"/>
      <c r="S226"/>
      <c r="T226"/>
      <c r="U226"/>
      <c r="V226"/>
      <c r="W226"/>
      <c r="X226"/>
      <c r="Y226"/>
      <c r="Z226"/>
      <c r="AA226"/>
      <c r="AB226"/>
      <c r="AC226"/>
      <c r="AD226"/>
      <c r="AE226"/>
      <c r="AF226"/>
      <c r="AG226"/>
      <c r="AH226"/>
    </row>
    <row r="227" spans="3:34" x14ac:dyDescent="0.25">
      <c r="C227" s="21"/>
      <c r="E227" s="62"/>
      <c r="F227" s="62"/>
      <c r="G227" s="62"/>
      <c r="P227"/>
      <c r="Q227"/>
      <c r="R227"/>
      <c r="S227"/>
      <c r="T227"/>
      <c r="U227"/>
      <c r="V227"/>
      <c r="W227"/>
      <c r="X227"/>
      <c r="Y227"/>
      <c r="Z227"/>
      <c r="AA227"/>
      <c r="AB227"/>
      <c r="AC227"/>
      <c r="AD227"/>
      <c r="AE227"/>
      <c r="AF227"/>
      <c r="AG227"/>
      <c r="AH227"/>
    </row>
    <row r="228" spans="3:34" x14ac:dyDescent="0.25">
      <c r="C228" s="21"/>
      <c r="E228" s="62"/>
      <c r="F228" s="62"/>
      <c r="G228" s="62"/>
      <c r="P228"/>
      <c r="Q228"/>
      <c r="R228"/>
      <c r="S228"/>
      <c r="T228"/>
      <c r="U228"/>
      <c r="V228"/>
      <c r="W228"/>
      <c r="X228"/>
      <c r="Y228"/>
      <c r="Z228"/>
      <c r="AA228"/>
      <c r="AB228"/>
      <c r="AC228"/>
      <c r="AD228"/>
      <c r="AE228"/>
      <c r="AF228"/>
      <c r="AG228"/>
      <c r="AH228"/>
    </row>
    <row r="229" spans="3:34" x14ac:dyDescent="0.25">
      <c r="C229" s="21"/>
      <c r="E229" s="62"/>
      <c r="F229" s="62"/>
      <c r="G229" s="62"/>
      <c r="P229"/>
      <c r="Q229"/>
      <c r="R229"/>
      <c r="S229"/>
      <c r="T229"/>
      <c r="U229"/>
      <c r="V229"/>
      <c r="W229"/>
      <c r="X229"/>
      <c r="Y229"/>
      <c r="Z229"/>
      <c r="AA229"/>
      <c r="AB229"/>
      <c r="AC229"/>
      <c r="AD229"/>
      <c r="AE229"/>
      <c r="AF229"/>
      <c r="AG229"/>
      <c r="AH229"/>
    </row>
    <row r="230" spans="3:34" x14ac:dyDescent="0.25">
      <c r="C230" s="21"/>
      <c r="E230" s="62"/>
      <c r="F230" s="62"/>
      <c r="G230" s="62"/>
      <c r="P230"/>
      <c r="Q230"/>
      <c r="R230"/>
      <c r="S230"/>
      <c r="T230"/>
      <c r="U230"/>
      <c r="V230"/>
      <c r="W230"/>
      <c r="X230"/>
      <c r="Y230"/>
      <c r="Z230"/>
      <c r="AA230"/>
      <c r="AB230"/>
      <c r="AC230"/>
      <c r="AD230"/>
      <c r="AE230"/>
      <c r="AF230"/>
      <c r="AG230"/>
      <c r="AH230"/>
    </row>
    <row r="231" spans="3:34" x14ac:dyDescent="0.25">
      <c r="C231" s="21"/>
      <c r="E231" s="62"/>
      <c r="F231" s="62"/>
      <c r="G231" s="62"/>
      <c r="P231"/>
      <c r="Q231"/>
      <c r="R231"/>
      <c r="S231"/>
      <c r="T231"/>
      <c r="U231"/>
      <c r="V231"/>
      <c r="W231"/>
      <c r="X231"/>
      <c r="Y231"/>
      <c r="Z231"/>
      <c r="AA231"/>
      <c r="AB231"/>
      <c r="AC231"/>
      <c r="AD231"/>
      <c r="AE231"/>
      <c r="AF231"/>
      <c r="AG231"/>
      <c r="AH231"/>
    </row>
    <row r="232" spans="3:34" x14ac:dyDescent="0.25">
      <c r="C232" s="21"/>
      <c r="E232" s="62"/>
      <c r="F232" s="62"/>
      <c r="G232" s="62"/>
      <c r="P232"/>
      <c r="Q232"/>
      <c r="R232"/>
      <c r="S232"/>
      <c r="T232"/>
      <c r="U232"/>
      <c r="V232"/>
      <c r="W232"/>
      <c r="X232"/>
      <c r="Y232"/>
      <c r="Z232"/>
      <c r="AA232"/>
      <c r="AB232"/>
      <c r="AC232"/>
      <c r="AD232"/>
      <c r="AE232"/>
      <c r="AF232"/>
      <c r="AG232"/>
      <c r="AH232"/>
    </row>
    <row r="233" spans="3:34" x14ac:dyDescent="0.25">
      <c r="C233" s="21"/>
      <c r="E233" s="62"/>
      <c r="F233" s="62"/>
      <c r="G233" s="62"/>
      <c r="P233"/>
      <c r="Q233"/>
      <c r="R233"/>
      <c r="S233"/>
      <c r="T233"/>
      <c r="U233"/>
      <c r="V233"/>
      <c r="W233"/>
      <c r="X233"/>
      <c r="Y233"/>
      <c r="Z233"/>
      <c r="AA233"/>
      <c r="AB233"/>
      <c r="AC233"/>
      <c r="AD233"/>
      <c r="AE233"/>
      <c r="AF233"/>
      <c r="AG233"/>
      <c r="AH233"/>
    </row>
    <row r="234" spans="3:34" x14ac:dyDescent="0.25">
      <c r="C234" s="21"/>
      <c r="E234" s="62"/>
      <c r="F234" s="62"/>
      <c r="G234" s="62"/>
      <c r="P234"/>
      <c r="Q234"/>
      <c r="R234"/>
      <c r="S234"/>
      <c r="T234"/>
      <c r="U234"/>
      <c r="V234"/>
      <c r="W234"/>
      <c r="X234"/>
      <c r="Y234"/>
      <c r="Z234"/>
      <c r="AA234"/>
      <c r="AB234"/>
      <c r="AC234"/>
      <c r="AD234"/>
      <c r="AE234"/>
      <c r="AF234"/>
      <c r="AG234"/>
      <c r="AH234"/>
    </row>
    <row r="235" spans="3:34" x14ac:dyDescent="0.25">
      <c r="C235" s="21"/>
      <c r="E235" s="62"/>
      <c r="F235" s="62"/>
      <c r="G235" s="62"/>
      <c r="P235"/>
      <c r="Q235"/>
      <c r="R235"/>
      <c r="S235"/>
      <c r="T235"/>
      <c r="U235"/>
      <c r="V235"/>
      <c r="W235"/>
      <c r="X235"/>
      <c r="Y235"/>
      <c r="Z235"/>
      <c r="AA235"/>
      <c r="AB235"/>
      <c r="AC235"/>
      <c r="AD235"/>
      <c r="AE235"/>
      <c r="AF235"/>
      <c r="AG235"/>
      <c r="AH235"/>
    </row>
    <row r="236" spans="3:34" x14ac:dyDescent="0.25">
      <c r="C236" s="21"/>
      <c r="E236" s="62"/>
      <c r="F236" s="62"/>
      <c r="G236" s="62"/>
      <c r="P236"/>
      <c r="Q236"/>
      <c r="R236"/>
      <c r="S236"/>
      <c r="T236"/>
      <c r="U236"/>
      <c r="V236"/>
      <c r="W236"/>
      <c r="X236"/>
      <c r="Y236"/>
      <c r="Z236"/>
      <c r="AA236"/>
      <c r="AB236"/>
      <c r="AC236"/>
      <c r="AD236"/>
      <c r="AE236"/>
      <c r="AF236"/>
      <c r="AG236"/>
      <c r="AH236"/>
    </row>
    <row r="237" spans="3:34" x14ac:dyDescent="0.25">
      <c r="C237" s="21"/>
      <c r="E237" s="62"/>
      <c r="F237" s="62"/>
      <c r="G237" s="62"/>
      <c r="P237"/>
      <c r="Q237"/>
      <c r="R237"/>
      <c r="S237"/>
      <c r="T237"/>
      <c r="U237"/>
      <c r="V237"/>
      <c r="W237"/>
      <c r="X237"/>
      <c r="Y237"/>
      <c r="Z237"/>
      <c r="AA237"/>
      <c r="AB237"/>
      <c r="AC237"/>
      <c r="AD237"/>
      <c r="AE237"/>
      <c r="AF237"/>
      <c r="AG237"/>
      <c r="AH237"/>
    </row>
    <row r="238" spans="3:34" x14ac:dyDescent="0.25">
      <c r="C238" s="21"/>
      <c r="E238" s="62"/>
      <c r="F238" s="62"/>
      <c r="G238" s="62"/>
      <c r="P238"/>
      <c r="Q238"/>
      <c r="R238"/>
      <c r="S238"/>
      <c r="T238"/>
      <c r="U238"/>
      <c r="V238"/>
      <c r="W238"/>
      <c r="X238"/>
      <c r="Y238"/>
      <c r="Z238"/>
      <c r="AA238"/>
      <c r="AB238"/>
      <c r="AC238"/>
      <c r="AD238"/>
      <c r="AE238"/>
      <c r="AF238"/>
      <c r="AG238"/>
      <c r="AH238"/>
    </row>
    <row r="239" spans="3:34" x14ac:dyDescent="0.25">
      <c r="C239" s="21"/>
      <c r="E239" s="62"/>
      <c r="F239" s="62"/>
      <c r="G239" s="62"/>
      <c r="P239"/>
      <c r="Q239"/>
      <c r="R239"/>
      <c r="S239"/>
      <c r="T239"/>
      <c r="U239"/>
      <c r="V239"/>
      <c r="W239"/>
      <c r="X239"/>
      <c r="Y239"/>
      <c r="Z239"/>
      <c r="AA239"/>
      <c r="AB239"/>
      <c r="AC239"/>
      <c r="AD239"/>
      <c r="AE239"/>
      <c r="AF239"/>
      <c r="AG239"/>
      <c r="AH239"/>
    </row>
    <row r="240" spans="3:34" x14ac:dyDescent="0.25">
      <c r="C240" s="21"/>
      <c r="E240" s="62"/>
      <c r="F240" s="62"/>
      <c r="G240" s="62"/>
      <c r="P240"/>
      <c r="Q240"/>
      <c r="R240"/>
      <c r="S240"/>
      <c r="T240"/>
      <c r="U240"/>
      <c r="V240"/>
      <c r="W240"/>
      <c r="X240"/>
      <c r="Y240"/>
      <c r="Z240"/>
      <c r="AA240"/>
      <c r="AB240"/>
      <c r="AC240"/>
      <c r="AD240"/>
      <c r="AE240"/>
      <c r="AF240"/>
      <c r="AG240"/>
      <c r="AH240"/>
    </row>
    <row r="241" spans="3:34" x14ac:dyDescent="0.25">
      <c r="C241" s="21"/>
      <c r="E241" s="62"/>
      <c r="F241" s="62"/>
      <c r="G241" s="62"/>
      <c r="P241"/>
      <c r="Q241"/>
      <c r="R241"/>
      <c r="S241"/>
      <c r="T241"/>
      <c r="U241"/>
      <c r="V241"/>
      <c r="W241"/>
      <c r="X241"/>
      <c r="Y241"/>
      <c r="Z241"/>
      <c r="AA241"/>
      <c r="AB241"/>
      <c r="AC241"/>
      <c r="AD241"/>
      <c r="AE241"/>
      <c r="AF241"/>
      <c r="AG241"/>
      <c r="AH241"/>
    </row>
    <row r="242" spans="3:34" x14ac:dyDescent="0.25">
      <c r="C242" s="21"/>
      <c r="E242" s="62"/>
      <c r="F242" s="62"/>
      <c r="G242" s="62"/>
      <c r="P242"/>
      <c r="Q242"/>
      <c r="R242"/>
      <c r="S242"/>
      <c r="T242"/>
      <c r="U242"/>
      <c r="V242"/>
      <c r="W242"/>
      <c r="X242"/>
      <c r="Y242"/>
      <c r="Z242"/>
      <c r="AA242"/>
      <c r="AB242"/>
      <c r="AC242"/>
      <c r="AD242"/>
      <c r="AE242"/>
      <c r="AF242"/>
      <c r="AG242"/>
      <c r="AH242"/>
    </row>
    <row r="243" spans="3:34" x14ac:dyDescent="0.25">
      <c r="C243" s="21"/>
      <c r="E243" s="62"/>
      <c r="F243" s="62"/>
      <c r="G243" s="62"/>
      <c r="P243"/>
      <c r="Q243"/>
      <c r="R243"/>
      <c r="S243"/>
      <c r="T243"/>
      <c r="U243"/>
      <c r="V243"/>
      <c r="W243"/>
      <c r="X243"/>
      <c r="Y243"/>
      <c r="Z243"/>
      <c r="AA243"/>
      <c r="AB243"/>
      <c r="AC243"/>
      <c r="AD243"/>
      <c r="AE243"/>
      <c r="AF243"/>
      <c r="AG243"/>
      <c r="AH243"/>
    </row>
    <row r="244" spans="3:34" x14ac:dyDescent="0.25">
      <c r="C244" s="21"/>
      <c r="E244" s="62"/>
      <c r="F244" s="62"/>
      <c r="G244" s="62"/>
      <c r="P244"/>
      <c r="Q244"/>
      <c r="R244"/>
      <c r="S244"/>
      <c r="T244"/>
      <c r="U244"/>
      <c r="V244"/>
      <c r="W244"/>
      <c r="X244"/>
      <c r="Y244"/>
      <c r="Z244"/>
      <c r="AA244"/>
      <c r="AB244"/>
      <c r="AC244"/>
      <c r="AD244"/>
      <c r="AE244"/>
      <c r="AF244"/>
      <c r="AG244"/>
      <c r="AH244"/>
    </row>
    <row r="245" spans="3:34" x14ac:dyDescent="0.25">
      <c r="C245" s="21"/>
      <c r="E245" s="62"/>
      <c r="F245" s="62"/>
      <c r="G245" s="62"/>
      <c r="P245"/>
      <c r="Q245"/>
      <c r="R245"/>
      <c r="S245"/>
      <c r="T245"/>
      <c r="U245"/>
      <c r="V245"/>
      <c r="W245"/>
      <c r="X245"/>
      <c r="Y245"/>
      <c r="Z245"/>
      <c r="AA245"/>
      <c r="AB245"/>
      <c r="AC245"/>
      <c r="AD245"/>
      <c r="AE245"/>
      <c r="AF245"/>
      <c r="AG245"/>
      <c r="AH245"/>
    </row>
    <row r="246" spans="3:34" x14ac:dyDescent="0.25">
      <c r="C246" s="21"/>
      <c r="E246" s="62"/>
      <c r="F246" s="62"/>
      <c r="G246" s="62"/>
      <c r="P246"/>
      <c r="Q246"/>
      <c r="R246"/>
      <c r="S246"/>
      <c r="T246"/>
      <c r="U246"/>
      <c r="V246"/>
      <c r="W246"/>
      <c r="X246"/>
      <c r="Y246"/>
      <c r="Z246"/>
      <c r="AA246"/>
      <c r="AB246"/>
      <c r="AC246"/>
      <c r="AD246"/>
      <c r="AE246"/>
      <c r="AF246"/>
      <c r="AG246"/>
      <c r="AH246"/>
    </row>
    <row r="247" spans="3:34" x14ac:dyDescent="0.25">
      <c r="C247" s="21"/>
      <c r="E247" s="62"/>
      <c r="F247" s="62"/>
      <c r="G247" s="62"/>
      <c r="P247"/>
      <c r="Q247"/>
      <c r="R247"/>
      <c r="S247"/>
      <c r="T247"/>
      <c r="U247"/>
      <c r="V247"/>
      <c r="W247"/>
      <c r="X247"/>
      <c r="Y247"/>
      <c r="Z247"/>
      <c r="AA247"/>
      <c r="AB247"/>
      <c r="AC247"/>
      <c r="AD247"/>
      <c r="AE247"/>
      <c r="AF247"/>
      <c r="AG247"/>
      <c r="AH247"/>
    </row>
    <row r="248" spans="3:34" x14ac:dyDescent="0.25">
      <c r="C248" s="21"/>
      <c r="E248" s="62"/>
      <c r="F248" s="62"/>
      <c r="G248" s="62"/>
      <c r="P248"/>
      <c r="Q248"/>
      <c r="R248"/>
      <c r="S248"/>
      <c r="T248"/>
      <c r="U248"/>
      <c r="V248"/>
      <c r="W248"/>
      <c r="X248"/>
      <c r="Y248"/>
      <c r="Z248"/>
      <c r="AA248"/>
      <c r="AB248"/>
      <c r="AC248"/>
      <c r="AD248"/>
      <c r="AE248"/>
      <c r="AF248"/>
      <c r="AG248"/>
      <c r="AH248"/>
    </row>
    <row r="249" spans="3:34" x14ac:dyDescent="0.25">
      <c r="C249" s="21"/>
      <c r="E249" s="62"/>
      <c r="F249" s="62"/>
      <c r="G249" s="62"/>
      <c r="P249"/>
      <c r="Q249"/>
      <c r="R249"/>
      <c r="S249"/>
      <c r="T249"/>
      <c r="U249"/>
      <c r="V249"/>
      <c r="W249"/>
      <c r="X249"/>
      <c r="Y249"/>
      <c r="Z249"/>
      <c r="AA249"/>
      <c r="AB249"/>
      <c r="AC249"/>
      <c r="AD249"/>
      <c r="AE249"/>
      <c r="AF249"/>
      <c r="AG249"/>
      <c r="AH249"/>
    </row>
    <row r="250" spans="3:34" x14ac:dyDescent="0.25">
      <c r="C250" s="21"/>
      <c r="E250" s="62"/>
      <c r="F250" s="62"/>
      <c r="G250" s="62"/>
      <c r="P250"/>
      <c r="Q250"/>
      <c r="R250"/>
      <c r="S250"/>
      <c r="T250"/>
      <c r="U250"/>
      <c r="V250"/>
      <c r="W250"/>
      <c r="X250"/>
      <c r="Y250"/>
      <c r="Z250"/>
      <c r="AA250"/>
      <c r="AB250"/>
      <c r="AC250"/>
      <c r="AD250"/>
      <c r="AE250"/>
      <c r="AF250"/>
      <c r="AG250"/>
      <c r="AH250"/>
    </row>
    <row r="251" spans="3:34" x14ac:dyDescent="0.25">
      <c r="C251" s="21"/>
      <c r="E251" s="62"/>
      <c r="F251" s="62"/>
      <c r="G251" s="62"/>
      <c r="P251"/>
      <c r="Q251"/>
      <c r="R251"/>
      <c r="S251"/>
      <c r="T251"/>
      <c r="U251"/>
      <c r="V251"/>
      <c r="W251"/>
      <c r="X251"/>
      <c r="Y251"/>
      <c r="Z251"/>
      <c r="AA251"/>
      <c r="AB251"/>
      <c r="AC251"/>
      <c r="AD251"/>
      <c r="AE251"/>
      <c r="AF251"/>
      <c r="AG251"/>
      <c r="AH251"/>
    </row>
    <row r="252" spans="3:34" x14ac:dyDescent="0.25">
      <c r="C252" s="21"/>
      <c r="E252" s="62"/>
      <c r="F252" s="62"/>
      <c r="G252" s="62"/>
      <c r="P252"/>
      <c r="Q252"/>
      <c r="R252"/>
      <c r="S252"/>
      <c r="T252"/>
      <c r="U252"/>
      <c r="V252"/>
      <c r="W252"/>
      <c r="X252"/>
      <c r="Y252"/>
      <c r="Z252"/>
      <c r="AA252"/>
      <c r="AB252"/>
      <c r="AC252"/>
      <c r="AD252"/>
      <c r="AE252"/>
      <c r="AF252"/>
      <c r="AG252"/>
      <c r="AH252"/>
    </row>
    <row r="253" spans="3:34" x14ac:dyDescent="0.25">
      <c r="C253" s="21"/>
      <c r="E253" s="62"/>
      <c r="F253" s="62"/>
      <c r="G253" s="62"/>
      <c r="P253"/>
      <c r="Q253"/>
      <c r="R253"/>
      <c r="S253"/>
      <c r="T253"/>
      <c r="U253"/>
      <c r="V253"/>
      <c r="W253"/>
      <c r="X253"/>
      <c r="Y253"/>
      <c r="Z253"/>
      <c r="AA253"/>
      <c r="AB253"/>
      <c r="AC253"/>
      <c r="AD253"/>
      <c r="AE253"/>
      <c r="AF253"/>
      <c r="AG253"/>
      <c r="AH253"/>
    </row>
    <row r="254" spans="3:34" x14ac:dyDescent="0.25">
      <c r="C254" s="21"/>
      <c r="E254" s="62"/>
      <c r="F254" s="62"/>
      <c r="G254" s="62"/>
      <c r="P254"/>
      <c r="Q254"/>
      <c r="R254"/>
      <c r="S254"/>
      <c r="T254"/>
      <c r="U254"/>
      <c r="V254"/>
      <c r="W254"/>
      <c r="X254"/>
      <c r="Y254"/>
      <c r="Z254"/>
      <c r="AA254"/>
      <c r="AB254"/>
      <c r="AC254"/>
      <c r="AD254"/>
      <c r="AE254"/>
      <c r="AF254"/>
      <c r="AG254"/>
      <c r="AH254"/>
    </row>
    <row r="255" spans="3:34" x14ac:dyDescent="0.25">
      <c r="C255" s="21"/>
      <c r="E255" s="62"/>
      <c r="F255" s="62"/>
      <c r="G255" s="62"/>
      <c r="P255"/>
      <c r="Q255"/>
      <c r="R255"/>
      <c r="S255"/>
      <c r="T255"/>
      <c r="U255"/>
      <c r="V255"/>
      <c r="W255"/>
      <c r="X255"/>
      <c r="Y255"/>
      <c r="Z255"/>
      <c r="AA255"/>
      <c r="AB255"/>
      <c r="AC255"/>
      <c r="AD255"/>
      <c r="AE255"/>
      <c r="AF255"/>
      <c r="AG255"/>
      <c r="AH255"/>
    </row>
    <row r="256" spans="3:34" x14ac:dyDescent="0.25">
      <c r="C256" s="21"/>
      <c r="E256" s="62"/>
      <c r="F256" s="62"/>
      <c r="G256" s="62"/>
      <c r="P256"/>
      <c r="Q256"/>
      <c r="R256"/>
      <c r="S256"/>
      <c r="T256"/>
      <c r="U256"/>
      <c r="V256"/>
      <c r="W256"/>
      <c r="X256"/>
      <c r="Y256"/>
      <c r="Z256"/>
      <c r="AA256"/>
      <c r="AB256"/>
      <c r="AC256"/>
      <c r="AD256"/>
      <c r="AE256"/>
      <c r="AF256"/>
      <c r="AG256"/>
      <c r="AH256"/>
    </row>
    <row r="257" spans="3:34" x14ac:dyDescent="0.25">
      <c r="C257" s="21"/>
      <c r="E257" s="62"/>
      <c r="F257" s="62"/>
      <c r="G257" s="62"/>
      <c r="P257"/>
      <c r="Q257"/>
      <c r="R257"/>
      <c r="S257"/>
      <c r="T257"/>
      <c r="U257"/>
      <c r="V257"/>
      <c r="W257"/>
      <c r="X257"/>
      <c r="Y257"/>
      <c r="Z257"/>
      <c r="AA257"/>
      <c r="AB257"/>
      <c r="AC257"/>
      <c r="AD257"/>
      <c r="AE257"/>
      <c r="AF257"/>
      <c r="AG257"/>
      <c r="AH257"/>
    </row>
    <row r="258" spans="3:34" x14ac:dyDescent="0.25">
      <c r="C258" s="21"/>
      <c r="E258" s="62"/>
      <c r="F258" s="62"/>
      <c r="G258" s="62"/>
      <c r="P258"/>
      <c r="Q258"/>
      <c r="R258"/>
      <c r="S258"/>
      <c r="T258"/>
      <c r="U258"/>
      <c r="V258"/>
      <c r="W258"/>
      <c r="X258"/>
      <c r="Y258"/>
      <c r="Z258"/>
      <c r="AA258"/>
      <c r="AB258"/>
      <c r="AC258"/>
      <c r="AD258"/>
      <c r="AE258"/>
      <c r="AF258"/>
      <c r="AG258"/>
      <c r="AH258"/>
    </row>
    <row r="259" spans="3:34" x14ac:dyDescent="0.25">
      <c r="C259" s="21"/>
      <c r="E259" s="62"/>
      <c r="F259" s="62"/>
      <c r="G259" s="62"/>
      <c r="P259"/>
      <c r="Q259"/>
      <c r="R259"/>
      <c r="S259"/>
      <c r="T259"/>
      <c r="U259"/>
      <c r="V259"/>
      <c r="W259"/>
      <c r="X259"/>
      <c r="Y259"/>
      <c r="Z259"/>
      <c r="AA259"/>
      <c r="AB259"/>
      <c r="AC259"/>
      <c r="AD259"/>
      <c r="AE259"/>
      <c r="AF259"/>
      <c r="AG259"/>
      <c r="AH259"/>
    </row>
    <row r="260" spans="3:34" x14ac:dyDescent="0.25">
      <c r="C260" s="21"/>
      <c r="E260" s="62"/>
      <c r="F260" s="62"/>
      <c r="G260" s="62"/>
      <c r="P260"/>
      <c r="Q260"/>
      <c r="R260"/>
      <c r="S260"/>
      <c r="T260"/>
      <c r="U260"/>
      <c r="V260"/>
      <c r="W260"/>
      <c r="X260"/>
      <c r="Y260"/>
      <c r="Z260"/>
      <c r="AA260"/>
      <c r="AB260"/>
      <c r="AC260"/>
      <c r="AD260"/>
      <c r="AE260"/>
      <c r="AF260"/>
      <c r="AG260"/>
      <c r="AH260"/>
    </row>
    <row r="261" spans="3:34" x14ac:dyDescent="0.25">
      <c r="C261" s="21"/>
      <c r="E261" s="62"/>
      <c r="F261" s="62"/>
      <c r="G261" s="62"/>
      <c r="P261"/>
      <c r="Q261"/>
      <c r="R261"/>
      <c r="S261"/>
      <c r="T261"/>
      <c r="U261"/>
      <c r="V261"/>
      <c r="W261"/>
      <c r="X261"/>
      <c r="Y261"/>
      <c r="Z261"/>
      <c r="AA261"/>
      <c r="AB261"/>
      <c r="AC261"/>
      <c r="AD261"/>
      <c r="AE261"/>
      <c r="AF261"/>
      <c r="AG261"/>
      <c r="AH261"/>
    </row>
    <row r="262" spans="3:34" x14ac:dyDescent="0.25">
      <c r="C262" s="21"/>
      <c r="E262" s="62"/>
      <c r="F262" s="62"/>
      <c r="G262" s="62"/>
      <c r="P262"/>
      <c r="Q262"/>
      <c r="R262"/>
      <c r="S262"/>
      <c r="T262"/>
      <c r="U262"/>
      <c r="V262"/>
      <c r="W262"/>
      <c r="X262"/>
      <c r="Y262"/>
      <c r="Z262"/>
      <c r="AA262"/>
      <c r="AB262"/>
      <c r="AC262"/>
      <c r="AD262"/>
      <c r="AE262"/>
      <c r="AF262"/>
      <c r="AG262"/>
      <c r="AH262"/>
    </row>
    <row r="263" spans="3:34" x14ac:dyDescent="0.25">
      <c r="C263" s="21"/>
      <c r="E263" s="62"/>
      <c r="F263" s="62"/>
      <c r="G263" s="62"/>
      <c r="P263"/>
      <c r="Q263"/>
      <c r="R263"/>
      <c r="S263"/>
      <c r="T263"/>
      <c r="U263"/>
      <c r="V263"/>
      <c r="W263"/>
      <c r="X263"/>
      <c r="Y263"/>
      <c r="Z263"/>
      <c r="AA263"/>
      <c r="AB263"/>
      <c r="AC263"/>
      <c r="AD263"/>
      <c r="AE263"/>
      <c r="AF263"/>
      <c r="AG263"/>
      <c r="AH263"/>
    </row>
    <row r="264" spans="3:34" x14ac:dyDescent="0.25">
      <c r="C264" s="21"/>
      <c r="E264" s="62"/>
      <c r="F264" s="62"/>
      <c r="G264" s="62"/>
      <c r="P264"/>
      <c r="Q264"/>
      <c r="R264"/>
      <c r="S264"/>
      <c r="T264"/>
      <c r="U264"/>
      <c r="V264"/>
      <c r="W264"/>
      <c r="X264"/>
      <c r="Y264"/>
      <c r="Z264"/>
      <c r="AA264"/>
      <c r="AB264"/>
      <c r="AC264"/>
      <c r="AD264"/>
      <c r="AE264"/>
      <c r="AF264"/>
      <c r="AG264"/>
      <c r="AH264"/>
    </row>
    <row r="265" spans="3:34" x14ac:dyDescent="0.25">
      <c r="C265" s="21"/>
      <c r="E265" s="62"/>
      <c r="F265" s="62"/>
      <c r="G265" s="62"/>
      <c r="P265"/>
      <c r="Q265"/>
      <c r="R265"/>
      <c r="S265"/>
      <c r="T265"/>
      <c r="U265"/>
      <c r="V265"/>
      <c r="W265"/>
      <c r="X265"/>
      <c r="Y265"/>
      <c r="Z265"/>
      <c r="AA265"/>
      <c r="AB265"/>
      <c r="AC265"/>
      <c r="AD265"/>
      <c r="AE265"/>
      <c r="AF265"/>
      <c r="AG265"/>
      <c r="AH265"/>
    </row>
    <row r="266" spans="3:34" x14ac:dyDescent="0.25">
      <c r="C266" s="21"/>
      <c r="E266" s="62"/>
      <c r="F266" s="62"/>
      <c r="G266" s="62"/>
      <c r="P266"/>
      <c r="Q266"/>
      <c r="R266"/>
      <c r="S266"/>
      <c r="T266"/>
      <c r="U266"/>
      <c r="V266"/>
      <c r="W266"/>
      <c r="X266"/>
      <c r="Y266"/>
      <c r="Z266"/>
      <c r="AA266"/>
      <c r="AB266"/>
      <c r="AC266"/>
      <c r="AD266"/>
      <c r="AE266"/>
      <c r="AF266"/>
      <c r="AG266"/>
      <c r="AH266"/>
    </row>
    <row r="267" spans="3:34" x14ac:dyDescent="0.25">
      <c r="C267" s="21"/>
      <c r="E267" s="62"/>
      <c r="F267" s="62"/>
      <c r="G267" s="62"/>
      <c r="P267"/>
      <c r="Q267"/>
      <c r="R267"/>
      <c r="S267"/>
      <c r="T267"/>
      <c r="U267"/>
      <c r="V267"/>
      <c r="W267"/>
      <c r="X267"/>
      <c r="Y267"/>
      <c r="Z267"/>
      <c r="AA267"/>
      <c r="AB267"/>
      <c r="AC267"/>
      <c r="AD267"/>
      <c r="AE267"/>
      <c r="AF267"/>
      <c r="AG267"/>
      <c r="AH267"/>
    </row>
    <row r="268" spans="3:34" x14ac:dyDescent="0.25">
      <c r="C268" s="21"/>
      <c r="E268" s="62"/>
      <c r="F268" s="62"/>
      <c r="G268" s="62"/>
      <c r="P268"/>
      <c r="Q268"/>
      <c r="R268"/>
      <c r="S268"/>
      <c r="T268"/>
      <c r="U268"/>
      <c r="V268"/>
      <c r="W268"/>
      <c r="X268"/>
      <c r="Y268"/>
      <c r="Z268"/>
      <c r="AA268"/>
      <c r="AB268"/>
      <c r="AC268"/>
      <c r="AD268"/>
      <c r="AE268"/>
      <c r="AF268"/>
      <c r="AG268"/>
      <c r="AH268"/>
    </row>
    <row r="269" spans="3:34" x14ac:dyDescent="0.25">
      <c r="C269" s="21"/>
      <c r="E269" s="62"/>
      <c r="F269" s="62"/>
      <c r="G269" s="62"/>
      <c r="P269"/>
      <c r="Q269"/>
      <c r="R269"/>
      <c r="S269"/>
      <c r="T269"/>
      <c r="U269"/>
      <c r="V269"/>
      <c r="W269"/>
      <c r="X269"/>
      <c r="Y269"/>
      <c r="Z269"/>
      <c r="AA269"/>
      <c r="AB269"/>
      <c r="AC269"/>
      <c r="AD269"/>
      <c r="AE269"/>
      <c r="AF269"/>
      <c r="AG269"/>
      <c r="AH269"/>
    </row>
    <row r="270" spans="3:34" x14ac:dyDescent="0.25">
      <c r="C270" s="21"/>
      <c r="E270" s="62"/>
      <c r="F270" s="62"/>
      <c r="G270" s="62"/>
      <c r="P270"/>
      <c r="Q270"/>
      <c r="R270"/>
      <c r="S270"/>
      <c r="T270"/>
      <c r="U270"/>
      <c r="V270"/>
      <c r="W270"/>
      <c r="X270"/>
      <c r="Y270"/>
      <c r="Z270"/>
      <c r="AA270"/>
      <c r="AB270"/>
      <c r="AC270"/>
      <c r="AD270"/>
      <c r="AE270"/>
      <c r="AF270"/>
      <c r="AG270"/>
      <c r="AH270"/>
    </row>
    <row r="271" spans="3:34" x14ac:dyDescent="0.25">
      <c r="C271" s="21"/>
      <c r="E271" s="62"/>
      <c r="F271" s="62"/>
      <c r="G271" s="62"/>
      <c r="P271"/>
      <c r="Q271"/>
      <c r="R271"/>
      <c r="S271"/>
      <c r="T271"/>
      <c r="U271"/>
      <c r="V271"/>
      <c r="W271"/>
      <c r="X271"/>
      <c r="Y271"/>
      <c r="Z271"/>
      <c r="AA271"/>
      <c r="AB271"/>
      <c r="AC271"/>
      <c r="AD271"/>
      <c r="AE271"/>
      <c r="AF271"/>
      <c r="AG271"/>
      <c r="AH271"/>
    </row>
    <row r="272" spans="3:34" x14ac:dyDescent="0.25">
      <c r="C272" s="21"/>
      <c r="E272" s="62"/>
      <c r="F272" s="62"/>
      <c r="G272" s="62"/>
      <c r="P272"/>
      <c r="Q272"/>
      <c r="R272"/>
      <c r="S272"/>
      <c r="T272"/>
      <c r="U272"/>
      <c r="V272"/>
      <c r="W272"/>
      <c r="X272"/>
      <c r="Y272"/>
      <c r="Z272"/>
      <c r="AA272"/>
      <c r="AB272"/>
      <c r="AC272"/>
      <c r="AD272"/>
      <c r="AE272"/>
      <c r="AF272"/>
      <c r="AG272"/>
      <c r="AH272"/>
    </row>
    <row r="273" spans="3:34" x14ac:dyDescent="0.25">
      <c r="C273" s="21"/>
      <c r="E273" s="62"/>
      <c r="F273" s="62"/>
      <c r="G273" s="62"/>
      <c r="P273"/>
      <c r="Q273"/>
      <c r="R273"/>
      <c r="S273"/>
      <c r="T273"/>
      <c r="U273"/>
      <c r="V273"/>
      <c r="W273"/>
      <c r="X273"/>
      <c r="Y273"/>
      <c r="Z273"/>
      <c r="AA273"/>
      <c r="AB273"/>
      <c r="AC273"/>
      <c r="AD273"/>
      <c r="AE273"/>
      <c r="AF273"/>
      <c r="AG273"/>
      <c r="AH273"/>
    </row>
    <row r="274" spans="3:34" x14ac:dyDescent="0.25">
      <c r="C274" s="21"/>
      <c r="E274" s="62"/>
      <c r="F274" s="62"/>
      <c r="G274" s="62"/>
      <c r="P274"/>
      <c r="Q274"/>
      <c r="R274"/>
      <c r="S274"/>
      <c r="T274"/>
      <c r="U274"/>
      <c r="V274"/>
      <c r="W274"/>
      <c r="X274"/>
      <c r="Y274"/>
      <c r="Z274"/>
      <c r="AA274"/>
      <c r="AB274"/>
      <c r="AC274"/>
      <c r="AD274"/>
      <c r="AE274"/>
      <c r="AF274"/>
      <c r="AG274"/>
      <c r="AH274"/>
    </row>
    <row r="275" spans="3:34" x14ac:dyDescent="0.25">
      <c r="C275" s="21"/>
      <c r="E275" s="62"/>
      <c r="F275" s="62"/>
      <c r="G275" s="62"/>
      <c r="P275"/>
      <c r="Q275"/>
      <c r="R275"/>
      <c r="S275"/>
      <c r="T275"/>
      <c r="U275"/>
      <c r="V275"/>
      <c r="W275"/>
      <c r="X275"/>
      <c r="Y275"/>
      <c r="Z275"/>
      <c r="AA275"/>
      <c r="AB275"/>
      <c r="AC275"/>
      <c r="AD275"/>
      <c r="AE275"/>
      <c r="AF275"/>
      <c r="AG275"/>
      <c r="AH275"/>
    </row>
    <row r="276" spans="3:34" x14ac:dyDescent="0.25">
      <c r="C276" s="21"/>
      <c r="E276" s="62"/>
      <c r="F276" s="62"/>
      <c r="G276" s="62"/>
      <c r="P276"/>
      <c r="Q276"/>
      <c r="R276"/>
      <c r="S276"/>
      <c r="T276"/>
      <c r="U276"/>
      <c r="V276"/>
      <c r="W276"/>
      <c r="X276"/>
      <c r="Y276"/>
      <c r="Z276"/>
      <c r="AA276"/>
      <c r="AB276"/>
      <c r="AC276"/>
      <c r="AD276"/>
      <c r="AE276"/>
      <c r="AF276"/>
      <c r="AG276"/>
      <c r="AH276"/>
    </row>
    <row r="277" spans="3:34" x14ac:dyDescent="0.25">
      <c r="C277" s="21"/>
      <c r="E277" s="62"/>
      <c r="F277" s="62"/>
      <c r="G277" s="62"/>
      <c r="P277"/>
      <c r="Q277"/>
      <c r="R277"/>
      <c r="S277"/>
      <c r="T277"/>
      <c r="U277"/>
      <c r="V277"/>
      <c r="W277"/>
      <c r="X277"/>
      <c r="Y277"/>
      <c r="Z277"/>
      <c r="AA277"/>
      <c r="AB277"/>
      <c r="AC277"/>
      <c r="AD277"/>
      <c r="AE277"/>
      <c r="AF277"/>
      <c r="AG277"/>
      <c r="AH277"/>
    </row>
    <row r="278" spans="3:34" x14ac:dyDescent="0.25">
      <c r="C278" s="21"/>
      <c r="E278" s="62"/>
      <c r="F278" s="62"/>
      <c r="G278" s="62"/>
      <c r="P278"/>
      <c r="Q278"/>
      <c r="R278"/>
      <c r="S278"/>
      <c r="T278"/>
      <c r="U278"/>
      <c r="V278"/>
      <c r="W278"/>
      <c r="X278"/>
      <c r="Y278"/>
      <c r="Z278"/>
      <c r="AA278"/>
      <c r="AB278"/>
      <c r="AC278"/>
      <c r="AD278"/>
      <c r="AE278"/>
      <c r="AF278"/>
      <c r="AG278"/>
      <c r="AH278"/>
    </row>
    <row r="279" spans="3:34" x14ac:dyDescent="0.25">
      <c r="C279" s="21"/>
      <c r="E279" s="62"/>
      <c r="F279" s="62"/>
      <c r="G279" s="62"/>
      <c r="P279"/>
      <c r="Q279"/>
      <c r="R279"/>
      <c r="S279"/>
      <c r="T279"/>
      <c r="U279"/>
      <c r="V279"/>
      <c r="W279"/>
      <c r="X279"/>
      <c r="Y279"/>
      <c r="Z279"/>
      <c r="AA279"/>
      <c r="AB279"/>
      <c r="AC279"/>
      <c r="AD279"/>
      <c r="AE279"/>
      <c r="AF279"/>
      <c r="AG279"/>
      <c r="AH279"/>
    </row>
    <row r="280" spans="3:34" x14ac:dyDescent="0.25">
      <c r="C280" s="21"/>
      <c r="E280" s="62"/>
      <c r="F280" s="62"/>
      <c r="G280" s="62"/>
      <c r="P280"/>
      <c r="Q280"/>
      <c r="R280"/>
      <c r="S280"/>
      <c r="T280"/>
      <c r="U280"/>
      <c r="V280"/>
      <c r="W280"/>
      <c r="X280"/>
      <c r="Y280"/>
      <c r="Z280"/>
      <c r="AA280"/>
      <c r="AB280"/>
      <c r="AC280"/>
      <c r="AD280"/>
      <c r="AE280"/>
      <c r="AF280"/>
      <c r="AG280"/>
      <c r="AH280"/>
    </row>
    <row r="281" spans="3:34" x14ac:dyDescent="0.25">
      <c r="C281" s="21"/>
      <c r="E281" s="62"/>
      <c r="F281" s="62"/>
      <c r="G281" s="62"/>
      <c r="P281"/>
      <c r="Q281"/>
      <c r="R281"/>
      <c r="S281"/>
      <c r="T281"/>
      <c r="U281"/>
      <c r="V281"/>
      <c r="W281"/>
      <c r="X281"/>
      <c r="Y281"/>
      <c r="Z281"/>
      <c r="AA281"/>
      <c r="AB281"/>
      <c r="AC281"/>
      <c r="AD281"/>
      <c r="AE281"/>
      <c r="AF281"/>
      <c r="AG281"/>
      <c r="AH281"/>
    </row>
    <row r="282" spans="3:34" x14ac:dyDescent="0.25">
      <c r="C282" s="21"/>
      <c r="E282" s="62"/>
      <c r="F282" s="62"/>
      <c r="G282" s="62"/>
      <c r="P282"/>
      <c r="Q282"/>
      <c r="R282"/>
      <c r="S282"/>
      <c r="T282"/>
      <c r="U282"/>
      <c r="V282"/>
      <c r="W282"/>
      <c r="X282"/>
      <c r="Y282"/>
      <c r="Z282"/>
      <c r="AA282"/>
      <c r="AB282"/>
      <c r="AC282"/>
      <c r="AD282"/>
      <c r="AE282"/>
      <c r="AF282"/>
      <c r="AG282"/>
      <c r="AH282"/>
    </row>
    <row r="283" spans="3:34" x14ac:dyDescent="0.25">
      <c r="C283" s="21"/>
      <c r="E283" s="62"/>
      <c r="F283" s="62"/>
      <c r="G283" s="62"/>
      <c r="P283"/>
      <c r="Q283"/>
      <c r="R283"/>
      <c r="S283"/>
      <c r="T283"/>
      <c r="U283"/>
      <c r="V283"/>
      <c r="W283"/>
      <c r="X283"/>
      <c r="Y283"/>
      <c r="Z283"/>
      <c r="AA283"/>
      <c r="AB283"/>
      <c r="AC283"/>
      <c r="AD283"/>
      <c r="AE283"/>
      <c r="AF283"/>
      <c r="AG283"/>
      <c r="AH283"/>
    </row>
    <row r="284" spans="3:34" x14ac:dyDescent="0.25">
      <c r="C284" s="21"/>
      <c r="E284" s="62"/>
      <c r="F284" s="62"/>
      <c r="G284" s="62"/>
      <c r="P284"/>
      <c r="Q284"/>
      <c r="R284"/>
      <c r="S284"/>
      <c r="T284"/>
      <c r="U284"/>
      <c r="V284"/>
      <c r="W284"/>
      <c r="X284"/>
      <c r="Y284"/>
      <c r="Z284"/>
      <c r="AA284"/>
      <c r="AB284"/>
      <c r="AC284"/>
      <c r="AD284"/>
      <c r="AE284"/>
      <c r="AF284"/>
      <c r="AG284"/>
      <c r="AH284"/>
    </row>
    <row r="285" spans="3:34" x14ac:dyDescent="0.25">
      <c r="C285" s="21"/>
      <c r="E285" s="62"/>
      <c r="F285" s="62"/>
      <c r="G285" s="62"/>
      <c r="P285"/>
      <c r="Q285"/>
      <c r="R285"/>
      <c r="S285"/>
      <c r="T285"/>
      <c r="U285"/>
      <c r="V285"/>
      <c r="W285"/>
      <c r="X285"/>
      <c r="Y285"/>
      <c r="Z285"/>
      <c r="AA285"/>
      <c r="AB285"/>
      <c r="AC285"/>
      <c r="AD285"/>
      <c r="AE285"/>
      <c r="AF285"/>
      <c r="AG285"/>
      <c r="AH285"/>
    </row>
    <row r="286" spans="3:34" x14ac:dyDescent="0.25">
      <c r="C286" s="21"/>
      <c r="E286" s="62"/>
      <c r="F286" s="62"/>
      <c r="G286" s="62"/>
      <c r="P286"/>
      <c r="Q286"/>
      <c r="R286"/>
      <c r="S286"/>
      <c r="T286"/>
      <c r="U286"/>
      <c r="V286"/>
      <c r="W286"/>
      <c r="X286"/>
      <c r="Y286"/>
      <c r="Z286"/>
      <c r="AA286"/>
      <c r="AB286"/>
      <c r="AC286"/>
      <c r="AD286"/>
      <c r="AE286"/>
      <c r="AF286"/>
      <c r="AG286"/>
      <c r="AH286"/>
    </row>
    <row r="287" spans="3:34" x14ac:dyDescent="0.25">
      <c r="C287" s="21"/>
      <c r="E287" s="62"/>
      <c r="F287" s="62"/>
      <c r="G287" s="62"/>
      <c r="P287"/>
      <c r="Q287"/>
      <c r="R287"/>
      <c r="S287"/>
      <c r="T287"/>
      <c r="U287"/>
      <c r="V287"/>
      <c r="W287"/>
      <c r="X287"/>
      <c r="Y287"/>
      <c r="Z287"/>
      <c r="AA287"/>
      <c r="AB287"/>
      <c r="AC287"/>
      <c r="AD287"/>
      <c r="AE287"/>
      <c r="AF287"/>
      <c r="AG287"/>
      <c r="AH287"/>
    </row>
    <row r="288" spans="3:34" x14ac:dyDescent="0.25">
      <c r="C288" s="21"/>
      <c r="E288" s="62"/>
      <c r="F288" s="62"/>
      <c r="G288" s="62"/>
      <c r="P288"/>
      <c r="Q288"/>
      <c r="R288"/>
      <c r="S288"/>
      <c r="T288"/>
      <c r="U288"/>
      <c r="V288"/>
      <c r="W288"/>
      <c r="X288"/>
      <c r="Y288"/>
      <c r="Z288"/>
      <c r="AA288"/>
      <c r="AB288"/>
      <c r="AC288"/>
      <c r="AD288"/>
      <c r="AE288"/>
      <c r="AF288"/>
      <c r="AG288"/>
      <c r="AH288"/>
    </row>
    <row r="289" spans="3:34" x14ac:dyDescent="0.25">
      <c r="C289" s="21"/>
      <c r="E289" s="62"/>
      <c r="F289" s="62"/>
      <c r="G289" s="62"/>
      <c r="P289"/>
      <c r="Q289"/>
      <c r="R289"/>
      <c r="S289"/>
      <c r="T289"/>
      <c r="U289"/>
      <c r="V289"/>
      <c r="W289"/>
      <c r="X289"/>
      <c r="Y289"/>
      <c r="Z289"/>
      <c r="AA289"/>
      <c r="AB289"/>
      <c r="AC289"/>
      <c r="AD289"/>
      <c r="AE289"/>
      <c r="AF289"/>
      <c r="AG289"/>
      <c r="AH289"/>
    </row>
    <row r="290" spans="3:34" x14ac:dyDescent="0.25">
      <c r="C290" s="21"/>
      <c r="E290" s="62"/>
      <c r="F290" s="62"/>
      <c r="G290" s="62"/>
      <c r="P290"/>
      <c r="Q290"/>
      <c r="R290"/>
      <c r="S290"/>
      <c r="T290"/>
      <c r="U290"/>
      <c r="V290"/>
      <c r="W290"/>
      <c r="X290"/>
      <c r="Y290"/>
      <c r="Z290"/>
      <c r="AA290"/>
      <c r="AB290"/>
      <c r="AC290"/>
      <c r="AD290"/>
      <c r="AE290"/>
      <c r="AF290"/>
      <c r="AG290"/>
      <c r="AH290"/>
    </row>
    <row r="291" spans="3:34" x14ac:dyDescent="0.25">
      <c r="C291" s="21"/>
      <c r="E291" s="62"/>
      <c r="F291" s="62"/>
      <c r="G291" s="62"/>
      <c r="P291"/>
      <c r="Q291"/>
      <c r="R291"/>
      <c r="S291"/>
      <c r="T291"/>
      <c r="U291"/>
      <c r="V291"/>
      <c r="W291"/>
      <c r="X291"/>
      <c r="Y291"/>
      <c r="Z291"/>
      <c r="AA291"/>
      <c r="AB291"/>
      <c r="AC291"/>
      <c r="AD291"/>
      <c r="AE291"/>
      <c r="AF291"/>
      <c r="AG291"/>
      <c r="AH291"/>
    </row>
    <row r="292" spans="3:34" x14ac:dyDescent="0.25">
      <c r="C292" s="21"/>
      <c r="E292" s="62"/>
      <c r="F292" s="62"/>
      <c r="G292" s="62"/>
      <c r="P292"/>
      <c r="Q292"/>
      <c r="R292"/>
      <c r="S292"/>
      <c r="T292"/>
      <c r="U292"/>
      <c r="V292"/>
      <c r="W292"/>
      <c r="X292"/>
      <c r="Y292"/>
      <c r="Z292"/>
      <c r="AA292"/>
      <c r="AB292"/>
      <c r="AC292"/>
      <c r="AD292"/>
      <c r="AE292"/>
      <c r="AF292"/>
      <c r="AG292"/>
      <c r="AH292"/>
    </row>
    <row r="293" spans="3:34" x14ac:dyDescent="0.25">
      <c r="C293" s="21"/>
      <c r="E293" s="62"/>
      <c r="F293" s="62"/>
      <c r="G293" s="62"/>
      <c r="P293"/>
      <c r="Q293"/>
      <c r="R293"/>
      <c r="S293"/>
      <c r="T293"/>
      <c r="U293"/>
      <c r="V293"/>
      <c r="W293"/>
      <c r="X293"/>
      <c r="Y293"/>
      <c r="Z293"/>
      <c r="AA293"/>
      <c r="AB293"/>
      <c r="AC293"/>
      <c r="AD293"/>
      <c r="AE293"/>
      <c r="AF293"/>
      <c r="AG293"/>
      <c r="AH293"/>
    </row>
    <row r="294" spans="3:34" x14ac:dyDescent="0.25">
      <c r="C294" s="21"/>
      <c r="E294" s="62"/>
      <c r="F294" s="62"/>
      <c r="G294" s="62"/>
      <c r="P294"/>
      <c r="Q294"/>
      <c r="R294"/>
      <c r="S294"/>
      <c r="T294"/>
      <c r="U294"/>
      <c r="V294"/>
      <c r="W294"/>
      <c r="X294"/>
      <c r="Y294"/>
      <c r="Z294"/>
      <c r="AA294"/>
      <c r="AB294"/>
      <c r="AC294"/>
      <c r="AD294"/>
      <c r="AE294"/>
      <c r="AF294"/>
      <c r="AG294"/>
      <c r="AH294"/>
    </row>
    <row r="295" spans="3:34" x14ac:dyDescent="0.25">
      <c r="C295" s="21"/>
      <c r="E295" s="62"/>
      <c r="F295" s="62"/>
      <c r="G295" s="62"/>
      <c r="P295"/>
      <c r="Q295"/>
      <c r="R295"/>
      <c r="S295"/>
      <c r="T295"/>
      <c r="U295"/>
      <c r="V295"/>
      <c r="W295"/>
      <c r="X295"/>
      <c r="Y295"/>
      <c r="Z295"/>
      <c r="AA295"/>
      <c r="AB295"/>
      <c r="AC295"/>
      <c r="AD295"/>
      <c r="AE295"/>
      <c r="AF295"/>
      <c r="AG295"/>
      <c r="AH295"/>
    </row>
    <row r="296" spans="3:34" x14ac:dyDescent="0.25">
      <c r="C296" s="21"/>
      <c r="E296" s="62"/>
      <c r="F296" s="62"/>
      <c r="G296" s="62"/>
      <c r="P296"/>
      <c r="Q296"/>
      <c r="R296"/>
      <c r="S296"/>
      <c r="T296"/>
      <c r="U296"/>
      <c r="V296"/>
      <c r="W296"/>
      <c r="X296"/>
      <c r="Y296"/>
      <c r="Z296"/>
      <c r="AA296"/>
      <c r="AB296"/>
      <c r="AC296"/>
      <c r="AD296"/>
      <c r="AE296"/>
      <c r="AF296"/>
      <c r="AG296"/>
      <c r="AH296"/>
    </row>
    <row r="297" spans="3:34" x14ac:dyDescent="0.25">
      <c r="C297" s="21"/>
      <c r="E297" s="62"/>
      <c r="F297" s="62"/>
      <c r="G297" s="62"/>
      <c r="P297"/>
      <c r="Q297"/>
      <c r="R297"/>
      <c r="S297"/>
      <c r="T297"/>
      <c r="U297"/>
      <c r="V297"/>
      <c r="W297"/>
      <c r="X297"/>
      <c r="Y297"/>
      <c r="Z297"/>
      <c r="AA297"/>
      <c r="AB297"/>
      <c r="AC297"/>
      <c r="AD297"/>
      <c r="AE297"/>
      <c r="AF297"/>
      <c r="AG297"/>
      <c r="AH297"/>
    </row>
    <row r="298" spans="3:34" x14ac:dyDescent="0.25">
      <c r="C298" s="21"/>
      <c r="E298" s="62"/>
      <c r="F298" s="62"/>
      <c r="G298" s="62"/>
      <c r="P298"/>
      <c r="Q298"/>
      <c r="R298"/>
      <c r="S298"/>
      <c r="T298"/>
      <c r="U298"/>
      <c r="V298"/>
      <c r="W298"/>
      <c r="X298"/>
      <c r="Y298"/>
      <c r="Z298"/>
      <c r="AA298"/>
      <c r="AB298"/>
      <c r="AC298"/>
      <c r="AD298"/>
      <c r="AE298"/>
      <c r="AF298"/>
      <c r="AG298"/>
      <c r="AH298"/>
    </row>
    <row r="299" spans="3:34" x14ac:dyDescent="0.25">
      <c r="C299" s="21"/>
      <c r="E299" s="62"/>
      <c r="F299" s="62"/>
      <c r="G299" s="62"/>
      <c r="P299"/>
      <c r="Q299"/>
      <c r="R299"/>
      <c r="S299"/>
      <c r="T299"/>
      <c r="U299"/>
      <c r="V299"/>
      <c r="W299"/>
      <c r="X299"/>
      <c r="Y299"/>
      <c r="Z299"/>
      <c r="AA299"/>
      <c r="AB299"/>
      <c r="AC299"/>
      <c r="AD299"/>
      <c r="AE299"/>
      <c r="AF299"/>
      <c r="AG299"/>
      <c r="AH299"/>
    </row>
    <row r="300" spans="3:34" x14ac:dyDescent="0.25">
      <c r="C300" s="21"/>
      <c r="E300" s="62"/>
      <c r="F300" s="62"/>
      <c r="G300" s="62"/>
      <c r="P300"/>
      <c r="Q300"/>
      <c r="R300"/>
      <c r="S300"/>
      <c r="T300"/>
      <c r="U300"/>
      <c r="V300"/>
      <c r="W300"/>
      <c r="X300"/>
      <c r="Y300"/>
      <c r="Z300"/>
      <c r="AA300"/>
      <c r="AB300"/>
      <c r="AC300"/>
      <c r="AD300"/>
      <c r="AE300"/>
      <c r="AF300"/>
      <c r="AG300"/>
      <c r="AH300"/>
    </row>
    <row r="301" spans="3:34" x14ac:dyDescent="0.25">
      <c r="C301" s="21"/>
      <c r="E301" s="62"/>
      <c r="F301" s="62"/>
      <c r="G301" s="62"/>
      <c r="P301"/>
      <c r="Q301"/>
      <c r="R301"/>
      <c r="S301"/>
      <c r="T301"/>
      <c r="U301"/>
      <c r="V301"/>
      <c r="W301"/>
      <c r="X301"/>
      <c r="Y301"/>
      <c r="Z301"/>
      <c r="AA301"/>
      <c r="AB301"/>
      <c r="AC301"/>
      <c r="AD301"/>
      <c r="AE301"/>
      <c r="AF301"/>
      <c r="AG301"/>
      <c r="AH301"/>
    </row>
    <row r="302" spans="3:34" x14ac:dyDescent="0.25">
      <c r="C302" s="21"/>
      <c r="E302" s="62"/>
      <c r="F302" s="62"/>
      <c r="G302" s="62"/>
      <c r="P302"/>
      <c r="Q302"/>
      <c r="R302"/>
      <c r="S302"/>
      <c r="T302"/>
      <c r="U302"/>
      <c r="V302"/>
      <c r="W302"/>
      <c r="X302"/>
      <c r="Y302"/>
      <c r="Z302"/>
      <c r="AA302"/>
      <c r="AB302"/>
      <c r="AC302"/>
      <c r="AD302"/>
      <c r="AE302"/>
      <c r="AF302"/>
      <c r="AG302"/>
      <c r="AH302"/>
    </row>
    <row r="303" spans="3:34" x14ac:dyDescent="0.25">
      <c r="C303" s="21"/>
      <c r="E303" s="62"/>
      <c r="F303" s="62"/>
      <c r="G303" s="62"/>
      <c r="P303"/>
      <c r="Q303"/>
      <c r="R303"/>
      <c r="S303"/>
      <c r="T303"/>
      <c r="U303"/>
      <c r="V303"/>
      <c r="W303"/>
      <c r="X303"/>
      <c r="Y303"/>
      <c r="Z303"/>
      <c r="AA303"/>
      <c r="AB303"/>
      <c r="AC303"/>
      <c r="AD303"/>
      <c r="AE303"/>
      <c r="AF303"/>
      <c r="AG303"/>
      <c r="AH303"/>
    </row>
    <row r="304" spans="3:34" x14ac:dyDescent="0.25">
      <c r="C304" s="21"/>
      <c r="E304" s="62"/>
      <c r="F304" s="62"/>
      <c r="G304" s="62"/>
      <c r="P304"/>
      <c r="Q304"/>
      <c r="R304"/>
      <c r="S304"/>
      <c r="T304"/>
      <c r="U304"/>
      <c r="V304"/>
      <c r="W304"/>
      <c r="X304"/>
      <c r="Y304"/>
      <c r="Z304"/>
      <c r="AA304"/>
      <c r="AB304"/>
      <c r="AC304"/>
      <c r="AD304"/>
      <c r="AE304"/>
      <c r="AF304"/>
      <c r="AG304"/>
      <c r="AH304"/>
    </row>
    <row r="305" spans="3:34" x14ac:dyDescent="0.25">
      <c r="C305" s="21"/>
      <c r="E305" s="62"/>
      <c r="F305" s="62"/>
      <c r="G305" s="62"/>
      <c r="P305"/>
      <c r="Q305"/>
      <c r="R305"/>
      <c r="S305"/>
      <c r="T305"/>
      <c r="U305"/>
      <c r="V305"/>
      <c r="W305"/>
      <c r="X305"/>
      <c r="Y305"/>
      <c r="Z305"/>
      <c r="AA305"/>
      <c r="AB305"/>
      <c r="AC305"/>
      <c r="AD305"/>
      <c r="AE305"/>
      <c r="AF305"/>
      <c r="AG305"/>
      <c r="AH305"/>
    </row>
    <row r="306" spans="3:34" x14ac:dyDescent="0.25">
      <c r="C306" s="21"/>
      <c r="E306" s="62"/>
      <c r="F306" s="62"/>
      <c r="G306" s="62"/>
      <c r="P306"/>
      <c r="Q306"/>
      <c r="R306"/>
      <c r="S306"/>
      <c r="T306"/>
      <c r="U306"/>
      <c r="V306"/>
      <c r="W306"/>
      <c r="X306"/>
      <c r="Y306"/>
      <c r="Z306"/>
      <c r="AA306"/>
      <c r="AB306"/>
      <c r="AC306"/>
      <c r="AD306"/>
      <c r="AE306"/>
      <c r="AF306"/>
      <c r="AG306"/>
      <c r="AH306"/>
    </row>
    <row r="307" spans="3:34" x14ac:dyDescent="0.25">
      <c r="C307" s="21"/>
      <c r="E307" s="62"/>
      <c r="F307" s="62"/>
      <c r="G307" s="62"/>
      <c r="P307"/>
      <c r="Q307"/>
      <c r="R307"/>
      <c r="S307"/>
      <c r="T307"/>
      <c r="U307"/>
      <c r="V307"/>
      <c r="W307"/>
      <c r="X307"/>
      <c r="Y307"/>
      <c r="Z307"/>
      <c r="AA307"/>
      <c r="AB307"/>
      <c r="AC307"/>
      <c r="AD307"/>
      <c r="AE307"/>
      <c r="AF307"/>
      <c r="AG307"/>
      <c r="AH307"/>
    </row>
    <row r="308" spans="3:34" x14ac:dyDescent="0.25">
      <c r="C308" s="21"/>
      <c r="E308" s="62"/>
      <c r="F308" s="62"/>
      <c r="G308" s="62"/>
      <c r="P308"/>
      <c r="Q308"/>
      <c r="R308"/>
      <c r="S308"/>
      <c r="T308"/>
      <c r="U308"/>
      <c r="V308"/>
      <c r="W308"/>
      <c r="X308"/>
      <c r="Y308"/>
      <c r="Z308"/>
      <c r="AA308"/>
      <c r="AB308"/>
      <c r="AC308"/>
      <c r="AD308"/>
      <c r="AE308"/>
      <c r="AF308"/>
      <c r="AG308"/>
      <c r="AH308"/>
    </row>
    <row r="309" spans="3:34" x14ac:dyDescent="0.25">
      <c r="C309" s="21"/>
      <c r="E309" s="62"/>
      <c r="F309" s="62"/>
      <c r="G309" s="62"/>
      <c r="P309"/>
      <c r="Q309"/>
      <c r="R309"/>
      <c r="S309"/>
      <c r="T309"/>
      <c r="U309"/>
      <c r="V309"/>
      <c r="W309"/>
      <c r="X309"/>
      <c r="Y309"/>
      <c r="Z309"/>
      <c r="AA309"/>
      <c r="AB309"/>
      <c r="AC309"/>
      <c r="AD309"/>
      <c r="AE309"/>
      <c r="AF309"/>
      <c r="AG309"/>
      <c r="AH309"/>
    </row>
    <row r="310" spans="3:34" x14ac:dyDescent="0.25">
      <c r="C310" s="21"/>
      <c r="E310" s="62"/>
      <c r="F310" s="62"/>
      <c r="G310" s="62"/>
      <c r="P310"/>
      <c r="Q310"/>
      <c r="R310"/>
      <c r="S310"/>
      <c r="T310"/>
      <c r="U310"/>
      <c r="V310"/>
      <c r="W310"/>
      <c r="X310"/>
      <c r="Y310"/>
      <c r="Z310"/>
      <c r="AA310"/>
      <c r="AB310"/>
      <c r="AC310"/>
      <c r="AD310"/>
      <c r="AE310"/>
      <c r="AF310"/>
      <c r="AG310"/>
      <c r="AH310"/>
    </row>
    <row r="311" spans="3:34" x14ac:dyDescent="0.25">
      <c r="C311" s="21"/>
      <c r="E311" s="62"/>
      <c r="F311" s="62"/>
      <c r="G311" s="62"/>
      <c r="P311"/>
      <c r="Q311"/>
      <c r="R311"/>
      <c r="S311"/>
      <c r="T311"/>
      <c r="U311"/>
      <c r="V311"/>
      <c r="W311"/>
      <c r="X311"/>
      <c r="Y311"/>
      <c r="Z311"/>
      <c r="AA311"/>
      <c r="AB311"/>
      <c r="AC311"/>
      <c r="AD311"/>
      <c r="AE311"/>
      <c r="AF311"/>
      <c r="AG311"/>
      <c r="AH311"/>
    </row>
    <row r="312" spans="3:34" x14ac:dyDescent="0.25">
      <c r="C312" s="21"/>
      <c r="E312" s="62"/>
      <c r="F312" s="62"/>
      <c r="G312" s="62"/>
      <c r="P312"/>
      <c r="Q312"/>
      <c r="R312"/>
      <c r="S312"/>
      <c r="T312"/>
      <c r="U312"/>
      <c r="V312"/>
      <c r="W312"/>
      <c r="X312"/>
      <c r="Y312"/>
      <c r="Z312"/>
      <c r="AA312"/>
      <c r="AB312"/>
      <c r="AC312"/>
      <c r="AD312"/>
      <c r="AE312"/>
      <c r="AF312"/>
      <c r="AG312"/>
      <c r="AH312"/>
    </row>
    <row r="313" spans="3:34" x14ac:dyDescent="0.25">
      <c r="C313" s="21"/>
      <c r="E313" s="62"/>
      <c r="F313" s="62"/>
      <c r="G313" s="62"/>
      <c r="P313"/>
      <c r="Q313"/>
      <c r="R313"/>
      <c r="S313"/>
      <c r="T313"/>
      <c r="U313"/>
      <c r="V313"/>
      <c r="W313"/>
      <c r="X313"/>
      <c r="Y313"/>
      <c r="Z313"/>
      <c r="AA313"/>
      <c r="AB313"/>
      <c r="AC313"/>
      <c r="AD313"/>
      <c r="AE313"/>
      <c r="AF313"/>
      <c r="AG313"/>
      <c r="AH313"/>
    </row>
    <row r="314" spans="3:34" x14ac:dyDescent="0.25">
      <c r="C314" s="21"/>
      <c r="E314" s="62"/>
      <c r="F314" s="62"/>
      <c r="G314" s="62"/>
      <c r="P314"/>
      <c r="Q314"/>
      <c r="R314"/>
      <c r="S314"/>
      <c r="T314"/>
      <c r="U314"/>
      <c r="V314"/>
      <c r="W314"/>
      <c r="X314"/>
      <c r="Y314"/>
      <c r="Z314"/>
      <c r="AA314"/>
      <c r="AB314"/>
      <c r="AC314"/>
      <c r="AD314"/>
      <c r="AE314"/>
      <c r="AF314"/>
      <c r="AG314"/>
      <c r="AH314"/>
    </row>
    <row r="315" spans="3:34" x14ac:dyDescent="0.25">
      <c r="C315" s="21"/>
      <c r="E315" s="62"/>
      <c r="F315" s="62"/>
      <c r="G315" s="62"/>
      <c r="P315"/>
      <c r="Q315"/>
      <c r="R315"/>
      <c r="S315"/>
      <c r="T315"/>
      <c r="U315"/>
      <c r="V315"/>
      <c r="W315"/>
      <c r="X315"/>
      <c r="Y315"/>
      <c r="Z315"/>
      <c r="AA315"/>
      <c r="AB315"/>
      <c r="AC315"/>
      <c r="AD315"/>
      <c r="AE315"/>
      <c r="AF315"/>
      <c r="AG315"/>
      <c r="AH315"/>
    </row>
    <row r="316" spans="3:34" x14ac:dyDescent="0.25">
      <c r="C316" s="21"/>
      <c r="E316" s="62"/>
      <c r="F316" s="62"/>
      <c r="G316" s="62"/>
      <c r="P316"/>
      <c r="Q316"/>
      <c r="R316"/>
      <c r="S316"/>
      <c r="T316"/>
      <c r="U316"/>
      <c r="V316"/>
      <c r="W316"/>
      <c r="X316"/>
      <c r="Y316"/>
      <c r="Z316"/>
      <c r="AA316"/>
      <c r="AB316"/>
      <c r="AC316"/>
      <c r="AD316"/>
      <c r="AE316"/>
      <c r="AF316"/>
      <c r="AG316"/>
      <c r="AH316"/>
    </row>
    <row r="317" spans="3:34" x14ac:dyDescent="0.25">
      <c r="C317" s="21"/>
      <c r="E317" s="62"/>
      <c r="F317" s="62"/>
      <c r="G317" s="62"/>
      <c r="P317"/>
      <c r="Q317"/>
      <c r="R317"/>
      <c r="S317"/>
      <c r="T317"/>
      <c r="U317"/>
      <c r="V317"/>
      <c r="W317"/>
      <c r="X317"/>
      <c r="Y317"/>
      <c r="Z317"/>
      <c r="AA317"/>
      <c r="AB317"/>
      <c r="AC317"/>
      <c r="AD317"/>
      <c r="AE317"/>
      <c r="AF317"/>
      <c r="AG317"/>
      <c r="AH317"/>
    </row>
    <row r="318" spans="3:34" x14ac:dyDescent="0.25">
      <c r="C318" s="21"/>
      <c r="E318" s="62"/>
      <c r="F318" s="62"/>
      <c r="G318" s="62"/>
      <c r="P318"/>
      <c r="Q318"/>
      <c r="R318"/>
      <c r="S318"/>
      <c r="T318"/>
      <c r="U318"/>
      <c r="V318"/>
      <c r="W318"/>
      <c r="X318"/>
      <c r="Y318"/>
      <c r="Z318"/>
      <c r="AA318"/>
      <c r="AB318"/>
      <c r="AC318"/>
      <c r="AD318"/>
      <c r="AE318"/>
      <c r="AF318"/>
      <c r="AG318"/>
      <c r="AH318"/>
    </row>
    <row r="319" spans="3:34" x14ac:dyDescent="0.25">
      <c r="C319" s="21"/>
      <c r="E319" s="62"/>
      <c r="F319" s="62"/>
      <c r="G319" s="62"/>
      <c r="P319"/>
      <c r="Q319"/>
      <c r="R319"/>
      <c r="S319"/>
      <c r="T319"/>
      <c r="U319"/>
      <c r="V319"/>
      <c r="W319"/>
      <c r="X319"/>
      <c r="Y319"/>
      <c r="Z319"/>
      <c r="AA319"/>
      <c r="AB319"/>
      <c r="AC319"/>
      <c r="AD319"/>
      <c r="AE319"/>
      <c r="AF319"/>
      <c r="AG319"/>
      <c r="AH319"/>
    </row>
    <row r="320" spans="3:34" x14ac:dyDescent="0.25">
      <c r="C320" s="21"/>
      <c r="E320" s="62"/>
      <c r="F320" s="62"/>
      <c r="G320" s="62"/>
      <c r="P320"/>
      <c r="Q320"/>
      <c r="R320"/>
      <c r="S320"/>
      <c r="T320"/>
      <c r="U320"/>
      <c r="V320"/>
      <c r="W320"/>
      <c r="X320"/>
      <c r="Y320"/>
      <c r="Z320"/>
      <c r="AA320"/>
      <c r="AB320"/>
      <c r="AC320"/>
      <c r="AD320"/>
      <c r="AE320"/>
      <c r="AF320"/>
      <c r="AG320"/>
      <c r="AH320"/>
    </row>
    <row r="321" spans="3:34" x14ac:dyDescent="0.25">
      <c r="C321" s="21"/>
      <c r="E321" s="62"/>
      <c r="F321" s="62"/>
      <c r="G321" s="62"/>
      <c r="P321"/>
      <c r="Q321"/>
      <c r="R321"/>
      <c r="S321"/>
      <c r="T321"/>
      <c r="U321"/>
      <c r="V321"/>
      <c r="W321"/>
      <c r="X321"/>
      <c r="Y321"/>
      <c r="Z321"/>
      <c r="AA321"/>
      <c r="AB321"/>
      <c r="AC321"/>
      <c r="AD321"/>
      <c r="AE321"/>
      <c r="AF321"/>
      <c r="AG321"/>
      <c r="AH321"/>
    </row>
    <row r="322" spans="3:34" x14ac:dyDescent="0.25">
      <c r="C322" s="21"/>
      <c r="E322" s="62"/>
      <c r="F322" s="62"/>
      <c r="G322" s="62"/>
      <c r="P322"/>
      <c r="Q322"/>
      <c r="R322"/>
      <c r="S322"/>
      <c r="T322"/>
      <c r="U322"/>
      <c r="V322"/>
      <c r="W322"/>
      <c r="X322"/>
      <c r="Y322"/>
      <c r="Z322"/>
      <c r="AA322"/>
      <c r="AB322"/>
      <c r="AC322"/>
      <c r="AD322"/>
      <c r="AE322"/>
      <c r="AF322"/>
      <c r="AG322"/>
      <c r="AH322"/>
    </row>
    <row r="323" spans="3:34" x14ac:dyDescent="0.25">
      <c r="C323" s="21"/>
      <c r="E323" s="62"/>
      <c r="F323" s="62"/>
      <c r="G323" s="62"/>
      <c r="P323"/>
      <c r="Q323"/>
      <c r="R323"/>
      <c r="S323"/>
      <c r="T323"/>
      <c r="U323"/>
      <c r="V323"/>
      <c r="W323"/>
      <c r="X323"/>
      <c r="Y323"/>
      <c r="Z323"/>
      <c r="AA323"/>
      <c r="AB323"/>
      <c r="AC323"/>
      <c r="AD323"/>
      <c r="AE323"/>
      <c r="AF323"/>
      <c r="AG323"/>
      <c r="AH323"/>
    </row>
    <row r="324" spans="3:34" x14ac:dyDescent="0.25">
      <c r="C324" s="21"/>
      <c r="E324" s="62"/>
      <c r="F324" s="62"/>
      <c r="G324" s="62"/>
      <c r="P324"/>
      <c r="Q324"/>
      <c r="R324"/>
      <c r="S324"/>
      <c r="T324"/>
      <c r="U324"/>
      <c r="V324"/>
      <c r="W324"/>
      <c r="X324"/>
      <c r="Y324"/>
      <c r="Z324"/>
      <c r="AA324"/>
      <c r="AB324"/>
      <c r="AC324"/>
      <c r="AD324"/>
      <c r="AE324"/>
      <c r="AF324"/>
      <c r="AG324"/>
      <c r="AH324"/>
    </row>
    <row r="325" spans="3:34" x14ac:dyDescent="0.25">
      <c r="C325" s="21"/>
      <c r="E325" s="62"/>
      <c r="F325" s="62"/>
      <c r="G325" s="62"/>
      <c r="P325"/>
      <c r="Q325"/>
      <c r="R325"/>
      <c r="S325"/>
      <c r="T325"/>
      <c r="U325"/>
      <c r="V325"/>
      <c r="W325"/>
      <c r="X325"/>
      <c r="Y325"/>
      <c r="Z325"/>
      <c r="AA325"/>
      <c r="AB325"/>
      <c r="AC325"/>
      <c r="AD325"/>
      <c r="AE325"/>
      <c r="AF325"/>
      <c r="AG325"/>
      <c r="AH325"/>
    </row>
    <row r="326" spans="3:34" x14ac:dyDescent="0.25">
      <c r="C326" s="21"/>
      <c r="E326" s="62"/>
      <c r="F326" s="62"/>
      <c r="G326" s="62"/>
      <c r="P326"/>
      <c r="Q326"/>
      <c r="R326"/>
      <c r="S326"/>
      <c r="T326"/>
      <c r="U326"/>
      <c r="V326"/>
      <c r="W326"/>
      <c r="X326"/>
      <c r="Y326"/>
      <c r="Z326"/>
      <c r="AA326"/>
      <c r="AB326"/>
      <c r="AC326"/>
      <c r="AD326"/>
      <c r="AE326"/>
      <c r="AF326"/>
      <c r="AG326"/>
      <c r="AH326"/>
    </row>
    <row r="327" spans="3:34" x14ac:dyDescent="0.25">
      <c r="C327" s="21"/>
      <c r="E327" s="62"/>
      <c r="F327" s="62"/>
      <c r="G327" s="62"/>
      <c r="P327"/>
      <c r="Q327"/>
      <c r="R327"/>
      <c r="S327"/>
      <c r="T327"/>
      <c r="U327"/>
      <c r="V327"/>
      <c r="W327"/>
      <c r="X327"/>
      <c r="Y327"/>
      <c r="Z327"/>
      <c r="AA327"/>
      <c r="AB327"/>
      <c r="AC327"/>
      <c r="AD327"/>
      <c r="AE327"/>
      <c r="AF327"/>
      <c r="AG327"/>
      <c r="AH327"/>
    </row>
    <row r="328" spans="3:34" x14ac:dyDescent="0.25">
      <c r="C328" s="21"/>
      <c r="E328" s="62"/>
      <c r="F328" s="62"/>
      <c r="G328" s="62"/>
      <c r="P328"/>
      <c r="Q328"/>
      <c r="R328"/>
      <c r="S328"/>
      <c r="T328"/>
      <c r="U328"/>
      <c r="V328"/>
      <c r="W328"/>
      <c r="X328"/>
      <c r="Y328"/>
      <c r="Z328"/>
      <c r="AA328"/>
      <c r="AB328"/>
      <c r="AC328"/>
      <c r="AD328"/>
      <c r="AE328"/>
      <c r="AF328"/>
      <c r="AG328"/>
      <c r="AH328"/>
    </row>
    <row r="329" spans="3:34" x14ac:dyDescent="0.25">
      <c r="C329" s="21"/>
      <c r="E329" s="62"/>
      <c r="F329" s="62"/>
      <c r="G329" s="62"/>
      <c r="P329"/>
      <c r="Q329"/>
      <c r="R329"/>
      <c r="S329"/>
      <c r="T329"/>
      <c r="U329"/>
      <c r="V329"/>
      <c r="W329"/>
      <c r="X329"/>
      <c r="Y329"/>
      <c r="Z329"/>
      <c r="AA329"/>
      <c r="AB329"/>
      <c r="AC329"/>
      <c r="AD329"/>
      <c r="AE329"/>
      <c r="AF329"/>
      <c r="AG329"/>
      <c r="AH329"/>
    </row>
    <row r="330" spans="3:34" x14ac:dyDescent="0.25">
      <c r="C330" s="21"/>
      <c r="E330" s="62"/>
      <c r="F330" s="62"/>
      <c r="G330" s="62"/>
      <c r="P330"/>
      <c r="Q330"/>
      <c r="R330"/>
      <c r="S330"/>
      <c r="T330"/>
      <c r="U330"/>
      <c r="V330"/>
      <c r="W330"/>
      <c r="X330"/>
      <c r="Y330"/>
      <c r="Z330"/>
      <c r="AA330"/>
      <c r="AB330"/>
      <c r="AC330"/>
      <c r="AD330"/>
      <c r="AE330"/>
      <c r="AF330"/>
      <c r="AG330"/>
      <c r="AH330"/>
    </row>
    <row r="331" spans="3:34" x14ac:dyDescent="0.25">
      <c r="C331" s="21"/>
      <c r="E331" s="62"/>
      <c r="F331" s="62"/>
      <c r="G331" s="62"/>
      <c r="P331"/>
      <c r="Q331"/>
      <c r="R331"/>
      <c r="S331"/>
      <c r="T331"/>
      <c r="U331"/>
      <c r="V331"/>
      <c r="W331"/>
      <c r="X331"/>
      <c r="Y331"/>
      <c r="Z331"/>
      <c r="AA331"/>
      <c r="AB331"/>
      <c r="AC331"/>
      <c r="AD331"/>
      <c r="AE331"/>
      <c r="AF331"/>
      <c r="AG331"/>
      <c r="AH331"/>
    </row>
    <row r="332" spans="3:34" x14ac:dyDescent="0.25">
      <c r="C332" s="21"/>
      <c r="E332" s="62"/>
      <c r="F332" s="62"/>
      <c r="G332" s="62"/>
      <c r="P332"/>
      <c r="Q332"/>
      <c r="R332"/>
      <c r="S332"/>
      <c r="T332"/>
      <c r="U332"/>
      <c r="V332"/>
      <c r="W332"/>
      <c r="X332"/>
      <c r="Y332"/>
      <c r="Z332"/>
      <c r="AA332"/>
      <c r="AB332"/>
      <c r="AC332"/>
      <c r="AD332"/>
      <c r="AE332"/>
      <c r="AF332"/>
      <c r="AG332"/>
      <c r="AH332"/>
    </row>
    <row r="333" spans="3:34" x14ac:dyDescent="0.25">
      <c r="C333" s="21"/>
      <c r="E333" s="62"/>
      <c r="F333" s="62"/>
      <c r="G333" s="62"/>
      <c r="P333"/>
      <c r="Q333"/>
      <c r="R333"/>
      <c r="S333"/>
      <c r="T333"/>
      <c r="U333"/>
      <c r="V333"/>
      <c r="W333"/>
      <c r="X333"/>
      <c r="Y333"/>
      <c r="Z333"/>
      <c r="AA333"/>
      <c r="AB333"/>
      <c r="AC333"/>
      <c r="AD333"/>
      <c r="AE333"/>
      <c r="AF333"/>
      <c r="AG333"/>
      <c r="AH333"/>
    </row>
    <row r="334" spans="3:34" x14ac:dyDescent="0.25">
      <c r="C334" s="21"/>
      <c r="E334" s="62"/>
      <c r="F334" s="62"/>
      <c r="G334" s="62"/>
      <c r="P334"/>
      <c r="Q334"/>
      <c r="R334"/>
      <c r="S334"/>
      <c r="T334"/>
      <c r="U334"/>
      <c r="V334"/>
      <c r="W334"/>
      <c r="X334"/>
      <c r="Y334"/>
      <c r="Z334"/>
      <c r="AA334"/>
      <c r="AB334"/>
      <c r="AC334"/>
      <c r="AD334"/>
      <c r="AE334"/>
      <c r="AF334"/>
      <c r="AG334"/>
      <c r="AH334"/>
    </row>
    <row r="335" spans="3:34" x14ac:dyDescent="0.25">
      <c r="C335" s="21"/>
      <c r="E335" s="62"/>
      <c r="F335" s="62"/>
      <c r="G335" s="62"/>
      <c r="P335"/>
      <c r="Q335"/>
      <c r="R335"/>
      <c r="S335"/>
      <c r="T335"/>
      <c r="U335"/>
      <c r="V335"/>
      <c r="W335"/>
      <c r="X335"/>
      <c r="Y335"/>
      <c r="Z335"/>
      <c r="AA335"/>
      <c r="AB335"/>
      <c r="AC335"/>
      <c r="AD335"/>
      <c r="AE335"/>
      <c r="AF335"/>
      <c r="AG335"/>
      <c r="AH335"/>
    </row>
    <row r="336" spans="3:34" x14ac:dyDescent="0.25">
      <c r="C336" s="21"/>
      <c r="E336" s="62"/>
      <c r="F336" s="62"/>
      <c r="G336" s="62"/>
      <c r="P336"/>
      <c r="Q336"/>
      <c r="R336"/>
      <c r="S336"/>
      <c r="T336"/>
      <c r="U336"/>
      <c r="V336"/>
      <c r="W336"/>
      <c r="X336"/>
      <c r="Y336"/>
      <c r="Z336"/>
      <c r="AA336"/>
      <c r="AB336"/>
      <c r="AC336"/>
      <c r="AD336"/>
      <c r="AE336"/>
      <c r="AF336"/>
      <c r="AG336"/>
      <c r="AH336"/>
    </row>
    <row r="337" spans="3:34" x14ac:dyDescent="0.25">
      <c r="C337" s="21"/>
      <c r="E337" s="62"/>
      <c r="F337" s="62"/>
      <c r="G337" s="62"/>
      <c r="P337"/>
      <c r="Q337"/>
      <c r="R337"/>
      <c r="S337"/>
      <c r="T337"/>
      <c r="U337"/>
      <c r="V337"/>
      <c r="W337"/>
      <c r="X337"/>
      <c r="Y337"/>
      <c r="Z337"/>
      <c r="AA337"/>
      <c r="AB337"/>
      <c r="AC337"/>
      <c r="AD337"/>
      <c r="AE337"/>
      <c r="AF337"/>
      <c r="AG337"/>
      <c r="AH337"/>
    </row>
    <row r="338" spans="3:34" x14ac:dyDescent="0.25">
      <c r="C338" s="21"/>
      <c r="E338" s="62"/>
      <c r="F338" s="62"/>
      <c r="G338" s="62"/>
      <c r="P338"/>
      <c r="Q338"/>
      <c r="R338"/>
      <c r="S338"/>
      <c r="T338"/>
      <c r="U338"/>
      <c r="V338"/>
      <c r="W338"/>
      <c r="X338"/>
      <c r="Y338"/>
      <c r="Z338"/>
      <c r="AA338"/>
      <c r="AB338"/>
      <c r="AC338"/>
      <c r="AD338"/>
      <c r="AE338"/>
      <c r="AF338"/>
      <c r="AG338"/>
      <c r="AH338"/>
    </row>
    <row r="339" spans="3:34" x14ac:dyDescent="0.25">
      <c r="C339" s="21"/>
      <c r="E339" s="62"/>
      <c r="F339" s="62"/>
      <c r="G339" s="62"/>
      <c r="P339"/>
      <c r="Q339"/>
      <c r="R339"/>
      <c r="S339"/>
      <c r="T339"/>
      <c r="U339"/>
      <c r="V339"/>
      <c r="W339"/>
      <c r="X339"/>
      <c r="Y339"/>
      <c r="Z339"/>
      <c r="AA339"/>
      <c r="AB339"/>
      <c r="AC339"/>
      <c r="AD339"/>
      <c r="AE339"/>
      <c r="AF339"/>
      <c r="AG339"/>
      <c r="AH339"/>
    </row>
    <row r="340" spans="3:34" x14ac:dyDescent="0.25">
      <c r="C340" s="21"/>
      <c r="E340" s="62"/>
      <c r="F340" s="62"/>
      <c r="G340" s="62"/>
      <c r="P340"/>
      <c r="Q340"/>
      <c r="R340"/>
      <c r="S340"/>
      <c r="T340"/>
      <c r="U340"/>
      <c r="V340"/>
      <c r="W340"/>
      <c r="X340"/>
      <c r="Y340"/>
      <c r="Z340"/>
      <c r="AA340"/>
      <c r="AB340"/>
      <c r="AC340"/>
      <c r="AD340"/>
      <c r="AE340"/>
      <c r="AF340"/>
      <c r="AG340"/>
      <c r="AH340"/>
    </row>
    <row r="341" spans="3:34" x14ac:dyDescent="0.25">
      <c r="C341" s="21"/>
      <c r="E341" s="62"/>
      <c r="F341" s="62"/>
      <c r="G341" s="62"/>
      <c r="P341"/>
      <c r="Q341"/>
      <c r="R341"/>
      <c r="S341"/>
      <c r="T341"/>
      <c r="U341"/>
      <c r="V341"/>
      <c r="W341"/>
      <c r="X341"/>
      <c r="Y341"/>
      <c r="Z341"/>
      <c r="AA341"/>
      <c r="AB341"/>
      <c r="AC341"/>
      <c r="AD341"/>
      <c r="AE341"/>
      <c r="AF341"/>
      <c r="AG341"/>
      <c r="AH341"/>
    </row>
    <row r="342" spans="3:34" x14ac:dyDescent="0.25">
      <c r="C342" s="21"/>
      <c r="E342" s="62"/>
      <c r="F342" s="62"/>
      <c r="G342" s="62"/>
      <c r="P342"/>
      <c r="Q342"/>
      <c r="R342"/>
      <c r="S342"/>
      <c r="T342"/>
      <c r="U342"/>
      <c r="V342"/>
      <c r="W342"/>
      <c r="X342"/>
      <c r="Y342"/>
      <c r="Z342"/>
      <c r="AA342"/>
      <c r="AB342"/>
      <c r="AC342"/>
      <c r="AD342"/>
      <c r="AE342"/>
      <c r="AF342"/>
      <c r="AG342"/>
      <c r="AH342"/>
    </row>
    <row r="343" spans="3:34" x14ac:dyDescent="0.25">
      <c r="C343" s="21"/>
      <c r="E343" s="62"/>
      <c r="F343" s="62"/>
      <c r="G343" s="62"/>
      <c r="P343"/>
      <c r="Q343"/>
      <c r="R343"/>
      <c r="S343"/>
      <c r="T343"/>
      <c r="U343"/>
      <c r="V343"/>
      <c r="W343"/>
      <c r="X343"/>
      <c r="Y343"/>
      <c r="Z343"/>
      <c r="AA343"/>
      <c r="AB343"/>
      <c r="AC343"/>
      <c r="AD343"/>
      <c r="AE343"/>
      <c r="AF343"/>
      <c r="AG343"/>
      <c r="AH343"/>
    </row>
    <row r="344" spans="3:34" x14ac:dyDescent="0.25">
      <c r="C344" s="21"/>
      <c r="E344" s="62"/>
      <c r="F344" s="62"/>
      <c r="G344" s="62"/>
      <c r="P344"/>
      <c r="Q344"/>
      <c r="R344"/>
      <c r="S344"/>
      <c r="T344"/>
      <c r="U344"/>
      <c r="V344"/>
      <c r="W344"/>
      <c r="X344"/>
      <c r="Y344"/>
      <c r="Z344"/>
      <c r="AA344"/>
      <c r="AB344"/>
      <c r="AC344"/>
      <c r="AD344"/>
      <c r="AE344"/>
      <c r="AF344"/>
      <c r="AG344"/>
      <c r="AH344"/>
    </row>
    <row r="345" spans="3:34" x14ac:dyDescent="0.25">
      <c r="C345" s="21"/>
      <c r="E345" s="62"/>
      <c r="F345" s="62"/>
      <c r="G345" s="62"/>
      <c r="P345"/>
      <c r="Q345"/>
      <c r="R345"/>
      <c r="S345"/>
      <c r="T345"/>
      <c r="U345"/>
      <c r="V345"/>
      <c r="W345"/>
      <c r="X345"/>
      <c r="Y345"/>
      <c r="Z345"/>
      <c r="AA345"/>
      <c r="AB345"/>
      <c r="AC345"/>
      <c r="AD345"/>
      <c r="AE345"/>
      <c r="AF345"/>
      <c r="AG345"/>
      <c r="AH345"/>
    </row>
    <row r="346" spans="3:34" x14ac:dyDescent="0.25">
      <c r="C346" s="21"/>
      <c r="E346" s="62"/>
      <c r="F346" s="62"/>
      <c r="G346" s="62"/>
      <c r="P346"/>
      <c r="Q346"/>
      <c r="R346"/>
      <c r="S346"/>
      <c r="T346"/>
      <c r="U346"/>
      <c r="V346"/>
      <c r="W346"/>
      <c r="X346"/>
      <c r="Y346"/>
      <c r="Z346"/>
      <c r="AA346"/>
      <c r="AB346"/>
      <c r="AC346"/>
      <c r="AD346"/>
      <c r="AE346"/>
      <c r="AF346"/>
      <c r="AG346"/>
      <c r="AH346"/>
    </row>
    <row r="347" spans="3:34" x14ac:dyDescent="0.25">
      <c r="C347" s="21"/>
      <c r="E347" s="62"/>
      <c r="F347" s="62"/>
      <c r="G347" s="62"/>
      <c r="P347"/>
      <c r="Q347"/>
      <c r="R347"/>
      <c r="S347"/>
      <c r="T347"/>
      <c r="U347"/>
      <c r="V347"/>
      <c r="W347"/>
      <c r="X347"/>
      <c r="Y347"/>
      <c r="Z347"/>
      <c r="AA347"/>
      <c r="AB347"/>
      <c r="AC347"/>
      <c r="AD347"/>
      <c r="AE347"/>
      <c r="AF347"/>
      <c r="AG347"/>
      <c r="AH347"/>
    </row>
    <row r="348" spans="3:34" x14ac:dyDescent="0.25">
      <c r="C348" s="21"/>
      <c r="E348" s="62"/>
      <c r="F348" s="62"/>
      <c r="G348" s="62"/>
      <c r="P348"/>
      <c r="Q348"/>
      <c r="R348"/>
      <c r="S348"/>
      <c r="T348"/>
      <c r="U348"/>
      <c r="V348"/>
      <c r="W348"/>
      <c r="X348"/>
      <c r="Y348"/>
      <c r="Z348"/>
      <c r="AA348"/>
      <c r="AB348"/>
      <c r="AC348"/>
      <c r="AD348"/>
      <c r="AE348"/>
      <c r="AF348"/>
      <c r="AG348"/>
      <c r="AH348"/>
    </row>
    <row r="349" spans="3:34" x14ac:dyDescent="0.25">
      <c r="C349" s="21"/>
      <c r="E349" s="62"/>
      <c r="F349" s="62"/>
      <c r="G349" s="62"/>
      <c r="P349"/>
      <c r="Q349"/>
      <c r="R349"/>
      <c r="S349"/>
      <c r="T349"/>
      <c r="U349"/>
      <c r="V349"/>
      <c r="W349"/>
      <c r="X349"/>
      <c r="Y349"/>
      <c r="Z349"/>
      <c r="AA349"/>
      <c r="AB349"/>
      <c r="AC349"/>
      <c r="AD349"/>
      <c r="AE349"/>
      <c r="AF349"/>
      <c r="AG349"/>
      <c r="AH349"/>
    </row>
    <row r="350" spans="3:34" x14ac:dyDescent="0.25">
      <c r="C350" s="21"/>
      <c r="E350" s="62"/>
      <c r="F350" s="62"/>
      <c r="G350" s="62"/>
      <c r="P350"/>
      <c r="Q350"/>
      <c r="R350"/>
      <c r="S350"/>
      <c r="T350"/>
      <c r="U350"/>
      <c r="V350"/>
      <c r="W350"/>
      <c r="X350"/>
      <c r="Y350"/>
      <c r="Z350"/>
      <c r="AA350"/>
      <c r="AB350"/>
      <c r="AC350"/>
      <c r="AD350"/>
      <c r="AE350"/>
      <c r="AF350"/>
      <c r="AG350"/>
      <c r="AH350"/>
    </row>
    <row r="351" spans="3:34" x14ac:dyDescent="0.25">
      <c r="C351" s="21"/>
      <c r="E351" s="62"/>
      <c r="F351" s="62"/>
      <c r="G351" s="62"/>
      <c r="P351"/>
      <c r="Q351"/>
      <c r="R351"/>
      <c r="S351"/>
      <c r="T351"/>
      <c r="U351"/>
      <c r="V351"/>
      <c r="W351"/>
      <c r="X351"/>
      <c r="Y351"/>
      <c r="Z351"/>
      <c r="AA351"/>
      <c r="AB351"/>
      <c r="AC351"/>
      <c r="AD351"/>
      <c r="AE351"/>
      <c r="AF351"/>
      <c r="AG351"/>
      <c r="AH351"/>
    </row>
    <row r="352" spans="3:34" x14ac:dyDescent="0.25">
      <c r="C352" s="21"/>
      <c r="E352" s="62"/>
      <c r="F352" s="62"/>
      <c r="G352" s="62"/>
      <c r="P352"/>
      <c r="Q352"/>
      <c r="R352"/>
      <c r="S352"/>
      <c r="T352"/>
      <c r="U352"/>
      <c r="V352"/>
      <c r="W352"/>
      <c r="X352"/>
      <c r="Y352"/>
      <c r="Z352"/>
      <c r="AA352"/>
      <c r="AB352"/>
      <c r="AC352"/>
      <c r="AD352"/>
      <c r="AE352"/>
      <c r="AF352"/>
      <c r="AG352"/>
      <c r="AH352"/>
    </row>
    <row r="353" spans="3:34" x14ac:dyDescent="0.25">
      <c r="C353" s="21"/>
      <c r="E353" s="62"/>
      <c r="F353" s="62"/>
      <c r="G353" s="62"/>
      <c r="P353"/>
      <c r="Q353"/>
      <c r="R353"/>
      <c r="S353"/>
      <c r="T353"/>
      <c r="U353"/>
      <c r="V353"/>
      <c r="W353"/>
      <c r="X353"/>
      <c r="Y353"/>
      <c r="Z353"/>
      <c r="AA353"/>
      <c r="AB353"/>
      <c r="AC353"/>
      <c r="AD353"/>
      <c r="AE353"/>
      <c r="AF353"/>
      <c r="AG353"/>
      <c r="AH353"/>
    </row>
    <row r="354" spans="3:34" x14ac:dyDescent="0.25">
      <c r="C354" s="21"/>
      <c r="E354" s="62"/>
      <c r="F354" s="62"/>
      <c r="G354" s="62"/>
      <c r="P354"/>
      <c r="Q354"/>
      <c r="R354"/>
      <c r="S354"/>
      <c r="T354"/>
      <c r="U354"/>
      <c r="V354"/>
      <c r="W354"/>
      <c r="X354"/>
      <c r="Y354"/>
      <c r="Z354"/>
      <c r="AA354"/>
      <c r="AB354"/>
      <c r="AC354"/>
      <c r="AD354"/>
      <c r="AE354"/>
      <c r="AF354"/>
      <c r="AG354"/>
      <c r="AH354"/>
    </row>
    <row r="355" spans="3:34" x14ac:dyDescent="0.25">
      <c r="C355" s="21"/>
      <c r="E355" s="62"/>
      <c r="F355" s="62"/>
      <c r="G355" s="62"/>
      <c r="P355"/>
      <c r="Q355"/>
      <c r="R355"/>
      <c r="S355"/>
      <c r="T355"/>
      <c r="U355"/>
      <c r="V355"/>
      <c r="W355"/>
      <c r="X355"/>
      <c r="Y355"/>
      <c r="Z355"/>
      <c r="AA355"/>
      <c r="AB355"/>
      <c r="AC355"/>
      <c r="AD355"/>
      <c r="AE355"/>
      <c r="AF355"/>
      <c r="AG355"/>
      <c r="AH355"/>
    </row>
    <row r="356" spans="3:34" x14ac:dyDescent="0.25">
      <c r="C356" s="21"/>
      <c r="E356" s="62"/>
      <c r="F356" s="62"/>
      <c r="G356" s="62"/>
      <c r="P356"/>
      <c r="Q356"/>
      <c r="R356"/>
      <c r="S356"/>
      <c r="T356"/>
      <c r="U356"/>
      <c r="V356"/>
      <c r="W356"/>
      <c r="X356"/>
      <c r="Y356"/>
      <c r="Z356"/>
      <c r="AA356"/>
      <c r="AB356"/>
      <c r="AC356"/>
      <c r="AD356"/>
      <c r="AE356"/>
      <c r="AF356"/>
      <c r="AG356"/>
      <c r="AH356"/>
    </row>
    <row r="357" spans="3:34" x14ac:dyDescent="0.25">
      <c r="C357" s="21"/>
      <c r="E357" s="62"/>
      <c r="F357" s="62"/>
      <c r="G357" s="62"/>
      <c r="P357"/>
      <c r="Q357"/>
      <c r="R357"/>
      <c r="S357"/>
      <c r="T357"/>
      <c r="U357"/>
      <c r="V357"/>
      <c r="W357"/>
      <c r="X357"/>
      <c r="Y357"/>
      <c r="Z357"/>
      <c r="AA357"/>
      <c r="AB357"/>
      <c r="AC357"/>
      <c r="AD357"/>
      <c r="AE357"/>
      <c r="AF357"/>
      <c r="AG357"/>
      <c r="AH357"/>
    </row>
    <row r="358" spans="3:34" x14ac:dyDescent="0.25">
      <c r="C358" s="21"/>
      <c r="E358" s="62"/>
      <c r="F358" s="62"/>
      <c r="G358" s="62"/>
      <c r="P358"/>
      <c r="Q358"/>
      <c r="R358"/>
      <c r="S358"/>
      <c r="T358"/>
      <c r="U358"/>
      <c r="V358"/>
      <c r="W358"/>
      <c r="X358"/>
      <c r="Y358"/>
      <c r="Z358"/>
      <c r="AA358"/>
      <c r="AB358"/>
      <c r="AC358"/>
      <c r="AD358"/>
      <c r="AE358"/>
      <c r="AF358"/>
      <c r="AG358"/>
      <c r="AH358"/>
    </row>
    <row r="359" spans="3:34" x14ac:dyDescent="0.25">
      <c r="C359" s="21"/>
      <c r="E359" s="62"/>
      <c r="F359" s="62"/>
      <c r="G359" s="62"/>
      <c r="P359"/>
      <c r="Q359"/>
      <c r="R359"/>
      <c r="S359"/>
      <c r="T359"/>
      <c r="U359"/>
      <c r="V359"/>
      <c r="W359"/>
      <c r="X359"/>
      <c r="Y359"/>
      <c r="Z359"/>
      <c r="AA359"/>
      <c r="AB359"/>
      <c r="AC359"/>
      <c r="AD359"/>
      <c r="AE359"/>
      <c r="AF359"/>
      <c r="AG359"/>
      <c r="AH359"/>
    </row>
    <row r="360" spans="3:34" x14ac:dyDescent="0.25">
      <c r="C360" s="21"/>
      <c r="E360" s="62"/>
      <c r="F360" s="62"/>
      <c r="G360" s="62"/>
      <c r="P360"/>
      <c r="Q360"/>
      <c r="R360"/>
      <c r="S360"/>
      <c r="T360"/>
      <c r="U360"/>
      <c r="V360"/>
      <c r="W360"/>
      <c r="X360"/>
      <c r="Y360"/>
      <c r="Z360"/>
      <c r="AA360"/>
      <c r="AB360"/>
      <c r="AC360"/>
      <c r="AD360"/>
      <c r="AE360"/>
      <c r="AF360"/>
      <c r="AG360"/>
      <c r="AH360"/>
    </row>
    <row r="361" spans="3:34" x14ac:dyDescent="0.25">
      <c r="C361" s="21"/>
      <c r="E361" s="62"/>
      <c r="F361" s="62"/>
      <c r="G361" s="62"/>
      <c r="P361"/>
      <c r="Q361"/>
      <c r="R361"/>
      <c r="S361"/>
      <c r="T361"/>
      <c r="U361"/>
      <c r="V361"/>
      <c r="W361"/>
      <c r="X361"/>
      <c r="Y361"/>
      <c r="Z361"/>
      <c r="AA361"/>
      <c r="AB361"/>
      <c r="AC361"/>
      <c r="AD361"/>
      <c r="AE361"/>
      <c r="AF361"/>
      <c r="AG361"/>
      <c r="AH361"/>
    </row>
    <row r="362" spans="3:34" x14ac:dyDescent="0.25">
      <c r="C362" s="21"/>
      <c r="E362" s="62"/>
      <c r="F362" s="62"/>
      <c r="G362" s="62"/>
      <c r="P362"/>
      <c r="Q362"/>
      <c r="R362"/>
      <c r="S362"/>
      <c r="T362"/>
      <c r="U362"/>
      <c r="V362"/>
      <c r="W362"/>
      <c r="X362"/>
      <c r="Y362"/>
      <c r="Z362"/>
      <c r="AA362"/>
      <c r="AB362"/>
      <c r="AC362"/>
      <c r="AD362"/>
      <c r="AE362"/>
      <c r="AF362"/>
      <c r="AG362"/>
      <c r="AH362"/>
    </row>
    <row r="363" spans="3:34" x14ac:dyDescent="0.25">
      <c r="C363" s="21"/>
      <c r="E363" s="62"/>
      <c r="F363" s="62"/>
      <c r="G363" s="62"/>
      <c r="P363"/>
      <c r="Q363"/>
      <c r="R363"/>
      <c r="S363"/>
      <c r="T363"/>
      <c r="U363"/>
      <c r="V363"/>
      <c r="W363"/>
      <c r="X363"/>
      <c r="Y363"/>
      <c r="Z363"/>
      <c r="AA363"/>
      <c r="AB363"/>
      <c r="AC363"/>
      <c r="AD363"/>
      <c r="AE363"/>
      <c r="AF363"/>
      <c r="AG363"/>
      <c r="AH363"/>
    </row>
    <row r="364" spans="3:34" x14ac:dyDescent="0.25">
      <c r="C364" s="21"/>
      <c r="E364" s="62"/>
      <c r="F364" s="62"/>
      <c r="G364" s="62"/>
      <c r="P364"/>
      <c r="Q364"/>
      <c r="R364"/>
      <c r="S364"/>
      <c r="T364"/>
      <c r="U364"/>
      <c r="V364"/>
      <c r="W364"/>
      <c r="X364"/>
      <c r="Y364"/>
      <c r="Z364"/>
      <c r="AA364"/>
      <c r="AB364"/>
      <c r="AC364"/>
      <c r="AD364"/>
      <c r="AE364"/>
      <c r="AF364"/>
      <c r="AG364"/>
      <c r="AH364"/>
    </row>
    <row r="365" spans="3:34" x14ac:dyDescent="0.25">
      <c r="C365" s="21"/>
      <c r="E365" s="62"/>
      <c r="F365" s="62"/>
      <c r="G365" s="62"/>
      <c r="P365"/>
      <c r="Q365"/>
      <c r="R365"/>
      <c r="S365"/>
      <c r="T365"/>
      <c r="U365"/>
      <c r="V365"/>
      <c r="W365"/>
      <c r="X365"/>
      <c r="Y365"/>
      <c r="Z365"/>
      <c r="AA365"/>
      <c r="AB365"/>
      <c r="AC365"/>
      <c r="AD365"/>
      <c r="AE365"/>
      <c r="AF365"/>
      <c r="AG365"/>
      <c r="AH365"/>
    </row>
    <row r="366" spans="3:34" x14ac:dyDescent="0.25">
      <c r="C366" s="21"/>
      <c r="E366" s="62"/>
      <c r="F366" s="62"/>
      <c r="G366" s="62"/>
      <c r="P366"/>
      <c r="Q366"/>
      <c r="R366"/>
      <c r="S366"/>
      <c r="T366"/>
      <c r="U366"/>
      <c r="V366"/>
      <c r="W366"/>
      <c r="X366"/>
      <c r="Y366"/>
      <c r="Z366"/>
      <c r="AA366"/>
      <c r="AB366"/>
      <c r="AC366"/>
      <c r="AD366"/>
      <c r="AE366"/>
      <c r="AF366"/>
      <c r="AG366"/>
      <c r="AH366"/>
    </row>
    <row r="367" spans="3:34" x14ac:dyDescent="0.25">
      <c r="C367" s="21"/>
      <c r="E367" s="62"/>
      <c r="F367" s="62"/>
      <c r="G367" s="62"/>
      <c r="P367"/>
      <c r="Q367"/>
      <c r="R367"/>
      <c r="S367"/>
      <c r="T367"/>
      <c r="U367"/>
      <c r="V367"/>
      <c r="W367"/>
      <c r="X367"/>
      <c r="Y367"/>
      <c r="Z367"/>
      <c r="AA367"/>
      <c r="AB367"/>
      <c r="AC367"/>
      <c r="AD367"/>
      <c r="AE367"/>
      <c r="AF367"/>
      <c r="AG367"/>
      <c r="AH367"/>
    </row>
    <row r="368" spans="3:34" x14ac:dyDescent="0.25">
      <c r="C368" s="21"/>
      <c r="E368" s="62"/>
      <c r="F368" s="62"/>
      <c r="G368" s="62"/>
      <c r="P368"/>
      <c r="Q368"/>
      <c r="R368"/>
      <c r="S368"/>
      <c r="T368"/>
      <c r="U368"/>
      <c r="V368"/>
      <c r="W368"/>
      <c r="X368"/>
      <c r="Y368"/>
      <c r="Z368"/>
      <c r="AA368"/>
      <c r="AB368"/>
      <c r="AC368"/>
      <c r="AD368"/>
      <c r="AE368"/>
      <c r="AF368"/>
      <c r="AG368"/>
      <c r="AH368"/>
    </row>
    <row r="369" spans="3:34" x14ac:dyDescent="0.25">
      <c r="C369" s="21"/>
      <c r="E369" s="62"/>
      <c r="F369" s="62"/>
      <c r="G369" s="62"/>
      <c r="P369"/>
      <c r="Q369"/>
      <c r="R369"/>
      <c r="S369"/>
      <c r="T369"/>
      <c r="U369"/>
      <c r="V369"/>
      <c r="W369"/>
      <c r="X369"/>
      <c r="Y369"/>
      <c r="Z369"/>
      <c r="AA369"/>
      <c r="AB369"/>
      <c r="AC369"/>
      <c r="AD369"/>
      <c r="AE369"/>
      <c r="AF369"/>
      <c r="AG369"/>
      <c r="AH369"/>
    </row>
    <row r="370" spans="3:34" x14ac:dyDescent="0.25">
      <c r="C370" s="21"/>
      <c r="E370" s="62"/>
      <c r="F370" s="62"/>
      <c r="G370" s="62"/>
      <c r="P370"/>
      <c r="Q370"/>
      <c r="R370"/>
      <c r="S370"/>
      <c r="T370"/>
      <c r="U370"/>
      <c r="V370"/>
      <c r="W370"/>
      <c r="X370"/>
      <c r="Y370"/>
      <c r="Z370"/>
      <c r="AA370"/>
      <c r="AB370"/>
      <c r="AC370"/>
      <c r="AD370"/>
      <c r="AE370"/>
      <c r="AF370"/>
      <c r="AG370"/>
      <c r="AH370"/>
    </row>
    <row r="371" spans="3:34" x14ac:dyDescent="0.25">
      <c r="C371" s="21"/>
      <c r="E371" s="62"/>
      <c r="F371" s="62"/>
      <c r="G371" s="62"/>
      <c r="P371"/>
      <c r="Q371"/>
      <c r="R371"/>
      <c r="S371"/>
      <c r="T371"/>
      <c r="U371"/>
      <c r="V371"/>
      <c r="W371"/>
      <c r="X371"/>
      <c r="Y371"/>
      <c r="Z371"/>
      <c r="AA371"/>
      <c r="AB371"/>
      <c r="AC371"/>
      <c r="AD371"/>
      <c r="AE371"/>
      <c r="AF371"/>
      <c r="AG371"/>
      <c r="AH371"/>
    </row>
    <row r="372" spans="3:34" x14ac:dyDescent="0.25">
      <c r="C372" s="21"/>
      <c r="E372" s="62"/>
      <c r="F372" s="62"/>
      <c r="G372" s="62"/>
      <c r="P372"/>
      <c r="Q372"/>
      <c r="R372"/>
      <c r="S372"/>
      <c r="T372"/>
      <c r="U372"/>
      <c r="V372"/>
      <c r="W372"/>
      <c r="X372"/>
      <c r="Y372"/>
      <c r="Z372"/>
      <c r="AA372"/>
      <c r="AB372"/>
      <c r="AC372"/>
      <c r="AD372"/>
      <c r="AE372"/>
      <c r="AF372"/>
      <c r="AG372"/>
      <c r="AH372"/>
    </row>
    <row r="373" spans="3:34" x14ac:dyDescent="0.25">
      <c r="C373" s="21"/>
      <c r="E373" s="62"/>
      <c r="F373" s="62"/>
      <c r="G373" s="62"/>
      <c r="P373"/>
      <c r="Q373"/>
      <c r="R373"/>
      <c r="S373"/>
      <c r="T373"/>
      <c r="U373"/>
      <c r="V373"/>
      <c r="W373"/>
      <c r="X373"/>
      <c r="Y373"/>
      <c r="Z373"/>
      <c r="AA373"/>
      <c r="AB373"/>
      <c r="AC373"/>
      <c r="AD373"/>
      <c r="AE373"/>
      <c r="AF373"/>
      <c r="AG373"/>
      <c r="AH373"/>
    </row>
    <row r="374" spans="3:34" x14ac:dyDescent="0.25">
      <c r="C374" s="21"/>
      <c r="E374" s="62"/>
      <c r="F374" s="62"/>
      <c r="G374" s="62"/>
      <c r="P374"/>
      <c r="Q374"/>
      <c r="R374"/>
      <c r="S374"/>
      <c r="T374"/>
      <c r="U374"/>
      <c r="V374"/>
      <c r="W374"/>
      <c r="X374"/>
      <c r="Y374"/>
      <c r="Z374"/>
      <c r="AA374"/>
      <c r="AB374"/>
      <c r="AC374"/>
      <c r="AD374"/>
      <c r="AE374"/>
      <c r="AF374"/>
      <c r="AG374"/>
      <c r="AH374"/>
    </row>
    <row r="375" spans="3:34" x14ac:dyDescent="0.25">
      <c r="C375" s="21"/>
      <c r="E375" s="62"/>
      <c r="F375" s="62"/>
      <c r="G375" s="62"/>
      <c r="P375"/>
      <c r="Q375"/>
      <c r="R375"/>
      <c r="S375"/>
      <c r="T375"/>
      <c r="U375"/>
      <c r="V375"/>
      <c r="W375"/>
      <c r="X375"/>
      <c r="Y375"/>
      <c r="Z375"/>
      <c r="AA375"/>
      <c r="AB375"/>
      <c r="AC375"/>
      <c r="AD375"/>
      <c r="AE375"/>
      <c r="AF375"/>
      <c r="AG375"/>
      <c r="AH375"/>
    </row>
    <row r="376" spans="3:34" x14ac:dyDescent="0.25">
      <c r="C376" s="21"/>
      <c r="E376" s="62"/>
      <c r="F376" s="62"/>
      <c r="G376" s="62"/>
      <c r="P376"/>
      <c r="Q376"/>
      <c r="R376"/>
      <c r="S376"/>
      <c r="T376"/>
      <c r="U376"/>
      <c r="V376"/>
      <c r="W376"/>
      <c r="X376"/>
      <c r="Y376"/>
      <c r="Z376"/>
      <c r="AA376"/>
      <c r="AB376"/>
      <c r="AC376"/>
      <c r="AD376"/>
      <c r="AE376"/>
      <c r="AF376"/>
      <c r="AG376"/>
      <c r="AH376"/>
    </row>
    <row r="377" spans="3:34" x14ac:dyDescent="0.25">
      <c r="C377" s="21"/>
      <c r="E377" s="62"/>
      <c r="F377" s="62"/>
      <c r="G377" s="62"/>
      <c r="P377"/>
      <c r="Q377"/>
      <c r="R377"/>
      <c r="S377"/>
      <c r="T377"/>
      <c r="U377"/>
      <c r="V377"/>
      <c r="W377"/>
      <c r="X377"/>
      <c r="Y377"/>
      <c r="Z377"/>
      <c r="AA377"/>
      <c r="AB377"/>
      <c r="AC377"/>
      <c r="AD377"/>
      <c r="AE377"/>
      <c r="AF377"/>
      <c r="AG377"/>
      <c r="AH377"/>
    </row>
    <row r="378" spans="3:34" x14ac:dyDescent="0.25">
      <c r="C378" s="21"/>
      <c r="E378" s="62"/>
      <c r="F378" s="62"/>
      <c r="G378" s="62"/>
      <c r="P378"/>
      <c r="Q378"/>
      <c r="R378"/>
      <c r="S378"/>
      <c r="T378"/>
      <c r="U378"/>
      <c r="V378"/>
      <c r="W378"/>
      <c r="X378"/>
      <c r="Y378"/>
      <c r="Z378"/>
      <c r="AA378"/>
      <c r="AB378"/>
      <c r="AC378"/>
      <c r="AD378"/>
      <c r="AE378"/>
      <c r="AF378"/>
      <c r="AG378"/>
      <c r="AH378"/>
    </row>
    <row r="379" spans="3:34" x14ac:dyDescent="0.25">
      <c r="C379" s="21"/>
      <c r="E379" s="62"/>
      <c r="F379" s="62"/>
      <c r="G379" s="62"/>
      <c r="P379"/>
      <c r="Q379"/>
      <c r="R379"/>
      <c r="S379"/>
      <c r="T379"/>
      <c r="U379"/>
      <c r="V379"/>
      <c r="W379"/>
      <c r="X379"/>
      <c r="Y379"/>
      <c r="Z379"/>
      <c r="AA379"/>
      <c r="AB379"/>
      <c r="AC379"/>
      <c r="AD379"/>
      <c r="AE379"/>
      <c r="AF379"/>
      <c r="AG379"/>
      <c r="AH379"/>
    </row>
    <row r="380" spans="3:34" x14ac:dyDescent="0.25">
      <c r="C380" s="21"/>
      <c r="E380" s="62"/>
      <c r="F380" s="62"/>
      <c r="G380" s="62"/>
      <c r="P380"/>
      <c r="Q380"/>
      <c r="R380"/>
      <c r="S380"/>
      <c r="T380"/>
      <c r="U380"/>
      <c r="V380"/>
      <c r="W380"/>
      <c r="X380"/>
      <c r="Y380"/>
      <c r="Z380"/>
      <c r="AA380"/>
      <c r="AB380"/>
      <c r="AC380"/>
      <c r="AD380"/>
      <c r="AE380"/>
      <c r="AF380"/>
      <c r="AG380"/>
      <c r="AH380"/>
    </row>
    <row r="381" spans="3:34" x14ac:dyDescent="0.25">
      <c r="C381" s="21"/>
      <c r="E381" s="62"/>
      <c r="F381" s="62"/>
      <c r="G381" s="62"/>
      <c r="P381"/>
      <c r="Q381"/>
      <c r="R381"/>
      <c r="S381"/>
      <c r="T381"/>
      <c r="U381"/>
      <c r="V381"/>
      <c r="W381"/>
      <c r="X381"/>
      <c r="Y381"/>
      <c r="Z381"/>
      <c r="AA381"/>
      <c r="AB381"/>
      <c r="AC381"/>
      <c r="AD381"/>
      <c r="AE381"/>
      <c r="AF381"/>
      <c r="AG381"/>
      <c r="AH381"/>
    </row>
    <row r="382" spans="3:34" x14ac:dyDescent="0.25">
      <c r="C382" s="21"/>
      <c r="E382" s="62"/>
      <c r="F382" s="62"/>
      <c r="G382" s="62"/>
      <c r="P382"/>
      <c r="Q382"/>
      <c r="R382"/>
      <c r="S382"/>
      <c r="T382"/>
      <c r="U382"/>
      <c r="V382"/>
      <c r="W382"/>
      <c r="X382"/>
      <c r="Y382"/>
      <c r="Z382"/>
      <c r="AA382"/>
      <c r="AB382"/>
      <c r="AC382"/>
      <c r="AD382"/>
      <c r="AE382"/>
      <c r="AF382"/>
      <c r="AG382"/>
      <c r="AH382"/>
    </row>
    <row r="383" spans="3:34" x14ac:dyDescent="0.25">
      <c r="C383" s="21"/>
      <c r="E383" s="62"/>
      <c r="F383" s="62"/>
      <c r="G383" s="62"/>
      <c r="P383"/>
      <c r="Q383"/>
      <c r="R383"/>
      <c r="S383"/>
      <c r="T383"/>
      <c r="U383"/>
      <c r="V383"/>
      <c r="W383"/>
      <c r="X383"/>
      <c r="Y383"/>
      <c r="Z383"/>
      <c r="AA383"/>
      <c r="AB383"/>
      <c r="AC383"/>
      <c r="AD383"/>
      <c r="AE383"/>
      <c r="AF383"/>
      <c r="AG383"/>
      <c r="AH383"/>
    </row>
    <row r="384" spans="3:34" x14ac:dyDescent="0.25">
      <c r="C384" s="21"/>
      <c r="E384" s="62"/>
      <c r="F384" s="62"/>
      <c r="G384" s="62"/>
      <c r="P384"/>
      <c r="Q384"/>
      <c r="R384"/>
      <c r="S384"/>
      <c r="T384"/>
      <c r="U384"/>
      <c r="V384"/>
      <c r="W384"/>
      <c r="X384"/>
      <c r="Y384"/>
      <c r="Z384"/>
      <c r="AA384"/>
      <c r="AB384"/>
      <c r="AC384"/>
      <c r="AD384"/>
      <c r="AE384"/>
      <c r="AF384"/>
      <c r="AG384"/>
      <c r="AH384"/>
    </row>
    <row r="385" spans="3:34" x14ac:dyDescent="0.25">
      <c r="C385" s="21"/>
      <c r="E385" s="62"/>
      <c r="F385" s="62"/>
      <c r="G385" s="62"/>
      <c r="P385"/>
      <c r="Q385"/>
      <c r="R385"/>
      <c r="S385"/>
      <c r="T385"/>
      <c r="U385"/>
      <c r="V385"/>
      <c r="W385"/>
      <c r="X385"/>
      <c r="Y385"/>
      <c r="Z385"/>
      <c r="AA385"/>
      <c r="AB385"/>
      <c r="AC385"/>
      <c r="AD385"/>
      <c r="AE385"/>
      <c r="AF385"/>
      <c r="AG385"/>
      <c r="AH385"/>
    </row>
    <row r="386" spans="3:34" x14ac:dyDescent="0.25">
      <c r="C386" s="21"/>
      <c r="E386" s="62"/>
      <c r="F386" s="62"/>
      <c r="G386" s="62"/>
      <c r="P386"/>
      <c r="Q386"/>
      <c r="R386"/>
      <c r="S386"/>
      <c r="T386"/>
      <c r="U386"/>
      <c r="V386"/>
      <c r="W386"/>
      <c r="X386"/>
      <c r="Y386"/>
      <c r="Z386"/>
      <c r="AA386"/>
      <c r="AB386"/>
      <c r="AC386"/>
      <c r="AD386"/>
      <c r="AE386"/>
      <c r="AF386"/>
      <c r="AG386"/>
      <c r="AH386"/>
    </row>
    <row r="387" spans="3:34" x14ac:dyDescent="0.25">
      <c r="C387" s="21"/>
      <c r="E387" s="62"/>
      <c r="F387" s="62"/>
      <c r="G387" s="62"/>
      <c r="P387"/>
      <c r="Q387"/>
      <c r="R387"/>
      <c r="S387"/>
      <c r="T387"/>
      <c r="U387"/>
      <c r="V387"/>
      <c r="W387"/>
      <c r="X387"/>
      <c r="Y387"/>
      <c r="Z387"/>
      <c r="AA387"/>
      <c r="AB387"/>
      <c r="AC387"/>
      <c r="AD387"/>
      <c r="AE387"/>
      <c r="AF387"/>
      <c r="AG387"/>
      <c r="AH387"/>
    </row>
    <row r="388" spans="3:34" x14ac:dyDescent="0.25">
      <c r="C388" s="21"/>
      <c r="E388" s="62"/>
      <c r="F388" s="62"/>
      <c r="G388" s="62"/>
      <c r="P388"/>
      <c r="Q388"/>
      <c r="R388"/>
      <c r="S388"/>
      <c r="T388"/>
      <c r="U388"/>
      <c r="V388"/>
      <c r="W388"/>
      <c r="X388"/>
      <c r="Y388"/>
      <c r="Z388"/>
      <c r="AA388"/>
      <c r="AB388"/>
      <c r="AC388"/>
      <c r="AD388"/>
      <c r="AE388"/>
      <c r="AF388"/>
      <c r="AG388"/>
      <c r="AH388"/>
    </row>
    <row r="389" spans="3:34" x14ac:dyDescent="0.25">
      <c r="C389" s="21"/>
      <c r="E389" s="62"/>
      <c r="F389" s="62"/>
      <c r="G389" s="62"/>
      <c r="P389"/>
      <c r="Q389"/>
      <c r="R389"/>
      <c r="S389"/>
      <c r="T389"/>
      <c r="U389"/>
      <c r="V389"/>
      <c r="W389"/>
      <c r="X389"/>
      <c r="Y389"/>
      <c r="Z389"/>
      <c r="AA389"/>
      <c r="AB389"/>
      <c r="AC389"/>
      <c r="AD389"/>
      <c r="AE389"/>
      <c r="AF389"/>
      <c r="AG389"/>
      <c r="AH389"/>
    </row>
    <row r="390" spans="3:34" x14ac:dyDescent="0.25">
      <c r="C390" s="21"/>
      <c r="E390" s="62"/>
      <c r="F390" s="62"/>
      <c r="G390" s="62"/>
      <c r="P390"/>
      <c r="Q390"/>
      <c r="R390"/>
      <c r="S390"/>
      <c r="T390"/>
      <c r="U390"/>
      <c r="V390"/>
      <c r="W390"/>
      <c r="X390"/>
      <c r="Y390"/>
      <c r="Z390"/>
      <c r="AA390"/>
      <c r="AB390"/>
      <c r="AC390"/>
      <c r="AD390"/>
      <c r="AE390"/>
      <c r="AF390"/>
      <c r="AG390"/>
      <c r="AH390"/>
    </row>
    <row r="391" spans="3:34" x14ac:dyDescent="0.25">
      <c r="C391" s="21"/>
      <c r="E391" s="62"/>
      <c r="F391" s="62"/>
      <c r="G391" s="62"/>
      <c r="P391"/>
      <c r="Q391"/>
      <c r="R391"/>
      <c r="S391"/>
      <c r="T391"/>
      <c r="U391"/>
      <c r="V391"/>
      <c r="W391"/>
      <c r="X391"/>
      <c r="Y391"/>
      <c r="Z391"/>
      <c r="AA391"/>
      <c r="AB391"/>
      <c r="AC391"/>
      <c r="AD391"/>
      <c r="AE391"/>
      <c r="AF391"/>
      <c r="AG391"/>
      <c r="AH391"/>
    </row>
    <row r="392" spans="3:34" x14ac:dyDescent="0.25">
      <c r="C392" s="21"/>
      <c r="E392" s="62"/>
      <c r="F392" s="62"/>
      <c r="G392" s="62"/>
      <c r="P392"/>
      <c r="Q392"/>
      <c r="R392"/>
      <c r="S392"/>
      <c r="T392"/>
      <c r="U392"/>
      <c r="V392"/>
      <c r="W392"/>
      <c r="X392"/>
      <c r="Y392"/>
      <c r="Z392"/>
      <c r="AA392"/>
      <c r="AB392"/>
      <c r="AC392"/>
      <c r="AD392"/>
      <c r="AE392"/>
      <c r="AF392"/>
      <c r="AG392"/>
      <c r="AH392"/>
    </row>
    <row r="393" spans="3:34" x14ac:dyDescent="0.25">
      <c r="C393" s="21"/>
      <c r="E393" s="62"/>
      <c r="F393" s="62"/>
      <c r="G393" s="62"/>
      <c r="P393"/>
      <c r="Q393"/>
      <c r="R393"/>
      <c r="S393"/>
      <c r="T393"/>
      <c r="U393"/>
      <c r="V393"/>
      <c r="W393"/>
      <c r="X393"/>
      <c r="Y393"/>
      <c r="Z393"/>
      <c r="AA393"/>
      <c r="AB393"/>
      <c r="AC393"/>
      <c r="AD393"/>
      <c r="AE393"/>
      <c r="AF393"/>
      <c r="AG393"/>
      <c r="AH393"/>
    </row>
    <row r="394" spans="3:34" x14ac:dyDescent="0.25">
      <c r="C394" s="21"/>
      <c r="E394" s="62"/>
      <c r="F394" s="62"/>
      <c r="G394" s="62"/>
      <c r="P394"/>
      <c r="Q394"/>
      <c r="R394"/>
      <c r="S394"/>
      <c r="T394"/>
      <c r="U394"/>
      <c r="V394"/>
      <c r="W394"/>
      <c r="X394"/>
      <c r="Y394"/>
      <c r="Z394"/>
      <c r="AA394"/>
      <c r="AB394"/>
      <c r="AC394"/>
      <c r="AD394"/>
      <c r="AE394"/>
      <c r="AF394"/>
      <c r="AG394"/>
      <c r="AH394"/>
    </row>
    <row r="395" spans="3:34" x14ac:dyDescent="0.25">
      <c r="C395" s="21"/>
      <c r="E395" s="62"/>
      <c r="F395" s="62"/>
      <c r="G395" s="62"/>
      <c r="P395"/>
      <c r="Q395"/>
      <c r="R395"/>
      <c r="S395"/>
      <c r="T395"/>
      <c r="U395"/>
      <c r="V395"/>
      <c r="W395"/>
      <c r="X395"/>
      <c r="Y395"/>
      <c r="Z395"/>
      <c r="AA395"/>
      <c r="AB395"/>
      <c r="AC395"/>
      <c r="AD395"/>
      <c r="AE395"/>
      <c r="AF395"/>
      <c r="AG395"/>
      <c r="AH395"/>
    </row>
    <row r="396" spans="3:34" x14ac:dyDescent="0.25">
      <c r="C396" s="21"/>
      <c r="E396" s="62"/>
      <c r="F396" s="62"/>
      <c r="G396" s="62"/>
      <c r="P396"/>
      <c r="Q396"/>
      <c r="R396"/>
      <c r="S396"/>
      <c r="T396"/>
      <c r="U396"/>
      <c r="V396"/>
      <c r="W396"/>
      <c r="X396"/>
      <c r="Y396"/>
      <c r="Z396"/>
      <c r="AA396"/>
      <c r="AB396"/>
      <c r="AC396"/>
      <c r="AD396"/>
      <c r="AE396"/>
      <c r="AF396"/>
      <c r="AG396"/>
      <c r="AH396"/>
    </row>
    <row r="397" spans="3:34" x14ac:dyDescent="0.25">
      <c r="C397" s="21"/>
      <c r="E397" s="62"/>
      <c r="F397" s="62"/>
      <c r="G397" s="62"/>
      <c r="P397"/>
      <c r="Q397"/>
      <c r="R397"/>
      <c r="S397"/>
      <c r="T397"/>
      <c r="U397"/>
      <c r="V397"/>
      <c r="W397"/>
      <c r="X397"/>
      <c r="Y397"/>
      <c r="Z397"/>
      <c r="AA397"/>
      <c r="AB397"/>
      <c r="AC397"/>
      <c r="AD397"/>
      <c r="AE397"/>
      <c r="AF397"/>
      <c r="AG397"/>
      <c r="AH397"/>
    </row>
    <row r="398" spans="3:34" x14ac:dyDescent="0.25">
      <c r="C398" s="21"/>
      <c r="E398" s="62"/>
      <c r="F398" s="62"/>
      <c r="G398" s="62"/>
      <c r="P398"/>
      <c r="Q398"/>
      <c r="R398"/>
      <c r="S398"/>
      <c r="T398"/>
      <c r="U398"/>
      <c r="V398"/>
      <c r="W398"/>
      <c r="X398"/>
      <c r="Y398"/>
      <c r="Z398"/>
      <c r="AA398"/>
      <c r="AB398"/>
      <c r="AC398"/>
      <c r="AD398"/>
      <c r="AE398"/>
      <c r="AF398"/>
      <c r="AG398"/>
      <c r="AH398"/>
    </row>
    <row r="399" spans="3:34" x14ac:dyDescent="0.25">
      <c r="C399" s="21"/>
      <c r="E399" s="62"/>
      <c r="F399" s="62"/>
      <c r="G399" s="62"/>
      <c r="P399"/>
      <c r="Q399"/>
      <c r="R399"/>
      <c r="S399"/>
      <c r="T399"/>
      <c r="U399"/>
      <c r="V399"/>
      <c r="W399"/>
      <c r="X399"/>
      <c r="Y399"/>
      <c r="Z399"/>
      <c r="AA399"/>
      <c r="AB399"/>
      <c r="AC399"/>
      <c r="AD399"/>
      <c r="AE399"/>
      <c r="AF399"/>
      <c r="AG399"/>
      <c r="AH399"/>
    </row>
    <row r="400" spans="3:34" x14ac:dyDescent="0.25">
      <c r="C400" s="21"/>
      <c r="E400" s="62"/>
      <c r="F400" s="62"/>
      <c r="G400" s="62"/>
      <c r="P400"/>
      <c r="Q400"/>
      <c r="R400"/>
      <c r="S400"/>
      <c r="T400"/>
      <c r="U400"/>
      <c r="V400"/>
      <c r="W400"/>
      <c r="X400"/>
      <c r="Y400"/>
      <c r="Z400"/>
      <c r="AA400"/>
      <c r="AB400"/>
      <c r="AC400"/>
      <c r="AD400"/>
      <c r="AE400"/>
      <c r="AF400"/>
      <c r="AG400"/>
      <c r="AH400"/>
    </row>
    <row r="401" spans="3:34" x14ac:dyDescent="0.25">
      <c r="C401" s="21"/>
      <c r="E401" s="62"/>
      <c r="F401" s="62"/>
      <c r="G401" s="62"/>
      <c r="P401"/>
      <c r="Q401"/>
      <c r="R401"/>
      <c r="S401"/>
      <c r="T401"/>
      <c r="U401"/>
      <c r="V401"/>
      <c r="W401"/>
      <c r="X401"/>
      <c r="Y401"/>
      <c r="Z401"/>
      <c r="AA401"/>
      <c r="AB401"/>
      <c r="AC401"/>
      <c r="AD401"/>
      <c r="AE401"/>
      <c r="AF401"/>
      <c r="AG401"/>
      <c r="AH401"/>
    </row>
    <row r="402" spans="3:34" x14ac:dyDescent="0.25">
      <c r="C402" s="21"/>
      <c r="E402" s="62"/>
      <c r="F402" s="62"/>
      <c r="G402" s="62"/>
      <c r="P402"/>
      <c r="Q402"/>
      <c r="R402"/>
      <c r="S402"/>
      <c r="T402"/>
      <c r="U402"/>
      <c r="V402"/>
      <c r="W402"/>
      <c r="X402"/>
      <c r="Y402"/>
      <c r="Z402"/>
      <c r="AA402"/>
      <c r="AB402"/>
      <c r="AC402"/>
      <c r="AD402"/>
      <c r="AE402"/>
      <c r="AF402"/>
      <c r="AG402"/>
      <c r="AH402"/>
    </row>
    <row r="403" spans="3:34" x14ac:dyDescent="0.25">
      <c r="C403" s="21"/>
      <c r="E403" s="62"/>
      <c r="F403" s="62"/>
      <c r="G403" s="62"/>
      <c r="P403"/>
      <c r="Q403"/>
      <c r="R403"/>
      <c r="S403"/>
      <c r="T403"/>
      <c r="U403"/>
      <c r="V403"/>
      <c r="W403"/>
      <c r="X403"/>
      <c r="Y403"/>
      <c r="Z403"/>
      <c r="AA403"/>
      <c r="AB403"/>
      <c r="AC403"/>
      <c r="AD403"/>
      <c r="AE403"/>
      <c r="AF403"/>
      <c r="AG403"/>
      <c r="AH403"/>
    </row>
    <row r="404" spans="3:34" x14ac:dyDescent="0.25">
      <c r="C404" s="21"/>
      <c r="E404" s="62"/>
      <c r="F404" s="62"/>
      <c r="G404" s="62"/>
      <c r="P404"/>
      <c r="Q404"/>
      <c r="R404"/>
      <c r="S404"/>
      <c r="T404"/>
      <c r="U404"/>
      <c r="V404"/>
      <c r="W404"/>
      <c r="X404"/>
      <c r="Y404"/>
      <c r="Z404"/>
      <c r="AA404"/>
      <c r="AB404"/>
      <c r="AC404"/>
      <c r="AD404"/>
      <c r="AE404"/>
      <c r="AF404"/>
      <c r="AG404"/>
      <c r="AH404"/>
    </row>
    <row r="405" spans="3:34" x14ac:dyDescent="0.25">
      <c r="C405" s="21"/>
      <c r="E405" s="62"/>
      <c r="F405" s="62"/>
      <c r="G405" s="62"/>
      <c r="P405"/>
      <c r="Q405"/>
      <c r="R405"/>
      <c r="S405"/>
      <c r="T405"/>
      <c r="U405"/>
      <c r="V405"/>
      <c r="W405"/>
      <c r="X405"/>
      <c r="Y405"/>
      <c r="Z405"/>
      <c r="AA405"/>
      <c r="AB405"/>
      <c r="AC405"/>
      <c r="AD405"/>
      <c r="AE405"/>
      <c r="AF405"/>
      <c r="AG405"/>
      <c r="AH405"/>
    </row>
    <row r="406" spans="3:34" x14ac:dyDescent="0.25">
      <c r="C406" s="21"/>
      <c r="E406" s="62"/>
      <c r="F406" s="62"/>
      <c r="G406" s="62"/>
      <c r="P406"/>
      <c r="Q406"/>
      <c r="R406"/>
      <c r="S406"/>
      <c r="T406"/>
      <c r="U406"/>
      <c r="V406"/>
      <c r="W406"/>
      <c r="X406"/>
      <c r="Y406"/>
      <c r="Z406"/>
      <c r="AA406"/>
      <c r="AB406"/>
      <c r="AC406"/>
      <c r="AD406"/>
      <c r="AE406"/>
      <c r="AF406"/>
      <c r="AG406"/>
      <c r="AH406"/>
    </row>
    <row r="407" spans="3:34" x14ac:dyDescent="0.25">
      <c r="C407" s="21"/>
      <c r="E407" s="62"/>
      <c r="F407" s="62"/>
      <c r="G407" s="62"/>
      <c r="P407"/>
      <c r="Q407"/>
      <c r="R407"/>
      <c r="S407"/>
      <c r="T407"/>
      <c r="U407"/>
      <c r="V407"/>
      <c r="W407"/>
      <c r="X407"/>
      <c r="Y407"/>
      <c r="Z407"/>
      <c r="AA407"/>
      <c r="AB407"/>
      <c r="AC407"/>
      <c r="AD407"/>
      <c r="AE407"/>
      <c r="AF407"/>
      <c r="AG407"/>
      <c r="AH407"/>
    </row>
    <row r="408" spans="3:34" x14ac:dyDescent="0.25">
      <c r="C408" s="21"/>
      <c r="E408" s="62"/>
      <c r="F408" s="62"/>
      <c r="G408" s="62"/>
      <c r="P408"/>
      <c r="Q408"/>
      <c r="R408"/>
      <c r="S408"/>
      <c r="T408"/>
      <c r="U408"/>
      <c r="V408"/>
      <c r="W408"/>
      <c r="X408"/>
      <c r="Y408"/>
      <c r="Z408"/>
      <c r="AA408"/>
      <c r="AB408"/>
      <c r="AC408"/>
      <c r="AD408"/>
      <c r="AE408"/>
      <c r="AF408"/>
      <c r="AG408"/>
      <c r="AH408"/>
    </row>
    <row r="409" spans="3:34" x14ac:dyDescent="0.25">
      <c r="C409" s="21"/>
      <c r="E409" s="62"/>
      <c r="F409" s="62"/>
      <c r="G409" s="62"/>
      <c r="P409"/>
      <c r="Q409"/>
      <c r="R409"/>
      <c r="S409"/>
      <c r="T409"/>
      <c r="U409"/>
      <c r="V409"/>
      <c r="W409"/>
      <c r="X409"/>
      <c r="Y409"/>
      <c r="Z409"/>
      <c r="AA409"/>
      <c r="AB409"/>
      <c r="AC409"/>
      <c r="AD409"/>
      <c r="AE409"/>
      <c r="AF409"/>
      <c r="AG409"/>
      <c r="AH409"/>
    </row>
    <row r="410" spans="3:34" x14ac:dyDescent="0.25">
      <c r="C410" s="21"/>
      <c r="E410" s="62"/>
      <c r="F410" s="62"/>
      <c r="G410" s="62"/>
      <c r="P410"/>
      <c r="Q410"/>
      <c r="R410"/>
      <c r="S410"/>
      <c r="T410"/>
      <c r="U410"/>
      <c r="V410"/>
      <c r="W410"/>
      <c r="X410"/>
      <c r="Y410"/>
      <c r="Z410"/>
      <c r="AA410"/>
      <c r="AB410"/>
      <c r="AC410"/>
      <c r="AD410"/>
      <c r="AE410"/>
      <c r="AF410"/>
      <c r="AG410"/>
      <c r="AH410"/>
    </row>
    <row r="411" spans="3:34" x14ac:dyDescent="0.25">
      <c r="C411" s="21"/>
      <c r="E411" s="62"/>
      <c r="F411" s="62"/>
      <c r="G411" s="62"/>
      <c r="P411"/>
      <c r="Q411"/>
      <c r="R411"/>
      <c r="S411"/>
      <c r="T411"/>
      <c r="U411"/>
      <c r="V411"/>
      <c r="W411"/>
      <c r="X411"/>
      <c r="Y411"/>
      <c r="Z411"/>
      <c r="AA411"/>
      <c r="AB411"/>
      <c r="AC411"/>
      <c r="AD411"/>
      <c r="AE411"/>
      <c r="AF411"/>
      <c r="AG411"/>
      <c r="AH411"/>
    </row>
    <row r="412" spans="3:34" x14ac:dyDescent="0.25">
      <c r="C412" s="21"/>
      <c r="E412" s="62"/>
      <c r="F412" s="62"/>
      <c r="G412" s="62"/>
      <c r="P412"/>
      <c r="Q412"/>
      <c r="R412"/>
      <c r="S412"/>
      <c r="T412"/>
      <c r="U412"/>
      <c r="V412"/>
      <c r="W412"/>
      <c r="X412"/>
      <c r="Y412"/>
      <c r="Z412"/>
      <c r="AA412"/>
      <c r="AB412"/>
      <c r="AC412"/>
      <c r="AD412"/>
      <c r="AE412"/>
      <c r="AF412"/>
      <c r="AG412"/>
      <c r="AH412"/>
    </row>
    <row r="413" spans="3:34" x14ac:dyDescent="0.25">
      <c r="C413" s="21"/>
      <c r="E413" s="62"/>
      <c r="F413" s="62"/>
      <c r="G413" s="62"/>
      <c r="P413"/>
      <c r="Q413"/>
      <c r="R413"/>
      <c r="S413"/>
      <c r="T413"/>
      <c r="U413"/>
      <c r="V413"/>
      <c r="W413"/>
      <c r="X413"/>
      <c r="Y413"/>
      <c r="Z413"/>
      <c r="AA413"/>
      <c r="AB413"/>
      <c r="AC413"/>
      <c r="AD413"/>
      <c r="AE413"/>
      <c r="AF413"/>
      <c r="AG413"/>
      <c r="AH413"/>
    </row>
    <row r="414" spans="3:34" x14ac:dyDescent="0.25">
      <c r="C414" s="21"/>
      <c r="E414" s="62"/>
      <c r="F414" s="62"/>
      <c r="G414" s="62"/>
      <c r="P414"/>
      <c r="Q414"/>
      <c r="R414"/>
      <c r="S414"/>
      <c r="T414"/>
      <c r="U414"/>
      <c r="V414"/>
      <c r="W414"/>
      <c r="X414"/>
      <c r="Y414"/>
      <c r="Z414"/>
      <c r="AA414"/>
      <c r="AB414"/>
      <c r="AC414"/>
      <c r="AD414"/>
      <c r="AE414"/>
      <c r="AF414"/>
      <c r="AG414"/>
      <c r="AH414"/>
    </row>
    <row r="415" spans="3:34" x14ac:dyDescent="0.25">
      <c r="C415" s="21"/>
      <c r="E415" s="62"/>
      <c r="F415" s="62"/>
      <c r="G415" s="62"/>
      <c r="P415"/>
      <c r="Q415"/>
      <c r="R415"/>
      <c r="S415"/>
      <c r="T415"/>
      <c r="U415"/>
      <c r="V415"/>
      <c r="W415"/>
      <c r="X415"/>
      <c r="Y415"/>
      <c r="Z415"/>
      <c r="AA415"/>
      <c r="AB415"/>
      <c r="AC415"/>
      <c r="AD415"/>
      <c r="AE415"/>
      <c r="AF415"/>
      <c r="AG415"/>
      <c r="AH415"/>
    </row>
    <row r="416" spans="3:34" x14ac:dyDescent="0.25">
      <c r="C416" s="21"/>
      <c r="E416" s="62"/>
      <c r="F416" s="62"/>
      <c r="G416" s="62"/>
      <c r="P416"/>
      <c r="Q416"/>
      <c r="R416"/>
      <c r="S416"/>
      <c r="T416"/>
      <c r="U416"/>
      <c r="V416"/>
      <c r="W416"/>
      <c r="X416"/>
      <c r="Y416"/>
      <c r="Z416"/>
      <c r="AA416"/>
      <c r="AB416"/>
      <c r="AC416"/>
      <c r="AD416"/>
      <c r="AE416"/>
      <c r="AF416"/>
      <c r="AG416"/>
      <c r="AH416"/>
    </row>
    <row r="417" spans="3:34" x14ac:dyDescent="0.25">
      <c r="C417" s="21"/>
      <c r="E417" s="62"/>
      <c r="F417" s="62"/>
      <c r="G417" s="62"/>
      <c r="P417"/>
      <c r="Q417"/>
      <c r="R417"/>
      <c r="S417"/>
      <c r="T417"/>
      <c r="U417"/>
      <c r="V417"/>
      <c r="W417"/>
      <c r="X417"/>
      <c r="Y417"/>
      <c r="Z417"/>
      <c r="AA417"/>
      <c r="AB417"/>
      <c r="AC417"/>
      <c r="AD417"/>
      <c r="AE417"/>
      <c r="AF417"/>
      <c r="AG417"/>
      <c r="AH417"/>
    </row>
    <row r="418" spans="3:34" x14ac:dyDescent="0.25">
      <c r="C418" s="21"/>
      <c r="E418" s="62"/>
      <c r="F418" s="62"/>
      <c r="G418" s="62"/>
      <c r="P418"/>
      <c r="Q418"/>
      <c r="R418"/>
      <c r="S418"/>
      <c r="T418"/>
      <c r="U418"/>
      <c r="V418"/>
      <c r="W418"/>
      <c r="X418"/>
      <c r="Y418"/>
      <c r="Z418"/>
      <c r="AA418"/>
      <c r="AB418"/>
      <c r="AC418"/>
      <c r="AD418"/>
      <c r="AE418"/>
      <c r="AF418"/>
      <c r="AG418"/>
      <c r="AH418"/>
    </row>
    <row r="419" spans="3:34" x14ac:dyDescent="0.25">
      <c r="C419" s="21"/>
      <c r="E419" s="62"/>
      <c r="F419" s="62"/>
      <c r="G419" s="62"/>
      <c r="P419"/>
      <c r="Q419"/>
      <c r="R419"/>
      <c r="S419"/>
      <c r="T419"/>
      <c r="U419"/>
      <c r="V419"/>
      <c r="W419"/>
      <c r="X419"/>
      <c r="Y419"/>
      <c r="Z419"/>
      <c r="AA419"/>
      <c r="AB419"/>
      <c r="AC419"/>
      <c r="AD419"/>
      <c r="AE419"/>
      <c r="AF419"/>
      <c r="AG419"/>
      <c r="AH419"/>
    </row>
    <row r="420" spans="3:34" x14ac:dyDescent="0.25">
      <c r="C420" s="21"/>
      <c r="E420" s="62"/>
      <c r="F420" s="62"/>
      <c r="G420" s="62"/>
      <c r="P420"/>
      <c r="Q420"/>
      <c r="R420"/>
      <c r="S420"/>
      <c r="T420"/>
      <c r="U420"/>
      <c r="V420"/>
      <c r="W420"/>
      <c r="X420"/>
      <c r="Y420"/>
      <c r="Z420"/>
      <c r="AA420"/>
      <c r="AB420"/>
      <c r="AC420"/>
      <c r="AD420"/>
      <c r="AE420"/>
      <c r="AF420"/>
      <c r="AG420"/>
      <c r="AH420"/>
    </row>
    <row r="421" spans="3:34" x14ac:dyDescent="0.25">
      <c r="C421" s="21"/>
      <c r="E421" s="62"/>
      <c r="F421" s="62"/>
      <c r="G421" s="62"/>
      <c r="P421"/>
      <c r="Q421"/>
      <c r="R421"/>
      <c r="S421"/>
      <c r="T421"/>
      <c r="U421"/>
      <c r="V421"/>
      <c r="W421"/>
      <c r="X421"/>
      <c r="Y421"/>
      <c r="Z421"/>
      <c r="AA421"/>
      <c r="AB421"/>
      <c r="AC421"/>
      <c r="AD421"/>
      <c r="AE421"/>
      <c r="AF421"/>
      <c r="AG421"/>
      <c r="AH421"/>
    </row>
    <row r="422" spans="3:34" x14ac:dyDescent="0.25">
      <c r="C422" s="21"/>
      <c r="E422" s="62"/>
      <c r="F422" s="62"/>
      <c r="G422" s="62"/>
      <c r="P422"/>
      <c r="Q422"/>
      <c r="R422"/>
      <c r="S422"/>
      <c r="T422"/>
      <c r="U422"/>
      <c r="V422"/>
      <c r="W422"/>
      <c r="X422"/>
      <c r="Y422"/>
      <c r="Z422"/>
      <c r="AA422"/>
      <c r="AB422"/>
      <c r="AC422"/>
      <c r="AD422"/>
      <c r="AE422"/>
      <c r="AF422"/>
      <c r="AG422"/>
      <c r="AH422"/>
    </row>
    <row r="423" spans="3:34" x14ac:dyDescent="0.25">
      <c r="C423" s="21"/>
      <c r="E423" s="62"/>
      <c r="F423" s="62"/>
      <c r="G423" s="62"/>
      <c r="P423"/>
      <c r="Q423"/>
      <c r="R423"/>
      <c r="S423"/>
      <c r="T423"/>
      <c r="U423"/>
      <c r="V423"/>
      <c r="W423"/>
      <c r="X423"/>
      <c r="Y423"/>
      <c r="Z423"/>
      <c r="AA423"/>
      <c r="AB423"/>
      <c r="AC423"/>
      <c r="AD423"/>
      <c r="AE423"/>
      <c r="AF423"/>
      <c r="AG423"/>
      <c r="AH423"/>
    </row>
    <row r="424" spans="3:34" x14ac:dyDescent="0.25">
      <c r="C424" s="21"/>
      <c r="E424" s="62"/>
      <c r="F424" s="62"/>
      <c r="G424" s="62"/>
      <c r="P424"/>
      <c r="Q424"/>
      <c r="R424"/>
      <c r="S424"/>
      <c r="T424"/>
      <c r="U424"/>
      <c r="V424"/>
      <c r="W424"/>
      <c r="X424"/>
      <c r="Y424"/>
      <c r="Z424"/>
      <c r="AA424"/>
      <c r="AB424"/>
      <c r="AC424"/>
      <c r="AD424"/>
      <c r="AE424"/>
      <c r="AF424"/>
      <c r="AG424"/>
      <c r="AH424"/>
    </row>
    <row r="425" spans="3:34" x14ac:dyDescent="0.25">
      <c r="C425" s="21"/>
      <c r="E425" s="62"/>
      <c r="F425" s="62"/>
      <c r="G425" s="62"/>
      <c r="P425"/>
      <c r="Q425"/>
      <c r="R425"/>
      <c r="S425"/>
      <c r="T425"/>
      <c r="U425"/>
      <c r="V425"/>
      <c r="W425"/>
      <c r="X425"/>
      <c r="Y425"/>
      <c r="Z425"/>
      <c r="AA425"/>
      <c r="AB425"/>
      <c r="AC425"/>
      <c r="AD425"/>
      <c r="AE425"/>
      <c r="AF425"/>
      <c r="AG425"/>
      <c r="AH425"/>
    </row>
    <row r="426" spans="3:34" x14ac:dyDescent="0.25">
      <c r="C426" s="21"/>
      <c r="E426" s="62"/>
      <c r="F426" s="62"/>
      <c r="G426" s="62"/>
      <c r="P426"/>
      <c r="Q426"/>
      <c r="R426"/>
      <c r="S426"/>
      <c r="T426"/>
      <c r="U426"/>
      <c r="V426"/>
      <c r="W426"/>
      <c r="X426"/>
      <c r="Y426"/>
      <c r="Z426"/>
      <c r="AA426"/>
      <c r="AB426"/>
      <c r="AC426"/>
      <c r="AD426"/>
      <c r="AE426"/>
      <c r="AF426"/>
      <c r="AG426"/>
      <c r="AH426"/>
    </row>
    <row r="427" spans="3:34" x14ac:dyDescent="0.25">
      <c r="C427" s="21"/>
      <c r="E427" s="62"/>
      <c r="F427" s="62"/>
      <c r="G427" s="62"/>
      <c r="P427"/>
      <c r="Q427"/>
      <c r="R427"/>
      <c r="S427"/>
      <c r="T427"/>
      <c r="U427"/>
      <c r="V427"/>
      <c r="W427"/>
      <c r="X427"/>
      <c r="Y427"/>
      <c r="Z427"/>
      <c r="AA427"/>
      <c r="AB427"/>
      <c r="AC427"/>
      <c r="AD427"/>
      <c r="AE427"/>
      <c r="AF427"/>
      <c r="AG427"/>
      <c r="AH427"/>
    </row>
    <row r="428" spans="3:34" x14ac:dyDescent="0.25">
      <c r="C428" s="21"/>
      <c r="E428" s="62"/>
      <c r="F428" s="62"/>
      <c r="G428" s="62"/>
      <c r="P428"/>
      <c r="Q428"/>
      <c r="R428"/>
      <c r="S428"/>
      <c r="T428"/>
      <c r="U428"/>
      <c r="V428"/>
      <c r="W428"/>
      <c r="X428"/>
      <c r="Y428"/>
      <c r="Z428"/>
      <c r="AA428"/>
      <c r="AB428"/>
      <c r="AC428"/>
      <c r="AD428"/>
      <c r="AE428"/>
      <c r="AF428"/>
      <c r="AG428"/>
      <c r="AH428"/>
    </row>
    <row r="429" spans="3:34" x14ac:dyDescent="0.25">
      <c r="C429" s="21"/>
      <c r="E429" s="62"/>
      <c r="F429" s="62"/>
      <c r="G429" s="62"/>
      <c r="P429"/>
      <c r="Q429"/>
      <c r="R429"/>
      <c r="S429"/>
      <c r="T429"/>
      <c r="U429"/>
      <c r="V429"/>
      <c r="W429"/>
      <c r="X429"/>
      <c r="Y429"/>
      <c r="Z429"/>
      <c r="AA429"/>
      <c r="AB429"/>
      <c r="AC429"/>
      <c r="AD429"/>
      <c r="AE429"/>
      <c r="AF429"/>
      <c r="AG429"/>
      <c r="AH429"/>
    </row>
    <row r="430" spans="3:34" x14ac:dyDescent="0.25">
      <c r="C430" s="21"/>
      <c r="E430" s="62"/>
      <c r="F430" s="62"/>
      <c r="G430" s="62"/>
      <c r="P430"/>
      <c r="Q430"/>
      <c r="R430"/>
      <c r="S430"/>
      <c r="T430"/>
      <c r="U430"/>
      <c r="V430"/>
      <c r="W430"/>
      <c r="X430"/>
      <c r="Y430"/>
      <c r="Z430"/>
      <c r="AA430"/>
      <c r="AB430"/>
      <c r="AC430"/>
      <c r="AD430"/>
      <c r="AE430"/>
      <c r="AF430"/>
      <c r="AG430"/>
      <c r="AH430"/>
    </row>
    <row r="431" spans="3:34" x14ac:dyDescent="0.25">
      <c r="C431" s="21"/>
      <c r="E431" s="62"/>
      <c r="F431" s="62"/>
      <c r="G431" s="62"/>
      <c r="P431"/>
      <c r="Q431"/>
      <c r="R431"/>
      <c r="S431"/>
      <c r="T431"/>
      <c r="U431"/>
      <c r="V431"/>
      <c r="W431"/>
      <c r="X431"/>
      <c r="Y431"/>
      <c r="Z431"/>
      <c r="AA431"/>
      <c r="AB431"/>
      <c r="AC431"/>
      <c r="AD431"/>
      <c r="AE431"/>
      <c r="AF431"/>
      <c r="AG431"/>
      <c r="AH431"/>
    </row>
    <row r="432" spans="3:34" x14ac:dyDescent="0.25">
      <c r="C432" s="21"/>
      <c r="E432" s="62"/>
      <c r="F432" s="62"/>
      <c r="G432" s="62"/>
      <c r="P432"/>
      <c r="Q432"/>
      <c r="R432"/>
      <c r="S432"/>
      <c r="T432"/>
      <c r="U432"/>
      <c r="V432"/>
      <c r="W432"/>
      <c r="X432"/>
      <c r="Y432"/>
      <c r="Z432"/>
      <c r="AA432"/>
      <c r="AB432"/>
      <c r="AC432"/>
      <c r="AD432"/>
      <c r="AE432"/>
      <c r="AF432"/>
      <c r="AG432"/>
      <c r="AH432"/>
    </row>
    <row r="433" spans="3:34" x14ac:dyDescent="0.25">
      <c r="C433" s="21"/>
      <c r="E433" s="62"/>
      <c r="F433" s="62"/>
      <c r="G433" s="62"/>
      <c r="P433"/>
      <c r="Q433"/>
      <c r="R433"/>
      <c r="S433"/>
      <c r="T433"/>
      <c r="U433"/>
      <c r="V433"/>
      <c r="W433"/>
      <c r="X433"/>
      <c r="Y433"/>
      <c r="Z433"/>
      <c r="AA433"/>
      <c r="AB433"/>
      <c r="AC433"/>
      <c r="AD433"/>
      <c r="AE433"/>
      <c r="AF433"/>
      <c r="AG433"/>
      <c r="AH433"/>
    </row>
    <row r="434" spans="3:34" x14ac:dyDescent="0.25">
      <c r="C434" s="21"/>
      <c r="E434" s="62"/>
      <c r="F434" s="62"/>
      <c r="G434" s="62"/>
      <c r="P434"/>
      <c r="Q434"/>
      <c r="R434"/>
      <c r="S434"/>
      <c r="T434"/>
      <c r="U434"/>
      <c r="V434"/>
      <c r="W434"/>
      <c r="X434"/>
      <c r="Y434"/>
      <c r="Z434"/>
      <c r="AA434"/>
      <c r="AB434"/>
      <c r="AC434"/>
      <c r="AD434"/>
      <c r="AE434"/>
      <c r="AF434"/>
      <c r="AG434"/>
      <c r="AH434"/>
    </row>
    <row r="435" spans="3:34" x14ac:dyDescent="0.25">
      <c r="C435" s="21"/>
      <c r="E435" s="62"/>
      <c r="F435" s="62"/>
      <c r="G435" s="62"/>
      <c r="P435"/>
      <c r="Q435"/>
      <c r="R435"/>
      <c r="S435"/>
      <c r="T435"/>
      <c r="U435"/>
      <c r="V435"/>
      <c r="W435"/>
      <c r="X435"/>
      <c r="Y435"/>
      <c r="Z435"/>
      <c r="AA435"/>
      <c r="AB435"/>
      <c r="AC435"/>
      <c r="AD435"/>
      <c r="AE435"/>
      <c r="AF435"/>
      <c r="AG435"/>
      <c r="AH435"/>
    </row>
    <row r="436" spans="3:34" x14ac:dyDescent="0.25">
      <c r="C436" s="21"/>
      <c r="E436" s="62"/>
      <c r="F436" s="62"/>
      <c r="G436" s="62"/>
      <c r="P436"/>
      <c r="Q436"/>
      <c r="R436"/>
      <c r="S436"/>
      <c r="T436"/>
      <c r="U436"/>
      <c r="V436"/>
      <c r="W436"/>
      <c r="X436"/>
      <c r="Y436"/>
      <c r="Z436"/>
      <c r="AA436"/>
      <c r="AB436"/>
      <c r="AC436"/>
      <c r="AD436"/>
      <c r="AE436"/>
      <c r="AF436"/>
      <c r="AG436"/>
      <c r="AH436"/>
    </row>
    <row r="437" spans="3:34" x14ac:dyDescent="0.25">
      <c r="C437" s="21"/>
      <c r="E437" s="62"/>
      <c r="F437" s="62"/>
      <c r="G437" s="62"/>
      <c r="P437"/>
      <c r="Q437"/>
      <c r="R437"/>
      <c r="S437"/>
      <c r="T437"/>
      <c r="U437"/>
      <c r="V437"/>
      <c r="W437"/>
      <c r="X437"/>
      <c r="Y437"/>
      <c r="Z437"/>
      <c r="AA437"/>
      <c r="AB437"/>
      <c r="AC437"/>
      <c r="AD437"/>
      <c r="AE437"/>
      <c r="AF437"/>
      <c r="AG437"/>
      <c r="AH437"/>
    </row>
    <row r="438" spans="3:34" x14ac:dyDescent="0.25">
      <c r="C438" s="21"/>
      <c r="E438" s="62"/>
      <c r="F438" s="62"/>
      <c r="G438" s="62"/>
      <c r="P438"/>
      <c r="Q438"/>
      <c r="R438"/>
      <c r="S438"/>
      <c r="T438"/>
      <c r="U438"/>
      <c r="V438"/>
      <c r="W438"/>
      <c r="X438"/>
      <c r="Y438"/>
      <c r="Z438"/>
      <c r="AA438"/>
      <c r="AB438"/>
      <c r="AC438"/>
      <c r="AD438"/>
      <c r="AE438"/>
      <c r="AF438"/>
      <c r="AG438"/>
      <c r="AH438"/>
    </row>
    <row r="439" spans="3:34" x14ac:dyDescent="0.25">
      <c r="C439" s="21"/>
      <c r="E439" s="62"/>
      <c r="F439" s="62"/>
      <c r="G439" s="62"/>
      <c r="P439"/>
      <c r="Q439"/>
      <c r="R439"/>
      <c r="S439"/>
      <c r="T439"/>
      <c r="U439"/>
      <c r="V439"/>
      <c r="W439"/>
      <c r="X439"/>
      <c r="Y439"/>
      <c r="Z439"/>
      <c r="AA439"/>
      <c r="AB439"/>
      <c r="AC439"/>
      <c r="AD439"/>
      <c r="AE439"/>
      <c r="AF439"/>
      <c r="AG439"/>
      <c r="AH439"/>
    </row>
    <row r="440" spans="3:34" x14ac:dyDescent="0.25">
      <c r="C440" s="21"/>
      <c r="E440" s="62"/>
      <c r="F440" s="62"/>
      <c r="G440" s="62"/>
      <c r="P440"/>
      <c r="Q440"/>
      <c r="R440"/>
      <c r="S440"/>
      <c r="T440"/>
      <c r="U440"/>
      <c r="V440"/>
      <c r="W440"/>
      <c r="X440"/>
      <c r="Y440"/>
      <c r="Z440"/>
      <c r="AA440"/>
      <c r="AB440"/>
      <c r="AC440"/>
      <c r="AD440"/>
      <c r="AE440"/>
      <c r="AF440"/>
      <c r="AG440"/>
      <c r="AH440"/>
    </row>
    <row r="441" spans="3:34" x14ac:dyDescent="0.25">
      <c r="C441" s="21"/>
      <c r="E441" s="62"/>
      <c r="F441" s="62"/>
      <c r="G441" s="62"/>
      <c r="P441"/>
      <c r="Q441"/>
      <c r="R441"/>
      <c r="S441"/>
      <c r="T441"/>
      <c r="U441"/>
      <c r="V441"/>
      <c r="W441"/>
      <c r="X441"/>
      <c r="Y441"/>
      <c r="Z441"/>
      <c r="AA441"/>
      <c r="AB441"/>
      <c r="AC441"/>
      <c r="AD441"/>
      <c r="AE441"/>
      <c r="AF441"/>
      <c r="AG441"/>
      <c r="AH441"/>
    </row>
    <row r="442" spans="3:34" x14ac:dyDescent="0.25">
      <c r="C442" s="21"/>
      <c r="E442" s="62"/>
      <c r="F442" s="62"/>
      <c r="G442" s="62"/>
      <c r="P442"/>
      <c r="Q442"/>
      <c r="R442"/>
      <c r="S442"/>
      <c r="T442"/>
      <c r="U442"/>
      <c r="V442"/>
      <c r="W442"/>
      <c r="X442"/>
      <c r="Y442"/>
      <c r="Z442"/>
      <c r="AA442"/>
      <c r="AB442"/>
      <c r="AC442"/>
      <c r="AD442"/>
      <c r="AE442"/>
      <c r="AF442"/>
      <c r="AG442"/>
      <c r="AH442"/>
    </row>
    <row r="443" spans="3:34" x14ac:dyDescent="0.25">
      <c r="C443" s="21"/>
      <c r="E443" s="62"/>
      <c r="F443" s="62"/>
      <c r="G443" s="62"/>
      <c r="P443"/>
      <c r="Q443"/>
      <c r="R443"/>
      <c r="S443"/>
      <c r="T443"/>
      <c r="U443"/>
      <c r="V443"/>
      <c r="W443"/>
      <c r="X443"/>
      <c r="Y443"/>
      <c r="Z443"/>
      <c r="AA443"/>
      <c r="AB443"/>
      <c r="AC443"/>
      <c r="AD443"/>
      <c r="AE443"/>
      <c r="AF443"/>
      <c r="AG443"/>
      <c r="AH443"/>
    </row>
    <row r="444" spans="3:34" x14ac:dyDescent="0.25">
      <c r="C444" s="21"/>
      <c r="E444" s="62"/>
      <c r="F444" s="62"/>
      <c r="G444" s="62"/>
      <c r="P444"/>
      <c r="Q444"/>
      <c r="R444"/>
      <c r="S444"/>
      <c r="T444"/>
      <c r="U444"/>
      <c r="V444"/>
      <c r="W444"/>
      <c r="X444"/>
      <c r="Y444"/>
      <c r="Z444"/>
      <c r="AA444"/>
      <c r="AB444"/>
      <c r="AC444"/>
      <c r="AD444"/>
      <c r="AE444"/>
      <c r="AF444"/>
      <c r="AG444"/>
      <c r="AH444"/>
    </row>
    <row r="445" spans="3:34" x14ac:dyDescent="0.25">
      <c r="C445" s="21"/>
      <c r="E445" s="62"/>
      <c r="F445" s="62"/>
      <c r="G445" s="62"/>
      <c r="P445"/>
      <c r="Q445"/>
      <c r="R445"/>
      <c r="S445"/>
      <c r="T445"/>
      <c r="U445"/>
      <c r="V445"/>
      <c r="W445"/>
      <c r="X445"/>
      <c r="Y445"/>
      <c r="Z445"/>
      <c r="AA445"/>
      <c r="AB445"/>
      <c r="AC445"/>
      <c r="AD445"/>
      <c r="AE445"/>
      <c r="AF445"/>
      <c r="AG445"/>
      <c r="AH445"/>
    </row>
    <row r="446" spans="3:34" x14ac:dyDescent="0.25">
      <c r="C446" s="21"/>
      <c r="E446" s="62"/>
      <c r="F446" s="62"/>
      <c r="G446" s="62"/>
      <c r="P446"/>
      <c r="Q446"/>
      <c r="R446"/>
      <c r="S446"/>
      <c r="T446"/>
      <c r="U446"/>
      <c r="V446"/>
      <c r="W446"/>
      <c r="X446"/>
      <c r="Y446"/>
      <c r="Z446"/>
      <c r="AA446"/>
      <c r="AB446"/>
      <c r="AC446"/>
      <c r="AD446"/>
      <c r="AE446"/>
      <c r="AF446"/>
      <c r="AG446"/>
      <c r="AH446"/>
    </row>
    <row r="447" spans="3:34" x14ac:dyDescent="0.25">
      <c r="C447" s="21"/>
      <c r="E447" s="62"/>
      <c r="F447" s="62"/>
      <c r="G447" s="62"/>
      <c r="P447"/>
      <c r="Q447"/>
      <c r="R447"/>
      <c r="S447"/>
      <c r="T447"/>
      <c r="U447"/>
      <c r="V447"/>
      <c r="W447"/>
      <c r="X447"/>
      <c r="Y447"/>
      <c r="Z447"/>
      <c r="AA447"/>
      <c r="AB447"/>
      <c r="AC447"/>
      <c r="AD447"/>
      <c r="AE447"/>
      <c r="AF447"/>
      <c r="AG447"/>
      <c r="AH447"/>
    </row>
    <row r="448" spans="3:34" x14ac:dyDescent="0.25">
      <c r="C448" s="21"/>
      <c r="E448" s="62"/>
      <c r="F448" s="62"/>
      <c r="G448" s="62"/>
      <c r="P448"/>
      <c r="Q448"/>
      <c r="R448"/>
      <c r="S448"/>
      <c r="T448"/>
      <c r="U448"/>
      <c r="V448"/>
      <c r="W448"/>
      <c r="X448"/>
      <c r="Y448"/>
      <c r="Z448"/>
      <c r="AA448"/>
      <c r="AB448"/>
      <c r="AC448"/>
      <c r="AD448"/>
      <c r="AE448"/>
      <c r="AF448"/>
      <c r="AG448"/>
      <c r="AH448"/>
    </row>
    <row r="449" spans="3:34" x14ac:dyDescent="0.25">
      <c r="C449" s="21"/>
      <c r="E449" s="62"/>
      <c r="F449" s="62"/>
      <c r="G449" s="62"/>
      <c r="P449"/>
      <c r="Q449"/>
      <c r="R449"/>
      <c r="S449"/>
      <c r="T449"/>
      <c r="U449"/>
      <c r="V449"/>
      <c r="W449"/>
      <c r="X449"/>
      <c r="Y449"/>
      <c r="Z449"/>
      <c r="AA449"/>
      <c r="AB449"/>
      <c r="AC449"/>
      <c r="AD449"/>
      <c r="AE449"/>
      <c r="AF449"/>
      <c r="AG449"/>
      <c r="AH449"/>
    </row>
    <row r="450" spans="3:34" x14ac:dyDescent="0.25">
      <c r="C450" s="21"/>
      <c r="E450" s="62"/>
      <c r="F450" s="62"/>
      <c r="G450" s="62"/>
      <c r="P450"/>
      <c r="Q450"/>
      <c r="R450"/>
      <c r="S450"/>
      <c r="T450"/>
      <c r="U450"/>
      <c r="V450"/>
      <c r="W450"/>
      <c r="X450"/>
      <c r="Y450"/>
      <c r="Z450"/>
      <c r="AA450"/>
      <c r="AB450"/>
      <c r="AC450"/>
      <c r="AD450"/>
      <c r="AE450"/>
      <c r="AF450"/>
      <c r="AG450"/>
      <c r="AH450"/>
    </row>
    <row r="451" spans="3:34" x14ac:dyDescent="0.25">
      <c r="C451" s="21"/>
      <c r="E451" s="62"/>
      <c r="F451" s="62"/>
      <c r="G451" s="62"/>
      <c r="P451"/>
      <c r="Q451"/>
      <c r="R451"/>
      <c r="S451"/>
      <c r="T451"/>
      <c r="U451"/>
      <c r="V451"/>
      <c r="W451"/>
      <c r="X451"/>
      <c r="Y451"/>
      <c r="Z451"/>
      <c r="AA451"/>
      <c r="AB451"/>
      <c r="AC451"/>
      <c r="AD451"/>
      <c r="AE451"/>
      <c r="AF451"/>
      <c r="AG451"/>
      <c r="AH451"/>
    </row>
    <row r="452" spans="3:34" x14ac:dyDescent="0.25">
      <c r="C452" s="21"/>
      <c r="E452" s="62"/>
      <c r="F452" s="62"/>
      <c r="G452" s="62"/>
      <c r="P452"/>
      <c r="Q452"/>
      <c r="R452"/>
      <c r="S452"/>
      <c r="T452"/>
      <c r="U452"/>
      <c r="V452"/>
      <c r="W452"/>
      <c r="X452"/>
      <c r="Y452"/>
      <c r="Z452"/>
      <c r="AA452"/>
      <c r="AB452"/>
      <c r="AC452"/>
      <c r="AD452"/>
      <c r="AE452"/>
      <c r="AF452"/>
      <c r="AG452"/>
      <c r="AH452"/>
    </row>
    <row r="453" spans="3:34" x14ac:dyDescent="0.25">
      <c r="C453" s="21"/>
      <c r="E453" s="62"/>
      <c r="F453" s="62"/>
      <c r="G453" s="62"/>
      <c r="P453"/>
      <c r="Q453"/>
      <c r="R453"/>
      <c r="S453"/>
      <c r="T453"/>
      <c r="U453"/>
      <c r="V453"/>
      <c r="W453"/>
      <c r="X453"/>
      <c r="Y453"/>
      <c r="Z453"/>
      <c r="AA453"/>
      <c r="AB453"/>
      <c r="AC453"/>
      <c r="AD453"/>
      <c r="AE453"/>
      <c r="AF453"/>
      <c r="AG453"/>
      <c r="AH453"/>
    </row>
    <row r="454" spans="3:34" x14ac:dyDescent="0.25">
      <c r="C454" s="21"/>
      <c r="E454" s="62"/>
      <c r="F454" s="62"/>
      <c r="G454" s="62"/>
      <c r="P454"/>
      <c r="Q454"/>
      <c r="R454"/>
      <c r="S454"/>
      <c r="T454"/>
      <c r="U454"/>
      <c r="V454"/>
      <c r="W454"/>
      <c r="X454"/>
      <c r="Y454"/>
      <c r="Z454"/>
      <c r="AA454"/>
      <c r="AB454"/>
      <c r="AC454"/>
      <c r="AD454"/>
      <c r="AE454"/>
      <c r="AF454"/>
      <c r="AG454"/>
      <c r="AH454"/>
    </row>
    <row r="455" spans="3:34" x14ac:dyDescent="0.25">
      <c r="C455" s="21"/>
      <c r="E455" s="62"/>
      <c r="F455" s="62"/>
      <c r="G455" s="62"/>
      <c r="P455"/>
      <c r="Q455"/>
      <c r="R455"/>
      <c r="S455"/>
      <c r="T455"/>
      <c r="U455"/>
      <c r="V455"/>
      <c r="W455"/>
      <c r="X455"/>
      <c r="Y455"/>
      <c r="Z455"/>
      <c r="AA455"/>
      <c r="AB455"/>
      <c r="AC455"/>
      <c r="AD455"/>
      <c r="AE455"/>
      <c r="AF455"/>
      <c r="AG455"/>
      <c r="AH455"/>
    </row>
    <row r="456" spans="3:34" x14ac:dyDescent="0.25">
      <c r="C456" s="21"/>
      <c r="E456" s="62"/>
      <c r="F456" s="62"/>
      <c r="G456" s="62"/>
      <c r="P456"/>
      <c r="Q456"/>
      <c r="R456"/>
      <c r="S456"/>
      <c r="T456"/>
      <c r="U456"/>
      <c r="V456"/>
      <c r="W456"/>
      <c r="X456"/>
      <c r="Y456"/>
      <c r="Z456"/>
      <c r="AA456"/>
      <c r="AB456"/>
      <c r="AC456"/>
      <c r="AD456"/>
      <c r="AE456"/>
      <c r="AF456"/>
      <c r="AG456"/>
      <c r="AH456"/>
    </row>
    <row r="457" spans="3:34" x14ac:dyDescent="0.25">
      <c r="C457" s="21"/>
      <c r="E457" s="62"/>
      <c r="F457" s="62"/>
      <c r="G457" s="62"/>
      <c r="P457"/>
      <c r="Q457"/>
      <c r="R457"/>
      <c r="S457"/>
      <c r="T457"/>
      <c r="U457"/>
      <c r="V457"/>
      <c r="W457"/>
      <c r="X457"/>
      <c r="Y457"/>
      <c r="Z457"/>
      <c r="AA457"/>
      <c r="AB457"/>
      <c r="AC457"/>
      <c r="AD457"/>
      <c r="AE457"/>
      <c r="AF457"/>
      <c r="AG457"/>
      <c r="AH457"/>
    </row>
    <row r="458" spans="3:34" x14ac:dyDescent="0.25">
      <c r="C458" s="21"/>
      <c r="E458" s="62"/>
      <c r="F458" s="62"/>
      <c r="G458" s="62"/>
      <c r="P458"/>
      <c r="Q458"/>
      <c r="R458"/>
      <c r="S458"/>
      <c r="T458"/>
      <c r="U458"/>
      <c r="V458"/>
      <c r="W458"/>
      <c r="X458"/>
      <c r="Y458"/>
      <c r="Z458"/>
      <c r="AA458"/>
      <c r="AB458"/>
      <c r="AC458"/>
      <c r="AD458"/>
      <c r="AE458"/>
      <c r="AF458"/>
      <c r="AG458"/>
      <c r="AH458"/>
    </row>
    <row r="459" spans="3:34" x14ac:dyDescent="0.25">
      <c r="C459" s="21"/>
      <c r="E459" s="62"/>
      <c r="F459" s="62"/>
      <c r="G459" s="62"/>
      <c r="P459"/>
      <c r="Q459"/>
      <c r="R459"/>
      <c r="S459"/>
      <c r="T459"/>
      <c r="U459"/>
      <c r="V459"/>
      <c r="W459"/>
      <c r="X459"/>
      <c r="Y459"/>
      <c r="Z459"/>
      <c r="AA459"/>
      <c r="AB459"/>
      <c r="AC459"/>
      <c r="AD459"/>
      <c r="AE459"/>
      <c r="AF459"/>
      <c r="AG459"/>
      <c r="AH459"/>
    </row>
    <row r="460" spans="3:34" x14ac:dyDescent="0.25">
      <c r="C460" s="21"/>
      <c r="E460" s="62"/>
      <c r="F460" s="62"/>
      <c r="G460" s="62"/>
      <c r="P460"/>
      <c r="Q460"/>
      <c r="R460"/>
      <c r="S460"/>
      <c r="T460"/>
      <c r="U460"/>
      <c r="V460"/>
      <c r="W460"/>
      <c r="X460"/>
      <c r="Y460"/>
      <c r="Z460"/>
      <c r="AA460"/>
      <c r="AB460"/>
      <c r="AC460"/>
      <c r="AD460"/>
      <c r="AE460"/>
      <c r="AF460"/>
      <c r="AG460"/>
      <c r="AH460"/>
    </row>
    <row r="461" spans="3:34" x14ac:dyDescent="0.25">
      <c r="C461" s="21"/>
      <c r="E461" s="62"/>
      <c r="F461" s="62"/>
      <c r="G461" s="62"/>
      <c r="P461"/>
      <c r="Q461"/>
      <c r="R461"/>
      <c r="S461"/>
      <c r="T461"/>
      <c r="U461"/>
      <c r="V461"/>
      <c r="W461"/>
      <c r="X461"/>
      <c r="Y461"/>
      <c r="Z461"/>
      <c r="AA461"/>
      <c r="AB461"/>
      <c r="AC461"/>
      <c r="AD461"/>
      <c r="AE461"/>
      <c r="AF461"/>
      <c r="AG461"/>
      <c r="AH461"/>
    </row>
    <row r="462" spans="3:34" x14ac:dyDescent="0.25">
      <c r="C462" s="21"/>
      <c r="E462" s="62"/>
      <c r="F462" s="62"/>
      <c r="G462" s="62"/>
      <c r="P462"/>
      <c r="Q462"/>
      <c r="R462"/>
      <c r="S462"/>
      <c r="T462"/>
      <c r="U462"/>
      <c r="V462"/>
      <c r="W462"/>
      <c r="X462"/>
      <c r="Y462"/>
      <c r="Z462"/>
      <c r="AA462"/>
      <c r="AB462"/>
      <c r="AC462"/>
      <c r="AD462"/>
      <c r="AE462"/>
      <c r="AF462"/>
      <c r="AG462"/>
      <c r="AH462"/>
    </row>
    <row r="463" spans="3:34" x14ac:dyDescent="0.25">
      <c r="C463" s="21"/>
      <c r="E463" s="62"/>
      <c r="F463" s="62"/>
      <c r="G463" s="62"/>
      <c r="P463"/>
      <c r="Q463"/>
      <c r="R463"/>
      <c r="S463"/>
      <c r="T463"/>
      <c r="U463"/>
      <c r="V463"/>
      <c r="W463"/>
      <c r="X463"/>
      <c r="Y463"/>
      <c r="Z463"/>
      <c r="AA463"/>
      <c r="AB463"/>
      <c r="AC463"/>
      <c r="AD463"/>
      <c r="AE463"/>
      <c r="AF463"/>
      <c r="AG463"/>
      <c r="AH463"/>
    </row>
    <row r="464" spans="3:34" x14ac:dyDescent="0.25">
      <c r="C464" s="21"/>
      <c r="E464" s="62"/>
      <c r="F464" s="62"/>
      <c r="G464" s="62"/>
      <c r="P464"/>
      <c r="Q464"/>
      <c r="R464"/>
      <c r="S464"/>
      <c r="T464"/>
      <c r="U464"/>
      <c r="V464"/>
      <c r="W464"/>
      <c r="X464"/>
      <c r="Y464"/>
      <c r="Z464"/>
      <c r="AA464"/>
      <c r="AB464"/>
      <c r="AC464"/>
      <c r="AD464"/>
      <c r="AE464"/>
      <c r="AF464"/>
      <c r="AG464"/>
      <c r="AH464"/>
    </row>
    <row r="465" spans="3:34" x14ac:dyDescent="0.25">
      <c r="C465" s="21"/>
      <c r="E465" s="62"/>
      <c r="F465" s="62"/>
      <c r="G465" s="62"/>
      <c r="P465"/>
      <c r="Q465"/>
      <c r="R465"/>
      <c r="S465"/>
      <c r="T465"/>
      <c r="U465"/>
      <c r="V465"/>
      <c r="W465"/>
      <c r="X465"/>
      <c r="Y465"/>
      <c r="Z465"/>
      <c r="AA465"/>
      <c r="AB465"/>
      <c r="AC465"/>
      <c r="AD465"/>
      <c r="AE465"/>
      <c r="AF465"/>
      <c r="AG465"/>
      <c r="AH465"/>
    </row>
    <row r="466" spans="3:34" x14ac:dyDescent="0.25">
      <c r="C466" s="21"/>
      <c r="E466" s="62"/>
      <c r="F466" s="62"/>
      <c r="G466" s="62"/>
      <c r="P466"/>
      <c r="Q466"/>
      <c r="R466"/>
      <c r="S466"/>
      <c r="T466"/>
      <c r="U466"/>
      <c r="V466"/>
      <c r="W466"/>
      <c r="X466"/>
      <c r="Y466"/>
      <c r="Z466"/>
      <c r="AA466"/>
      <c r="AB466"/>
      <c r="AC466"/>
      <c r="AD466"/>
      <c r="AE466"/>
      <c r="AF466"/>
      <c r="AG466"/>
      <c r="AH466"/>
    </row>
    <row r="467" spans="3:34" x14ac:dyDescent="0.25">
      <c r="C467" s="21"/>
      <c r="E467" s="62"/>
      <c r="F467" s="62"/>
      <c r="G467" s="62"/>
      <c r="P467"/>
      <c r="Q467"/>
      <c r="R467"/>
      <c r="S467"/>
      <c r="T467"/>
      <c r="U467"/>
      <c r="V467"/>
      <c r="W467"/>
      <c r="X467"/>
      <c r="Y467"/>
      <c r="Z467"/>
      <c r="AA467"/>
      <c r="AB467"/>
      <c r="AC467"/>
      <c r="AD467"/>
      <c r="AE467"/>
      <c r="AF467"/>
      <c r="AG467"/>
      <c r="AH467"/>
    </row>
    <row r="468" spans="3:34" x14ac:dyDescent="0.25">
      <c r="C468" s="21"/>
      <c r="E468" s="62"/>
      <c r="F468" s="62"/>
      <c r="G468" s="62"/>
      <c r="P468"/>
      <c r="Q468"/>
      <c r="R468"/>
      <c r="S468"/>
      <c r="T468"/>
      <c r="U468"/>
      <c r="V468"/>
      <c r="W468"/>
      <c r="X468"/>
      <c r="Y468"/>
      <c r="Z468"/>
      <c r="AA468"/>
      <c r="AB468"/>
      <c r="AC468"/>
      <c r="AD468"/>
      <c r="AE468"/>
      <c r="AF468"/>
      <c r="AG468"/>
      <c r="AH468"/>
    </row>
    <row r="469" spans="3:34" x14ac:dyDescent="0.25">
      <c r="C469" s="21"/>
      <c r="E469" s="62"/>
      <c r="F469" s="62"/>
      <c r="G469" s="62"/>
      <c r="P469"/>
      <c r="Q469"/>
      <c r="R469"/>
      <c r="S469"/>
      <c r="T469"/>
      <c r="U469"/>
      <c r="V469"/>
      <c r="W469"/>
      <c r="X469"/>
      <c r="Y469"/>
      <c r="Z469"/>
      <c r="AA469"/>
      <c r="AB469"/>
      <c r="AC469"/>
      <c r="AD469"/>
      <c r="AE469"/>
      <c r="AF469"/>
      <c r="AG469"/>
      <c r="AH469"/>
    </row>
    <row r="470" spans="3:34" x14ac:dyDescent="0.25">
      <c r="C470" s="21"/>
      <c r="E470" s="62"/>
      <c r="F470" s="62"/>
      <c r="G470" s="62"/>
      <c r="P470"/>
      <c r="Q470"/>
      <c r="R470"/>
      <c r="S470"/>
      <c r="T470"/>
      <c r="U470"/>
      <c r="V470"/>
      <c r="W470"/>
      <c r="X470"/>
      <c r="Y470"/>
      <c r="Z470"/>
      <c r="AA470"/>
      <c r="AB470"/>
      <c r="AC470"/>
      <c r="AD470"/>
      <c r="AE470"/>
      <c r="AF470"/>
      <c r="AG470"/>
      <c r="AH470"/>
    </row>
    <row r="471" spans="3:34" x14ac:dyDescent="0.25">
      <c r="C471" s="21"/>
      <c r="E471" s="62"/>
      <c r="F471" s="62"/>
      <c r="G471" s="62"/>
      <c r="P471"/>
      <c r="Q471"/>
      <c r="R471"/>
      <c r="S471"/>
      <c r="T471"/>
      <c r="U471"/>
      <c r="V471"/>
      <c r="W471"/>
      <c r="X471"/>
      <c r="Y471"/>
      <c r="Z471"/>
      <c r="AA471"/>
      <c r="AB471"/>
      <c r="AC471"/>
      <c r="AD471"/>
      <c r="AE471"/>
      <c r="AF471"/>
      <c r="AG471"/>
      <c r="AH471"/>
    </row>
    <row r="472" spans="3:34" x14ac:dyDescent="0.25">
      <c r="C472" s="21"/>
      <c r="E472" s="62"/>
      <c r="F472" s="62"/>
      <c r="G472" s="62"/>
      <c r="P472"/>
      <c r="Q472"/>
      <c r="R472"/>
      <c r="S472"/>
      <c r="T472"/>
      <c r="U472"/>
      <c r="V472"/>
      <c r="W472"/>
      <c r="X472"/>
      <c r="Y472"/>
      <c r="Z472"/>
      <c r="AA472"/>
      <c r="AB472"/>
      <c r="AC472"/>
      <c r="AD472"/>
      <c r="AE472"/>
      <c r="AF472"/>
      <c r="AG472"/>
      <c r="AH472"/>
    </row>
    <row r="473" spans="3:34" x14ac:dyDescent="0.25">
      <c r="C473" s="21"/>
      <c r="E473" s="62"/>
      <c r="F473" s="62"/>
      <c r="G473" s="62"/>
      <c r="P473"/>
      <c r="Q473"/>
      <c r="R473"/>
      <c r="S473"/>
      <c r="T473"/>
      <c r="U473"/>
      <c r="V473"/>
      <c r="W473"/>
      <c r="X473"/>
      <c r="Y473"/>
      <c r="Z473"/>
      <c r="AA473"/>
      <c r="AB473"/>
      <c r="AC473"/>
      <c r="AD473"/>
      <c r="AE473"/>
      <c r="AF473"/>
      <c r="AG473"/>
      <c r="AH473"/>
    </row>
    <row r="474" spans="3:34" x14ac:dyDescent="0.25">
      <c r="C474" s="21"/>
      <c r="E474" s="62"/>
      <c r="F474" s="62"/>
      <c r="G474" s="62"/>
      <c r="P474"/>
      <c r="Q474"/>
      <c r="R474"/>
      <c r="S474"/>
      <c r="T474"/>
      <c r="U474"/>
      <c r="V474"/>
      <c r="W474"/>
      <c r="X474"/>
      <c r="Y474"/>
      <c r="Z474"/>
      <c r="AA474"/>
      <c r="AB474"/>
      <c r="AC474"/>
      <c r="AD474"/>
      <c r="AE474"/>
      <c r="AF474"/>
      <c r="AG474"/>
      <c r="AH474"/>
    </row>
    <row r="475" spans="3:34" x14ac:dyDescent="0.25">
      <c r="C475" s="21"/>
      <c r="E475" s="62"/>
      <c r="F475" s="62"/>
      <c r="G475" s="62"/>
      <c r="P475"/>
      <c r="Q475"/>
      <c r="R475"/>
      <c r="S475"/>
      <c r="T475"/>
      <c r="U475"/>
      <c r="V475"/>
      <c r="W475"/>
      <c r="X475"/>
      <c r="Y475"/>
      <c r="Z475"/>
      <c r="AA475"/>
      <c r="AB475"/>
      <c r="AC475"/>
      <c r="AD475"/>
      <c r="AE475"/>
      <c r="AF475"/>
      <c r="AG475"/>
      <c r="AH475"/>
    </row>
    <row r="476" spans="3:34" x14ac:dyDescent="0.25">
      <c r="C476" s="21"/>
      <c r="E476" s="62"/>
      <c r="F476" s="62"/>
      <c r="G476" s="62"/>
      <c r="P476"/>
      <c r="Q476"/>
      <c r="R476"/>
      <c r="S476"/>
      <c r="T476"/>
      <c r="U476"/>
      <c r="V476"/>
      <c r="W476"/>
      <c r="X476"/>
      <c r="Y476"/>
      <c r="Z476"/>
      <c r="AA476"/>
      <c r="AB476"/>
      <c r="AC476"/>
      <c r="AD476"/>
      <c r="AE476"/>
      <c r="AF476"/>
      <c r="AG476"/>
      <c r="AH476"/>
    </row>
    <row r="477" spans="3:34" x14ac:dyDescent="0.25">
      <c r="C477" s="21"/>
      <c r="E477" s="62"/>
      <c r="F477" s="62"/>
      <c r="G477" s="62"/>
      <c r="P477"/>
      <c r="Q477"/>
      <c r="R477"/>
      <c r="S477"/>
      <c r="T477"/>
      <c r="U477"/>
      <c r="V477"/>
      <c r="W477"/>
      <c r="X477"/>
      <c r="Y477"/>
      <c r="Z477"/>
      <c r="AA477"/>
      <c r="AB477"/>
      <c r="AC477"/>
      <c r="AD477"/>
      <c r="AE477"/>
      <c r="AF477"/>
      <c r="AG477"/>
      <c r="AH477"/>
    </row>
    <row r="478" spans="3:34" x14ac:dyDescent="0.25">
      <c r="C478" s="21"/>
      <c r="E478" s="62"/>
      <c r="F478" s="62"/>
      <c r="G478" s="62"/>
      <c r="P478"/>
      <c r="Q478"/>
      <c r="R478"/>
      <c r="S478"/>
      <c r="T478"/>
      <c r="U478"/>
      <c r="V478"/>
      <c r="W478"/>
      <c r="X478"/>
      <c r="Y478"/>
      <c r="Z478"/>
      <c r="AA478"/>
      <c r="AB478"/>
      <c r="AC478"/>
      <c r="AD478"/>
      <c r="AE478"/>
      <c r="AF478"/>
      <c r="AG478"/>
      <c r="AH478"/>
    </row>
    <row r="479" spans="3:34" x14ac:dyDescent="0.25">
      <c r="C479" s="21"/>
      <c r="E479" s="62"/>
      <c r="F479" s="62"/>
      <c r="G479" s="62"/>
      <c r="P479"/>
      <c r="Q479"/>
      <c r="R479"/>
      <c r="S479"/>
      <c r="T479"/>
      <c r="U479"/>
      <c r="V479"/>
      <c r="W479"/>
      <c r="X479"/>
      <c r="Y479"/>
      <c r="Z479"/>
      <c r="AA479"/>
      <c r="AB479"/>
      <c r="AC479"/>
      <c r="AD479"/>
      <c r="AE479"/>
      <c r="AF479"/>
      <c r="AG479"/>
      <c r="AH479"/>
    </row>
    <row r="480" spans="3:34" x14ac:dyDescent="0.25">
      <c r="C480" s="21"/>
      <c r="E480" s="62"/>
      <c r="F480" s="62"/>
      <c r="G480" s="62"/>
      <c r="P480"/>
      <c r="Q480"/>
      <c r="R480"/>
      <c r="S480"/>
      <c r="T480"/>
      <c r="U480"/>
      <c r="V480"/>
      <c r="W480"/>
      <c r="X480"/>
      <c r="Y480"/>
      <c r="Z480"/>
      <c r="AA480"/>
      <c r="AB480"/>
      <c r="AC480"/>
      <c r="AD480"/>
      <c r="AE480"/>
      <c r="AF480"/>
      <c r="AG480"/>
      <c r="AH480"/>
    </row>
    <row r="481" spans="3:34" x14ac:dyDescent="0.25">
      <c r="C481" s="21"/>
      <c r="E481" s="62"/>
      <c r="F481" s="62"/>
      <c r="G481" s="62"/>
      <c r="P481"/>
      <c r="Q481"/>
      <c r="R481"/>
      <c r="S481"/>
      <c r="T481"/>
      <c r="U481"/>
      <c r="V481"/>
      <c r="W481"/>
      <c r="X481"/>
      <c r="Y481"/>
      <c r="Z481"/>
      <c r="AA481"/>
      <c r="AB481"/>
      <c r="AC481"/>
      <c r="AD481"/>
      <c r="AE481"/>
      <c r="AF481"/>
      <c r="AG481"/>
      <c r="AH481"/>
    </row>
    <row r="482" spans="3:34" x14ac:dyDescent="0.25">
      <c r="C482" s="21"/>
      <c r="E482" s="62"/>
      <c r="F482" s="62"/>
      <c r="G482" s="62"/>
      <c r="P482"/>
      <c r="Q482"/>
      <c r="R482"/>
      <c r="S482"/>
      <c r="T482"/>
      <c r="U482"/>
      <c r="V482"/>
      <c r="W482"/>
      <c r="X482"/>
      <c r="Y482"/>
      <c r="Z482"/>
      <c r="AA482"/>
      <c r="AB482"/>
      <c r="AC482"/>
      <c r="AD482"/>
      <c r="AE482"/>
      <c r="AF482"/>
      <c r="AG482"/>
      <c r="AH482"/>
    </row>
    <row r="483" spans="3:34" x14ac:dyDescent="0.25">
      <c r="C483" s="21"/>
      <c r="E483" s="62"/>
      <c r="F483" s="62"/>
      <c r="G483" s="62"/>
      <c r="P483"/>
      <c r="Q483"/>
      <c r="R483"/>
      <c r="S483"/>
      <c r="T483"/>
      <c r="U483"/>
      <c r="V483"/>
      <c r="W483"/>
      <c r="X483"/>
      <c r="Y483"/>
      <c r="Z483"/>
      <c r="AA483"/>
      <c r="AB483"/>
      <c r="AC483"/>
      <c r="AD483"/>
      <c r="AE483"/>
      <c r="AF483"/>
      <c r="AG483"/>
      <c r="AH483"/>
    </row>
    <row r="484" spans="3:34" x14ac:dyDescent="0.25">
      <c r="C484" s="21"/>
      <c r="E484" s="62"/>
      <c r="F484" s="62"/>
      <c r="G484" s="62"/>
      <c r="P484"/>
      <c r="Q484"/>
      <c r="R484"/>
      <c r="S484"/>
      <c r="T484"/>
      <c r="U484"/>
      <c r="V484"/>
      <c r="W484"/>
      <c r="X484"/>
      <c r="Y484"/>
      <c r="Z484"/>
      <c r="AA484"/>
      <c r="AB484"/>
      <c r="AC484"/>
      <c r="AD484"/>
      <c r="AE484"/>
      <c r="AF484"/>
      <c r="AG484"/>
      <c r="AH484"/>
    </row>
    <row r="485" spans="3:34" x14ac:dyDescent="0.25">
      <c r="C485" s="21"/>
      <c r="E485" s="62"/>
      <c r="F485" s="62"/>
      <c r="G485" s="62"/>
      <c r="P485"/>
      <c r="Q485"/>
      <c r="R485"/>
      <c r="S485"/>
      <c r="T485"/>
      <c r="U485"/>
      <c r="V485"/>
      <c r="W485"/>
      <c r="X485"/>
      <c r="Y485"/>
      <c r="Z485"/>
      <c r="AA485"/>
      <c r="AB485"/>
      <c r="AC485"/>
      <c r="AD485"/>
      <c r="AE485"/>
      <c r="AF485"/>
      <c r="AG485"/>
      <c r="AH485"/>
    </row>
    <row r="486" spans="3:34" x14ac:dyDescent="0.25">
      <c r="C486" s="21"/>
      <c r="E486" s="62"/>
      <c r="F486" s="62"/>
      <c r="G486" s="62"/>
      <c r="P486"/>
      <c r="Q486"/>
      <c r="R486"/>
      <c r="S486"/>
      <c r="T486"/>
      <c r="U486"/>
      <c r="V486"/>
      <c r="W486"/>
      <c r="X486"/>
      <c r="Y486"/>
      <c r="Z486"/>
      <c r="AA486"/>
      <c r="AB486"/>
      <c r="AC486"/>
      <c r="AD486"/>
      <c r="AE486"/>
      <c r="AF486"/>
      <c r="AG486"/>
      <c r="AH486"/>
    </row>
    <row r="487" spans="3:34" x14ac:dyDescent="0.25">
      <c r="C487" s="21"/>
      <c r="E487" s="62"/>
      <c r="F487" s="62"/>
      <c r="G487" s="62"/>
      <c r="P487"/>
      <c r="Q487"/>
      <c r="R487"/>
      <c r="S487"/>
      <c r="T487"/>
      <c r="U487"/>
      <c r="V487"/>
      <c r="W487"/>
      <c r="X487"/>
      <c r="Y487"/>
      <c r="Z487"/>
      <c r="AA487"/>
      <c r="AB487"/>
      <c r="AC487"/>
      <c r="AD487"/>
      <c r="AE487"/>
      <c r="AF487"/>
      <c r="AG487"/>
      <c r="AH487"/>
    </row>
    <row r="488" spans="3:34" x14ac:dyDescent="0.25">
      <c r="C488" s="21"/>
      <c r="E488" s="62"/>
      <c r="F488" s="62"/>
      <c r="G488" s="62"/>
      <c r="P488"/>
      <c r="Q488"/>
      <c r="R488"/>
      <c r="S488"/>
      <c r="T488"/>
      <c r="U488"/>
      <c r="V488"/>
      <c r="W488"/>
      <c r="X488"/>
      <c r="Y488"/>
      <c r="Z488"/>
      <c r="AA488"/>
      <c r="AB488"/>
      <c r="AC488"/>
      <c r="AD488"/>
      <c r="AE488"/>
      <c r="AF488"/>
      <c r="AG488"/>
      <c r="AH488"/>
    </row>
    <row r="489" spans="3:34" x14ac:dyDescent="0.25">
      <c r="C489" s="21"/>
      <c r="E489" s="62"/>
      <c r="F489" s="62"/>
      <c r="G489" s="62"/>
      <c r="P489"/>
      <c r="Q489"/>
      <c r="R489"/>
      <c r="S489"/>
      <c r="T489"/>
      <c r="U489"/>
      <c r="V489"/>
      <c r="W489"/>
      <c r="X489"/>
      <c r="Y489"/>
      <c r="Z489"/>
      <c r="AA489"/>
      <c r="AB489"/>
      <c r="AC489"/>
      <c r="AD489"/>
      <c r="AE489"/>
      <c r="AF489"/>
      <c r="AG489"/>
      <c r="AH489"/>
    </row>
    <row r="490" spans="3:34" x14ac:dyDescent="0.25">
      <c r="C490" s="21"/>
      <c r="E490" s="62"/>
      <c r="F490" s="62"/>
      <c r="G490" s="62"/>
      <c r="P490"/>
      <c r="Q490"/>
      <c r="R490"/>
      <c r="S490"/>
      <c r="T490"/>
      <c r="U490"/>
      <c r="V490"/>
      <c r="W490"/>
      <c r="X490"/>
      <c r="Y490"/>
      <c r="Z490"/>
      <c r="AA490"/>
      <c r="AB490"/>
      <c r="AC490"/>
      <c r="AD490"/>
      <c r="AE490"/>
      <c r="AF490"/>
      <c r="AG490"/>
      <c r="AH490"/>
    </row>
    <row r="491" spans="3:34" x14ac:dyDescent="0.25">
      <c r="C491" s="21"/>
      <c r="E491" s="62"/>
      <c r="F491" s="62"/>
      <c r="G491" s="62"/>
      <c r="P491"/>
      <c r="Q491"/>
      <c r="R491"/>
      <c r="S491"/>
      <c r="T491"/>
      <c r="U491"/>
      <c r="V491"/>
      <c r="W491"/>
      <c r="X491"/>
      <c r="Y491"/>
      <c r="Z491"/>
      <c r="AA491"/>
      <c r="AB491"/>
      <c r="AC491"/>
      <c r="AD491"/>
      <c r="AE491"/>
      <c r="AF491"/>
      <c r="AG491"/>
      <c r="AH491"/>
    </row>
    <row r="492" spans="3:34" x14ac:dyDescent="0.25">
      <c r="C492" s="21"/>
      <c r="E492" s="62"/>
      <c r="F492" s="62"/>
      <c r="G492" s="62"/>
      <c r="P492"/>
      <c r="Q492"/>
      <c r="R492"/>
      <c r="S492"/>
      <c r="T492"/>
      <c r="U492"/>
      <c r="V492"/>
      <c r="W492"/>
      <c r="X492"/>
      <c r="Y492"/>
      <c r="Z492"/>
      <c r="AA492"/>
      <c r="AB492"/>
      <c r="AC492"/>
      <c r="AD492"/>
      <c r="AE492"/>
      <c r="AF492"/>
      <c r="AG492"/>
      <c r="AH492"/>
    </row>
    <row r="493" spans="3:34" x14ac:dyDescent="0.25">
      <c r="C493" s="21"/>
      <c r="E493" s="62"/>
      <c r="F493" s="62"/>
      <c r="G493" s="62"/>
      <c r="P493"/>
      <c r="Q493"/>
      <c r="R493"/>
      <c r="S493"/>
      <c r="T493"/>
      <c r="U493"/>
      <c r="V493"/>
      <c r="W493"/>
      <c r="X493"/>
      <c r="Y493"/>
      <c r="Z493"/>
      <c r="AA493"/>
      <c r="AB493"/>
      <c r="AC493"/>
      <c r="AD493"/>
      <c r="AE493"/>
      <c r="AF493"/>
      <c r="AG493"/>
      <c r="AH493"/>
    </row>
    <row r="494" spans="3:34" x14ac:dyDescent="0.25">
      <c r="C494" s="21"/>
      <c r="E494" s="62"/>
      <c r="F494" s="62"/>
      <c r="G494" s="62"/>
      <c r="P494"/>
      <c r="Q494"/>
      <c r="R494"/>
      <c r="S494"/>
      <c r="T494"/>
      <c r="U494"/>
      <c r="V494"/>
      <c r="W494"/>
      <c r="X494"/>
      <c r="Y494"/>
      <c r="Z494"/>
      <c r="AA494"/>
      <c r="AB494"/>
      <c r="AC494"/>
      <c r="AD494"/>
      <c r="AE494"/>
      <c r="AF494"/>
      <c r="AG494"/>
      <c r="AH494"/>
    </row>
    <row r="495" spans="3:34" x14ac:dyDescent="0.25">
      <c r="C495" s="21"/>
      <c r="E495" s="62"/>
      <c r="F495" s="62"/>
      <c r="G495" s="62"/>
      <c r="P495"/>
      <c r="Q495"/>
      <c r="R495"/>
      <c r="S495"/>
      <c r="T495"/>
      <c r="U495"/>
      <c r="V495"/>
      <c r="W495"/>
      <c r="X495"/>
      <c r="Y495"/>
      <c r="Z495"/>
      <c r="AA495"/>
      <c r="AB495"/>
      <c r="AC495"/>
      <c r="AD495"/>
      <c r="AE495"/>
      <c r="AF495"/>
      <c r="AG495"/>
      <c r="AH495"/>
    </row>
    <row r="496" spans="3:34" x14ac:dyDescent="0.25">
      <c r="C496" s="21"/>
      <c r="E496" s="62"/>
      <c r="F496" s="62"/>
      <c r="G496" s="62"/>
      <c r="P496"/>
      <c r="Q496"/>
      <c r="R496"/>
      <c r="S496"/>
      <c r="T496"/>
      <c r="U496"/>
      <c r="V496"/>
      <c r="W496"/>
      <c r="X496"/>
      <c r="Y496"/>
      <c r="Z496"/>
      <c r="AA496"/>
      <c r="AB496"/>
      <c r="AC496"/>
      <c r="AD496"/>
      <c r="AE496"/>
      <c r="AF496"/>
      <c r="AG496"/>
      <c r="AH496"/>
    </row>
    <row r="497" spans="3:34" x14ac:dyDescent="0.25">
      <c r="C497" s="21"/>
      <c r="E497" s="62"/>
      <c r="F497" s="62"/>
      <c r="G497" s="62"/>
      <c r="P497"/>
      <c r="Q497"/>
      <c r="R497"/>
      <c r="S497"/>
      <c r="T497"/>
      <c r="U497"/>
      <c r="V497"/>
      <c r="W497"/>
      <c r="X497"/>
      <c r="Y497"/>
      <c r="Z497"/>
      <c r="AA497"/>
      <c r="AB497"/>
      <c r="AC497"/>
      <c r="AD497"/>
      <c r="AE497"/>
      <c r="AF497"/>
      <c r="AG497"/>
      <c r="AH497"/>
    </row>
    <row r="498" spans="3:34" x14ac:dyDescent="0.25">
      <c r="C498" s="21"/>
      <c r="E498" s="62"/>
      <c r="F498" s="62"/>
      <c r="G498" s="62"/>
      <c r="P498"/>
      <c r="Q498"/>
      <c r="R498"/>
      <c r="S498"/>
      <c r="T498"/>
      <c r="U498"/>
      <c r="V498"/>
      <c r="W498"/>
      <c r="X498"/>
      <c r="Y498"/>
      <c r="Z498"/>
      <c r="AA498"/>
      <c r="AB498"/>
      <c r="AC498"/>
      <c r="AD498"/>
      <c r="AE498"/>
      <c r="AF498"/>
      <c r="AG498"/>
      <c r="AH498"/>
    </row>
    <row r="499" spans="3:34" x14ac:dyDescent="0.25">
      <c r="C499" s="21"/>
      <c r="E499" s="62"/>
      <c r="F499" s="62"/>
      <c r="G499" s="62"/>
      <c r="P499"/>
      <c r="Q499"/>
      <c r="R499"/>
      <c r="S499"/>
      <c r="T499"/>
      <c r="U499"/>
      <c r="V499"/>
      <c r="W499"/>
      <c r="X499"/>
      <c r="Y499"/>
      <c r="Z499"/>
      <c r="AA499"/>
      <c r="AB499"/>
      <c r="AC499"/>
      <c r="AD499"/>
      <c r="AE499"/>
      <c r="AF499"/>
      <c r="AG499"/>
      <c r="AH499"/>
    </row>
    <row r="500" spans="3:34" x14ac:dyDescent="0.25">
      <c r="C500" s="21"/>
      <c r="E500" s="62"/>
      <c r="F500" s="62"/>
      <c r="G500" s="62"/>
      <c r="P500"/>
      <c r="Q500"/>
      <c r="R500"/>
      <c r="S500"/>
      <c r="T500"/>
      <c r="U500"/>
      <c r="V500"/>
      <c r="W500"/>
      <c r="X500"/>
      <c r="Y500"/>
      <c r="Z500"/>
      <c r="AA500"/>
      <c r="AB500"/>
      <c r="AC500"/>
      <c r="AD500"/>
      <c r="AE500"/>
      <c r="AF500"/>
      <c r="AG500"/>
      <c r="AH500"/>
    </row>
    <row r="501" spans="3:34" x14ac:dyDescent="0.25">
      <c r="C501" s="21"/>
      <c r="E501" s="62"/>
      <c r="F501" s="62"/>
      <c r="G501" s="62"/>
      <c r="P501"/>
      <c r="Q501"/>
      <c r="R501"/>
      <c r="S501"/>
      <c r="T501"/>
      <c r="U501"/>
      <c r="V501"/>
      <c r="W501"/>
      <c r="X501"/>
      <c r="Y501"/>
      <c r="Z501"/>
      <c r="AA501"/>
      <c r="AB501"/>
      <c r="AC501"/>
      <c r="AD501"/>
      <c r="AE501"/>
      <c r="AF501"/>
      <c r="AG501"/>
      <c r="AH501"/>
    </row>
    <row r="502" spans="3:34" x14ac:dyDescent="0.25">
      <c r="C502" s="21"/>
      <c r="E502" s="62"/>
      <c r="F502" s="62"/>
      <c r="G502" s="62"/>
      <c r="P502"/>
      <c r="Q502"/>
      <c r="R502"/>
      <c r="S502"/>
      <c r="T502"/>
      <c r="U502"/>
      <c r="V502"/>
      <c r="W502"/>
      <c r="X502"/>
      <c r="Y502"/>
      <c r="Z502"/>
      <c r="AA502"/>
      <c r="AB502"/>
      <c r="AC502"/>
      <c r="AD502"/>
      <c r="AE502"/>
      <c r="AF502"/>
      <c r="AG502"/>
      <c r="AH502"/>
    </row>
    <row r="503" spans="3:34" x14ac:dyDescent="0.25">
      <c r="C503" s="21"/>
      <c r="E503" s="62"/>
      <c r="F503" s="62"/>
      <c r="G503" s="62"/>
      <c r="P503"/>
      <c r="Q503"/>
      <c r="R503"/>
      <c r="S503"/>
      <c r="T503"/>
      <c r="U503"/>
      <c r="V503"/>
      <c r="W503"/>
      <c r="X503"/>
      <c r="Y503"/>
      <c r="Z503"/>
      <c r="AA503"/>
      <c r="AB503"/>
      <c r="AC503"/>
      <c r="AD503"/>
      <c r="AE503"/>
      <c r="AF503"/>
      <c r="AG503"/>
      <c r="AH503"/>
    </row>
    <row r="504" spans="3:34" x14ac:dyDescent="0.25">
      <c r="C504" s="21"/>
      <c r="E504" s="62"/>
      <c r="F504" s="62"/>
      <c r="G504" s="62"/>
      <c r="P504"/>
      <c r="Q504"/>
      <c r="R504"/>
      <c r="S504"/>
      <c r="T504"/>
      <c r="U504"/>
      <c r="V504"/>
      <c r="W504"/>
      <c r="X504"/>
      <c r="Y504"/>
      <c r="Z504"/>
      <c r="AA504"/>
      <c r="AB504"/>
      <c r="AC504"/>
      <c r="AD504"/>
      <c r="AE504"/>
      <c r="AF504"/>
      <c r="AG504"/>
      <c r="AH504"/>
    </row>
    <row r="505" spans="3:34" x14ac:dyDescent="0.25">
      <c r="C505" s="21"/>
      <c r="E505" s="62"/>
      <c r="F505" s="62"/>
      <c r="G505" s="62"/>
      <c r="P505"/>
      <c r="Q505"/>
      <c r="R505"/>
      <c r="S505"/>
      <c r="T505"/>
      <c r="U505"/>
      <c r="V505"/>
      <c r="W505"/>
      <c r="X505"/>
      <c r="Y505"/>
      <c r="Z505"/>
      <c r="AA505"/>
      <c r="AB505"/>
      <c r="AC505"/>
      <c r="AD505"/>
      <c r="AE505"/>
      <c r="AF505"/>
      <c r="AG505"/>
      <c r="AH505"/>
    </row>
    <row r="506" spans="3:34" x14ac:dyDescent="0.25">
      <c r="C506" s="21"/>
      <c r="E506" s="62"/>
      <c r="F506" s="62"/>
      <c r="G506" s="62"/>
      <c r="P506"/>
      <c r="Q506"/>
      <c r="R506"/>
      <c r="S506"/>
      <c r="T506"/>
      <c r="U506"/>
      <c r="V506"/>
      <c r="W506"/>
      <c r="X506"/>
      <c r="Y506"/>
      <c r="Z506"/>
      <c r="AA506"/>
      <c r="AB506"/>
      <c r="AC506"/>
      <c r="AD506"/>
      <c r="AE506"/>
      <c r="AF506"/>
      <c r="AG506"/>
      <c r="AH506"/>
    </row>
    <row r="507" spans="3:34" x14ac:dyDescent="0.25">
      <c r="C507" s="21"/>
      <c r="E507" s="62"/>
      <c r="F507" s="62"/>
      <c r="G507" s="62"/>
      <c r="P507"/>
      <c r="Q507"/>
      <c r="R507"/>
      <c r="S507"/>
      <c r="T507"/>
      <c r="U507"/>
      <c r="V507"/>
      <c r="W507"/>
      <c r="X507"/>
      <c r="Y507"/>
      <c r="Z507"/>
      <c r="AA507"/>
      <c r="AB507"/>
      <c r="AC507"/>
      <c r="AD507"/>
      <c r="AE507"/>
      <c r="AF507"/>
      <c r="AG507"/>
      <c r="AH507"/>
    </row>
    <row r="508" spans="3:34" x14ac:dyDescent="0.25">
      <c r="C508" s="21"/>
      <c r="E508" s="62"/>
      <c r="F508" s="62"/>
      <c r="G508" s="62"/>
      <c r="P508"/>
      <c r="Q508"/>
      <c r="R508"/>
      <c r="S508"/>
      <c r="T508"/>
      <c r="U508"/>
      <c r="V508"/>
      <c r="W508"/>
      <c r="X508"/>
      <c r="Y508"/>
      <c r="Z508"/>
      <c r="AA508"/>
      <c r="AB508"/>
      <c r="AC508"/>
      <c r="AD508"/>
      <c r="AE508"/>
      <c r="AF508"/>
      <c r="AG508"/>
      <c r="AH508"/>
    </row>
    <row r="509" spans="3:34" x14ac:dyDescent="0.25">
      <c r="C509" s="21"/>
      <c r="E509" s="62"/>
      <c r="F509" s="62"/>
      <c r="G509" s="62"/>
      <c r="P509"/>
      <c r="Q509"/>
      <c r="R509"/>
      <c r="S509"/>
      <c r="T509"/>
      <c r="U509"/>
      <c r="V509"/>
      <c r="W509"/>
      <c r="X509"/>
      <c r="Y509"/>
      <c r="Z509"/>
      <c r="AA509"/>
      <c r="AB509"/>
      <c r="AC509"/>
      <c r="AD509"/>
      <c r="AE509"/>
      <c r="AF509"/>
      <c r="AG509"/>
      <c r="AH509"/>
    </row>
    <row r="510" spans="3:34" x14ac:dyDescent="0.25">
      <c r="C510" s="21"/>
      <c r="E510" s="62"/>
      <c r="F510" s="62"/>
      <c r="G510" s="62"/>
      <c r="P510"/>
      <c r="Q510"/>
      <c r="R510"/>
      <c r="S510"/>
      <c r="T510"/>
      <c r="U510"/>
      <c r="V510"/>
      <c r="W510"/>
      <c r="X510"/>
      <c r="Y510"/>
      <c r="Z510"/>
      <c r="AA510"/>
      <c r="AB510"/>
      <c r="AC510"/>
      <c r="AD510"/>
      <c r="AE510"/>
      <c r="AF510"/>
      <c r="AG510"/>
      <c r="AH510"/>
    </row>
    <row r="511" spans="3:34" x14ac:dyDescent="0.25">
      <c r="C511" s="21"/>
      <c r="E511" s="62"/>
      <c r="F511" s="62"/>
      <c r="G511" s="62"/>
      <c r="P511"/>
      <c r="Q511"/>
      <c r="R511"/>
      <c r="S511"/>
      <c r="T511"/>
      <c r="U511"/>
      <c r="V511"/>
      <c r="W511"/>
      <c r="X511"/>
      <c r="Y511"/>
      <c r="Z511"/>
      <c r="AA511"/>
      <c r="AB511"/>
      <c r="AC511"/>
      <c r="AD511"/>
      <c r="AE511"/>
      <c r="AF511"/>
      <c r="AG511"/>
      <c r="AH511"/>
    </row>
    <row r="512" spans="3:34" x14ac:dyDescent="0.25">
      <c r="C512" s="21"/>
      <c r="E512" s="62"/>
      <c r="F512" s="62"/>
      <c r="G512" s="62"/>
      <c r="P512"/>
      <c r="Q512"/>
      <c r="R512"/>
      <c r="S512"/>
      <c r="T512"/>
      <c r="U512"/>
      <c r="V512"/>
      <c r="W512"/>
      <c r="X512"/>
      <c r="Y512"/>
      <c r="Z512"/>
      <c r="AA512"/>
      <c r="AB512"/>
      <c r="AC512"/>
      <c r="AD512"/>
      <c r="AE512"/>
      <c r="AF512"/>
      <c r="AG512"/>
      <c r="AH512"/>
    </row>
    <row r="513" spans="3:34" x14ac:dyDescent="0.25">
      <c r="C513" s="21"/>
      <c r="E513" s="62"/>
      <c r="F513" s="62"/>
      <c r="G513" s="62"/>
      <c r="P513"/>
      <c r="Q513"/>
      <c r="R513"/>
      <c r="S513"/>
      <c r="T513"/>
      <c r="U513"/>
      <c r="V513"/>
      <c r="W513"/>
      <c r="X513"/>
      <c r="Y513"/>
      <c r="Z513"/>
      <c r="AA513"/>
      <c r="AB513"/>
      <c r="AC513"/>
      <c r="AD513"/>
      <c r="AE513"/>
      <c r="AF513"/>
      <c r="AG513"/>
      <c r="AH513"/>
    </row>
    <row r="514" spans="3:34" x14ac:dyDescent="0.25">
      <c r="C514" s="21"/>
      <c r="E514" s="62"/>
      <c r="F514" s="62"/>
      <c r="G514" s="62"/>
      <c r="P514"/>
      <c r="Q514"/>
      <c r="R514"/>
      <c r="S514"/>
      <c r="T514"/>
      <c r="U514"/>
      <c r="V514"/>
      <c r="W514"/>
      <c r="X514"/>
      <c r="Y514"/>
      <c r="Z514"/>
      <c r="AA514"/>
      <c r="AB514"/>
      <c r="AC514"/>
      <c r="AD514"/>
      <c r="AE514"/>
      <c r="AF514"/>
      <c r="AG514"/>
      <c r="AH514"/>
    </row>
    <row r="515" spans="3:34" x14ac:dyDescent="0.25">
      <c r="C515" s="21"/>
      <c r="E515" s="62"/>
      <c r="F515" s="62"/>
      <c r="G515" s="62"/>
      <c r="P515"/>
      <c r="Q515"/>
      <c r="R515"/>
      <c r="S515"/>
      <c r="T515"/>
      <c r="U515"/>
      <c r="V515"/>
      <c r="W515"/>
      <c r="X515"/>
      <c r="Y515"/>
      <c r="Z515"/>
      <c r="AA515"/>
      <c r="AB515"/>
      <c r="AC515"/>
      <c r="AD515"/>
      <c r="AE515"/>
      <c r="AF515"/>
      <c r="AG515"/>
      <c r="AH515"/>
    </row>
    <row r="516" spans="3:34" x14ac:dyDescent="0.25">
      <c r="C516" s="21"/>
      <c r="E516" s="62"/>
      <c r="F516" s="62"/>
      <c r="G516" s="62"/>
      <c r="P516"/>
      <c r="Q516"/>
      <c r="R516"/>
      <c r="S516"/>
      <c r="T516"/>
      <c r="U516"/>
      <c r="V516"/>
      <c r="W516"/>
      <c r="X516"/>
      <c r="Y516"/>
      <c r="Z516"/>
      <c r="AA516"/>
      <c r="AB516"/>
      <c r="AC516"/>
      <c r="AD516"/>
      <c r="AE516"/>
      <c r="AF516"/>
      <c r="AG516"/>
      <c r="AH516"/>
    </row>
    <row r="517" spans="3:34" x14ac:dyDescent="0.25">
      <c r="C517" s="21"/>
      <c r="E517" s="62"/>
      <c r="F517" s="62"/>
      <c r="G517" s="62"/>
      <c r="P517"/>
      <c r="Q517"/>
      <c r="R517"/>
      <c r="S517"/>
      <c r="T517"/>
      <c r="U517"/>
      <c r="V517"/>
      <c r="W517"/>
      <c r="X517"/>
      <c r="Y517"/>
      <c r="Z517"/>
      <c r="AA517"/>
      <c r="AB517"/>
      <c r="AC517"/>
      <c r="AD517"/>
      <c r="AE517"/>
      <c r="AF517"/>
      <c r="AG517"/>
      <c r="AH517"/>
    </row>
    <row r="518" spans="3:34" x14ac:dyDescent="0.25">
      <c r="C518" s="21"/>
      <c r="E518" s="62"/>
      <c r="F518" s="62"/>
      <c r="G518" s="62"/>
      <c r="P518"/>
      <c r="Q518"/>
      <c r="R518"/>
      <c r="S518"/>
      <c r="T518"/>
      <c r="U518"/>
      <c r="V518"/>
      <c r="W518"/>
      <c r="X518"/>
      <c r="Y518"/>
      <c r="Z518"/>
      <c r="AA518"/>
      <c r="AB518"/>
      <c r="AC518"/>
      <c r="AD518"/>
      <c r="AE518"/>
      <c r="AF518"/>
      <c r="AG518"/>
      <c r="AH518"/>
    </row>
    <row r="519" spans="3:34" x14ac:dyDescent="0.25">
      <c r="C519" s="21"/>
      <c r="E519" s="62"/>
      <c r="F519" s="62"/>
      <c r="G519" s="62"/>
      <c r="P519"/>
      <c r="Q519"/>
      <c r="R519"/>
      <c r="S519"/>
      <c r="T519"/>
      <c r="U519"/>
      <c r="V519"/>
      <c r="W519"/>
      <c r="X519"/>
      <c r="Y519"/>
      <c r="Z519"/>
      <c r="AA519"/>
      <c r="AB519"/>
      <c r="AC519"/>
      <c r="AD519"/>
      <c r="AE519"/>
      <c r="AF519"/>
      <c r="AG519"/>
      <c r="AH519"/>
    </row>
    <row r="520" spans="3:34" x14ac:dyDescent="0.25">
      <c r="C520" s="21"/>
      <c r="E520" s="62"/>
      <c r="F520" s="62"/>
      <c r="G520" s="62"/>
      <c r="P520"/>
      <c r="Q520"/>
      <c r="R520"/>
      <c r="S520"/>
      <c r="T520"/>
      <c r="U520"/>
      <c r="V520"/>
      <c r="W520"/>
      <c r="X520"/>
      <c r="Y520"/>
      <c r="Z520"/>
      <c r="AA520"/>
      <c r="AB520"/>
      <c r="AC520"/>
      <c r="AD520"/>
      <c r="AE520"/>
      <c r="AF520"/>
      <c r="AG520"/>
      <c r="AH520"/>
    </row>
    <row r="521" spans="3:34" x14ac:dyDescent="0.25">
      <c r="C521" s="21"/>
      <c r="E521" s="62"/>
      <c r="F521" s="62"/>
      <c r="G521" s="62"/>
      <c r="P521"/>
      <c r="Q521"/>
      <c r="R521"/>
      <c r="S521"/>
      <c r="T521"/>
      <c r="U521"/>
      <c r="V521"/>
      <c r="W521"/>
      <c r="X521"/>
      <c r="Y521"/>
      <c r="Z521"/>
      <c r="AA521"/>
      <c r="AB521"/>
      <c r="AC521"/>
      <c r="AD521"/>
      <c r="AE521"/>
      <c r="AF521"/>
      <c r="AG521"/>
      <c r="AH521"/>
    </row>
    <row r="522" spans="3:34" x14ac:dyDescent="0.25">
      <c r="C522" s="21"/>
      <c r="E522" s="62"/>
      <c r="F522" s="62"/>
      <c r="G522" s="62"/>
      <c r="P522"/>
      <c r="Q522"/>
      <c r="R522"/>
      <c r="S522"/>
      <c r="T522"/>
      <c r="U522"/>
      <c r="V522"/>
      <c r="W522"/>
      <c r="X522"/>
      <c r="Y522"/>
      <c r="Z522"/>
      <c r="AA522"/>
      <c r="AB522"/>
      <c r="AC522"/>
      <c r="AD522"/>
      <c r="AE522"/>
      <c r="AF522"/>
      <c r="AG522"/>
      <c r="AH522"/>
    </row>
    <row r="523" spans="3:34" x14ac:dyDescent="0.25">
      <c r="C523" s="21"/>
      <c r="E523" s="62"/>
      <c r="F523" s="62"/>
      <c r="G523" s="62"/>
      <c r="P523"/>
      <c r="Q523"/>
      <c r="R523"/>
      <c r="S523"/>
      <c r="T523"/>
      <c r="U523"/>
      <c r="V523"/>
      <c r="W523"/>
      <c r="X523"/>
      <c r="Y523"/>
      <c r="Z523"/>
      <c r="AA523"/>
      <c r="AB523"/>
      <c r="AC523"/>
      <c r="AD523"/>
      <c r="AE523"/>
      <c r="AF523"/>
      <c r="AG523"/>
      <c r="AH523"/>
    </row>
    <row r="524" spans="3:34" x14ac:dyDescent="0.25">
      <c r="C524" s="21"/>
      <c r="E524" s="62"/>
      <c r="F524" s="62"/>
      <c r="G524" s="62"/>
      <c r="P524"/>
      <c r="Q524"/>
      <c r="R524"/>
      <c r="S524"/>
      <c r="T524"/>
      <c r="U524"/>
      <c r="V524"/>
      <c r="W524"/>
      <c r="X524"/>
      <c r="Y524"/>
      <c r="Z524"/>
      <c r="AA524"/>
      <c r="AB524"/>
      <c r="AC524"/>
      <c r="AD524"/>
      <c r="AE524"/>
      <c r="AF524"/>
      <c r="AG524"/>
      <c r="AH524"/>
    </row>
    <row r="525" spans="3:34" x14ac:dyDescent="0.25">
      <c r="C525" s="21"/>
      <c r="E525" s="62"/>
      <c r="F525" s="62"/>
      <c r="G525" s="62"/>
      <c r="P525"/>
      <c r="Q525"/>
      <c r="R525"/>
      <c r="S525"/>
      <c r="T525"/>
      <c r="U525"/>
      <c r="V525"/>
      <c r="W525"/>
      <c r="X525"/>
      <c r="Y525"/>
      <c r="Z525"/>
      <c r="AA525"/>
      <c r="AB525"/>
      <c r="AC525"/>
      <c r="AD525"/>
      <c r="AE525"/>
      <c r="AF525"/>
      <c r="AG525"/>
      <c r="AH525"/>
    </row>
    <row r="526" spans="3:34" x14ac:dyDescent="0.25">
      <c r="C526" s="21"/>
      <c r="E526" s="62"/>
      <c r="F526" s="62"/>
      <c r="G526" s="62"/>
      <c r="P526"/>
      <c r="Q526"/>
      <c r="R526"/>
      <c r="S526"/>
      <c r="T526"/>
      <c r="U526"/>
      <c r="V526"/>
      <c r="W526"/>
      <c r="X526"/>
      <c r="Y526"/>
      <c r="Z526"/>
      <c r="AA526"/>
      <c r="AB526"/>
      <c r="AC526"/>
      <c r="AD526"/>
      <c r="AE526"/>
      <c r="AF526"/>
      <c r="AG526"/>
      <c r="AH526"/>
    </row>
    <row r="527" spans="3:34" x14ac:dyDescent="0.25">
      <c r="C527" s="21"/>
      <c r="E527" s="62"/>
      <c r="F527" s="62"/>
      <c r="G527" s="62"/>
      <c r="P527"/>
      <c r="Q527"/>
      <c r="R527"/>
      <c r="S527"/>
      <c r="T527"/>
      <c r="U527"/>
      <c r="V527"/>
      <c r="W527"/>
      <c r="X527"/>
      <c r="Y527"/>
      <c r="Z527"/>
      <c r="AA527"/>
      <c r="AB527"/>
      <c r="AC527"/>
      <c r="AD527"/>
      <c r="AE527"/>
      <c r="AF527"/>
      <c r="AG527"/>
      <c r="AH527"/>
    </row>
    <row r="528" spans="3:34" x14ac:dyDescent="0.25">
      <c r="C528" s="21"/>
      <c r="E528" s="62"/>
      <c r="F528" s="62"/>
      <c r="G528" s="62"/>
      <c r="P528"/>
      <c r="Q528"/>
      <c r="R528"/>
      <c r="S528"/>
      <c r="T528"/>
      <c r="U528"/>
      <c r="V528"/>
      <c r="W528"/>
      <c r="X528"/>
      <c r="Y528"/>
      <c r="Z528"/>
      <c r="AA528"/>
      <c r="AB528"/>
      <c r="AC528"/>
      <c r="AD528"/>
      <c r="AE528"/>
      <c r="AF528"/>
      <c r="AG528"/>
      <c r="AH528"/>
    </row>
    <row r="529" spans="3:34" x14ac:dyDescent="0.25">
      <c r="C529" s="21"/>
      <c r="E529" s="62"/>
      <c r="F529" s="62"/>
      <c r="G529" s="62"/>
      <c r="P529"/>
      <c r="Q529"/>
      <c r="R529"/>
      <c r="S529"/>
      <c r="T529"/>
      <c r="U529"/>
      <c r="V529"/>
      <c r="W529"/>
      <c r="X529"/>
      <c r="Y529"/>
      <c r="Z529"/>
      <c r="AA529"/>
      <c r="AB529"/>
      <c r="AC529"/>
      <c r="AD529"/>
      <c r="AE529"/>
      <c r="AF529"/>
      <c r="AG529"/>
      <c r="AH529"/>
    </row>
    <row r="530" spans="3:34" x14ac:dyDescent="0.25">
      <c r="C530" s="21"/>
      <c r="E530" s="62"/>
      <c r="F530" s="62"/>
      <c r="G530" s="62"/>
      <c r="P530"/>
      <c r="Q530"/>
      <c r="R530"/>
      <c r="S530"/>
      <c r="T530"/>
      <c r="U530"/>
      <c r="V530"/>
      <c r="W530"/>
      <c r="X530"/>
      <c r="Y530"/>
      <c r="Z530"/>
      <c r="AA530"/>
      <c r="AB530"/>
      <c r="AC530"/>
      <c r="AD530"/>
      <c r="AE530"/>
      <c r="AF530"/>
      <c r="AG530"/>
      <c r="AH530"/>
    </row>
    <row r="531" spans="3:34" x14ac:dyDescent="0.25">
      <c r="C531" s="21"/>
      <c r="E531" s="62"/>
      <c r="F531" s="62"/>
      <c r="G531" s="62"/>
      <c r="P531"/>
      <c r="Q531"/>
      <c r="R531"/>
      <c r="S531"/>
      <c r="T531"/>
      <c r="U531"/>
      <c r="V531"/>
      <c r="W531"/>
      <c r="X531"/>
      <c r="Y531"/>
      <c r="Z531"/>
      <c r="AA531"/>
      <c r="AB531"/>
      <c r="AC531"/>
      <c r="AD531"/>
      <c r="AE531"/>
      <c r="AF531"/>
      <c r="AG531"/>
      <c r="AH531"/>
    </row>
    <row r="532" spans="3:34" x14ac:dyDescent="0.25">
      <c r="C532" s="21"/>
      <c r="E532" s="62"/>
      <c r="F532" s="62"/>
      <c r="G532" s="62"/>
      <c r="P532"/>
      <c r="Q532"/>
      <c r="R532"/>
      <c r="S532"/>
      <c r="T532"/>
      <c r="U532"/>
      <c r="V532"/>
      <c r="W532"/>
      <c r="X532"/>
      <c r="Y532"/>
      <c r="Z532"/>
      <c r="AA532"/>
      <c r="AB532"/>
      <c r="AC532"/>
      <c r="AD532"/>
      <c r="AE532"/>
      <c r="AF532"/>
      <c r="AG532"/>
      <c r="AH532"/>
    </row>
    <row r="533" spans="3:34" x14ac:dyDescent="0.25">
      <c r="C533" s="21"/>
      <c r="E533" s="62"/>
      <c r="F533" s="62"/>
      <c r="G533" s="62"/>
      <c r="P533"/>
      <c r="Q533"/>
      <c r="R533"/>
      <c r="S533"/>
      <c r="T533"/>
      <c r="U533"/>
      <c r="V533"/>
      <c r="W533"/>
      <c r="X533"/>
      <c r="Y533"/>
      <c r="Z533"/>
      <c r="AA533"/>
      <c r="AB533"/>
      <c r="AC533"/>
      <c r="AD533"/>
      <c r="AE533"/>
      <c r="AF533"/>
      <c r="AG533"/>
      <c r="AH533"/>
    </row>
    <row r="534" spans="3:34" x14ac:dyDescent="0.25">
      <c r="C534" s="21"/>
      <c r="E534" s="62"/>
      <c r="F534" s="62"/>
      <c r="G534" s="62"/>
      <c r="P534"/>
      <c r="Q534"/>
      <c r="R534"/>
      <c r="S534"/>
      <c r="T534"/>
      <c r="U534"/>
      <c r="V534"/>
      <c r="W534"/>
      <c r="X534"/>
      <c r="Y534"/>
      <c r="Z534"/>
      <c r="AA534"/>
      <c r="AB534"/>
      <c r="AC534"/>
      <c r="AD534"/>
      <c r="AE534"/>
      <c r="AF534"/>
      <c r="AG534"/>
      <c r="AH534"/>
    </row>
    <row r="535" spans="3:34" x14ac:dyDescent="0.25">
      <c r="C535" s="21"/>
      <c r="E535" s="62"/>
      <c r="F535" s="62"/>
      <c r="G535" s="62"/>
      <c r="P535"/>
      <c r="Q535"/>
      <c r="R535"/>
      <c r="S535"/>
      <c r="T535"/>
      <c r="U535"/>
      <c r="V535"/>
      <c r="W535"/>
      <c r="X535"/>
      <c r="Y535"/>
      <c r="Z535"/>
      <c r="AA535"/>
      <c r="AB535"/>
      <c r="AC535"/>
      <c r="AD535"/>
      <c r="AE535"/>
      <c r="AF535"/>
      <c r="AG535"/>
      <c r="AH535"/>
    </row>
    <row r="536" spans="3:34" x14ac:dyDescent="0.25">
      <c r="C536" s="21"/>
      <c r="E536" s="62"/>
      <c r="F536" s="62"/>
      <c r="G536" s="62"/>
      <c r="P536"/>
      <c r="Q536"/>
      <c r="R536"/>
      <c r="S536"/>
      <c r="T536"/>
      <c r="U536"/>
      <c r="V536"/>
      <c r="W536"/>
      <c r="X536"/>
      <c r="Y536"/>
      <c r="Z536"/>
      <c r="AA536"/>
      <c r="AB536"/>
      <c r="AC536"/>
      <c r="AD536"/>
      <c r="AE536"/>
      <c r="AF536"/>
      <c r="AG536"/>
      <c r="AH536"/>
    </row>
    <row r="537" spans="3:34" x14ac:dyDescent="0.25">
      <c r="C537" s="21"/>
      <c r="E537" s="62"/>
      <c r="F537" s="62"/>
      <c r="G537" s="62"/>
      <c r="P537"/>
      <c r="Q537"/>
      <c r="R537"/>
      <c r="S537"/>
      <c r="T537"/>
      <c r="U537"/>
      <c r="V537"/>
      <c r="W537"/>
      <c r="X537"/>
      <c r="Y537"/>
      <c r="Z537"/>
      <c r="AA537"/>
      <c r="AB537"/>
      <c r="AC537"/>
      <c r="AD537"/>
      <c r="AE537"/>
      <c r="AF537"/>
      <c r="AG537"/>
      <c r="AH537"/>
    </row>
    <row r="538" spans="3:34" x14ac:dyDescent="0.25">
      <c r="C538" s="21"/>
      <c r="E538" s="62"/>
      <c r="F538" s="62"/>
      <c r="G538" s="62"/>
      <c r="P538"/>
      <c r="Q538"/>
      <c r="R538"/>
      <c r="S538"/>
      <c r="T538"/>
      <c r="U538"/>
      <c r="V538"/>
      <c r="W538"/>
      <c r="X538"/>
      <c r="Y538"/>
      <c r="Z538"/>
      <c r="AA538"/>
      <c r="AB538"/>
      <c r="AC538"/>
      <c r="AD538"/>
      <c r="AE538"/>
      <c r="AF538"/>
      <c r="AG538"/>
      <c r="AH538"/>
    </row>
    <row r="539" spans="3:34" x14ac:dyDescent="0.25">
      <c r="C539" s="21"/>
      <c r="E539" s="62"/>
      <c r="F539" s="62"/>
      <c r="G539" s="62"/>
      <c r="P539"/>
      <c r="Q539"/>
      <c r="R539"/>
      <c r="S539"/>
      <c r="T539"/>
      <c r="U539"/>
      <c r="V539"/>
      <c r="W539"/>
      <c r="X539"/>
      <c r="Y539"/>
      <c r="Z539"/>
      <c r="AA539"/>
      <c r="AB539"/>
      <c r="AC539"/>
      <c r="AD539"/>
      <c r="AE539"/>
      <c r="AF539"/>
      <c r="AG539"/>
      <c r="AH539"/>
    </row>
    <row r="540" spans="3:34" x14ac:dyDescent="0.25">
      <c r="C540" s="21"/>
      <c r="E540" s="62"/>
      <c r="F540" s="62"/>
      <c r="G540" s="62"/>
      <c r="P540"/>
      <c r="Q540"/>
      <c r="R540"/>
      <c r="S540"/>
      <c r="T540"/>
      <c r="U540"/>
      <c r="V540"/>
      <c r="W540"/>
      <c r="X540"/>
      <c r="Y540"/>
      <c r="Z540"/>
      <c r="AA540"/>
      <c r="AB540"/>
      <c r="AC540"/>
      <c r="AD540"/>
      <c r="AE540"/>
      <c r="AF540"/>
      <c r="AG540"/>
      <c r="AH540"/>
    </row>
    <row r="541" spans="3:34" x14ac:dyDescent="0.25">
      <c r="C541" s="21"/>
      <c r="E541" s="62"/>
      <c r="F541" s="62"/>
      <c r="G541" s="62"/>
      <c r="P541"/>
      <c r="Q541"/>
      <c r="R541"/>
      <c r="S541"/>
      <c r="T541"/>
      <c r="U541"/>
      <c r="V541"/>
      <c r="W541"/>
      <c r="X541"/>
      <c r="Y541"/>
      <c r="Z541"/>
      <c r="AA541"/>
      <c r="AB541"/>
      <c r="AC541"/>
      <c r="AD541"/>
      <c r="AE541"/>
      <c r="AF541"/>
      <c r="AG541"/>
      <c r="AH541"/>
    </row>
    <row r="542" spans="3:34" x14ac:dyDescent="0.25">
      <c r="C542" s="21"/>
      <c r="E542" s="62"/>
      <c r="F542" s="62"/>
      <c r="G542" s="62"/>
      <c r="P542"/>
      <c r="Q542"/>
      <c r="R542"/>
      <c r="S542"/>
      <c r="T542"/>
      <c r="U542"/>
      <c r="V542"/>
      <c r="W542"/>
      <c r="X542"/>
      <c r="Y542"/>
      <c r="Z542"/>
      <c r="AA542"/>
      <c r="AB542"/>
      <c r="AC542"/>
      <c r="AD542"/>
      <c r="AE542"/>
      <c r="AF542"/>
      <c r="AG542"/>
      <c r="AH542"/>
    </row>
    <row r="543" spans="3:34" x14ac:dyDescent="0.25">
      <c r="C543" s="21"/>
      <c r="E543" s="62"/>
      <c r="F543" s="62"/>
      <c r="G543" s="62"/>
      <c r="P543"/>
      <c r="Q543"/>
      <c r="R543"/>
      <c r="S543"/>
      <c r="T543"/>
      <c r="U543"/>
      <c r="V543"/>
      <c r="W543"/>
      <c r="X543"/>
      <c r="Y543"/>
      <c r="Z543"/>
      <c r="AA543"/>
      <c r="AB543"/>
      <c r="AC543"/>
      <c r="AD543"/>
      <c r="AE543"/>
      <c r="AF543"/>
      <c r="AG543"/>
      <c r="AH543"/>
    </row>
    <row r="544" spans="3:34" x14ac:dyDescent="0.25">
      <c r="C544" s="21"/>
      <c r="E544" s="62"/>
      <c r="F544" s="62"/>
      <c r="G544" s="62"/>
      <c r="P544"/>
      <c r="Q544"/>
      <c r="R544"/>
      <c r="S544"/>
      <c r="T544"/>
      <c r="U544"/>
      <c r="V544"/>
      <c r="W544"/>
      <c r="X544"/>
      <c r="Y544"/>
      <c r="Z544"/>
      <c r="AA544"/>
      <c r="AB544"/>
      <c r="AC544"/>
      <c r="AD544"/>
      <c r="AE544"/>
      <c r="AF544"/>
      <c r="AG544"/>
      <c r="AH544"/>
    </row>
    <row r="545" spans="3:34" x14ac:dyDescent="0.25">
      <c r="C545" s="21"/>
      <c r="E545" s="62"/>
      <c r="F545" s="62"/>
      <c r="G545" s="62"/>
      <c r="P545"/>
      <c r="Q545"/>
      <c r="R545"/>
      <c r="S545"/>
      <c r="T545"/>
      <c r="U545"/>
      <c r="V545"/>
      <c r="W545"/>
      <c r="X545"/>
      <c r="Y545"/>
      <c r="Z545"/>
      <c r="AA545"/>
      <c r="AB545"/>
      <c r="AC545"/>
      <c r="AD545"/>
      <c r="AE545"/>
      <c r="AF545"/>
      <c r="AG545"/>
      <c r="AH545"/>
    </row>
    <row r="546" spans="3:34" x14ac:dyDescent="0.25">
      <c r="C546" s="21"/>
      <c r="E546" s="62"/>
      <c r="F546" s="62"/>
      <c r="G546" s="62"/>
      <c r="P546"/>
      <c r="Q546"/>
      <c r="R546"/>
      <c r="S546"/>
      <c r="T546"/>
      <c r="U546"/>
      <c r="V546"/>
      <c r="W546"/>
      <c r="X546"/>
      <c r="Y546"/>
      <c r="Z546"/>
      <c r="AA546"/>
      <c r="AB546"/>
      <c r="AC546"/>
      <c r="AD546"/>
      <c r="AE546"/>
      <c r="AF546"/>
      <c r="AG546"/>
      <c r="AH546"/>
    </row>
    <row r="547" spans="3:34" x14ac:dyDescent="0.25">
      <c r="C547" s="21"/>
      <c r="E547" s="62"/>
      <c r="F547" s="62"/>
      <c r="G547" s="62"/>
      <c r="P547"/>
      <c r="Q547"/>
      <c r="R547"/>
      <c r="S547"/>
      <c r="T547"/>
      <c r="U547"/>
      <c r="V547"/>
      <c r="W547"/>
      <c r="X547"/>
      <c r="Y547"/>
      <c r="Z547"/>
      <c r="AA547"/>
      <c r="AB547"/>
      <c r="AC547"/>
      <c r="AD547"/>
      <c r="AE547"/>
      <c r="AF547"/>
      <c r="AG547"/>
      <c r="AH547"/>
    </row>
    <row r="548" spans="3:34" x14ac:dyDescent="0.25">
      <c r="C548" s="21"/>
      <c r="E548" s="62"/>
      <c r="F548" s="62"/>
      <c r="G548" s="62"/>
      <c r="P548"/>
      <c r="Q548"/>
      <c r="R548"/>
      <c r="S548"/>
      <c r="T548"/>
      <c r="U548"/>
      <c r="V548"/>
      <c r="W548"/>
      <c r="X548"/>
      <c r="Y548"/>
      <c r="Z548"/>
      <c r="AA548"/>
      <c r="AB548"/>
      <c r="AC548"/>
      <c r="AD548"/>
      <c r="AE548"/>
      <c r="AF548"/>
      <c r="AG548"/>
      <c r="AH548"/>
    </row>
    <row r="549" spans="3:34" x14ac:dyDescent="0.25">
      <c r="C549" s="21"/>
      <c r="E549" s="62"/>
      <c r="F549" s="62"/>
      <c r="G549" s="62"/>
      <c r="P549"/>
      <c r="Q549"/>
      <c r="R549"/>
      <c r="S549"/>
      <c r="T549"/>
      <c r="U549"/>
      <c r="V549"/>
      <c r="W549"/>
      <c r="X549"/>
      <c r="Y549"/>
      <c r="Z549"/>
      <c r="AA549"/>
      <c r="AB549"/>
      <c r="AC549"/>
      <c r="AD549"/>
      <c r="AE549"/>
      <c r="AF549"/>
      <c r="AG549"/>
      <c r="AH549"/>
    </row>
    <row r="550" spans="3:34" x14ac:dyDescent="0.25">
      <c r="C550" s="21"/>
      <c r="E550" s="62"/>
      <c r="F550" s="62"/>
      <c r="G550" s="62"/>
      <c r="P550"/>
      <c r="Q550"/>
      <c r="R550"/>
      <c r="S550"/>
      <c r="T550"/>
      <c r="U550"/>
      <c r="V550"/>
      <c r="W550"/>
      <c r="X550"/>
      <c r="Y550"/>
      <c r="Z550"/>
      <c r="AA550"/>
      <c r="AB550"/>
      <c r="AC550"/>
      <c r="AD550"/>
      <c r="AE550"/>
      <c r="AF550"/>
      <c r="AG550"/>
      <c r="AH550"/>
    </row>
    <row r="551" spans="3:34" x14ac:dyDescent="0.25">
      <c r="C551" s="21"/>
      <c r="E551" s="62"/>
      <c r="F551" s="62"/>
      <c r="G551" s="62"/>
      <c r="P551"/>
      <c r="Q551"/>
      <c r="R551"/>
      <c r="S551"/>
      <c r="T551"/>
      <c r="U551"/>
      <c r="V551"/>
      <c r="W551"/>
      <c r="X551"/>
      <c r="Y551"/>
      <c r="Z551"/>
      <c r="AA551"/>
      <c r="AB551"/>
      <c r="AC551"/>
      <c r="AD551"/>
      <c r="AE551"/>
      <c r="AF551"/>
      <c r="AG551"/>
      <c r="AH551"/>
    </row>
    <row r="552" spans="3:34" x14ac:dyDescent="0.25">
      <c r="C552" s="21"/>
      <c r="E552" s="62"/>
      <c r="F552" s="62"/>
      <c r="G552" s="62"/>
      <c r="P552"/>
      <c r="Q552"/>
      <c r="R552"/>
      <c r="S552"/>
      <c r="T552"/>
      <c r="U552"/>
      <c r="V552"/>
      <c r="W552"/>
      <c r="X552"/>
      <c r="Y552"/>
      <c r="Z552"/>
      <c r="AA552"/>
      <c r="AB552"/>
      <c r="AC552"/>
      <c r="AD552"/>
      <c r="AE552"/>
      <c r="AF552"/>
      <c r="AG552"/>
      <c r="AH552"/>
    </row>
    <row r="553" spans="3:34" x14ac:dyDescent="0.25">
      <c r="C553" s="21"/>
      <c r="E553" s="62"/>
      <c r="F553" s="62"/>
      <c r="G553" s="62"/>
      <c r="P553"/>
      <c r="Q553"/>
      <c r="R553"/>
      <c r="S553"/>
      <c r="T553"/>
      <c r="U553"/>
      <c r="V553"/>
      <c r="W553"/>
      <c r="X553"/>
      <c r="Y553"/>
      <c r="Z553"/>
      <c r="AA553"/>
      <c r="AB553"/>
      <c r="AC553"/>
      <c r="AD553"/>
      <c r="AE553"/>
      <c r="AF553"/>
      <c r="AG553"/>
      <c r="AH553"/>
    </row>
    <row r="554" spans="3:34" x14ac:dyDescent="0.25">
      <c r="C554" s="21"/>
      <c r="E554" s="62"/>
      <c r="F554" s="62"/>
      <c r="G554" s="62"/>
      <c r="P554"/>
      <c r="Q554"/>
      <c r="R554"/>
      <c r="S554"/>
      <c r="T554"/>
      <c r="U554"/>
      <c r="V554"/>
      <c r="W554"/>
      <c r="X554"/>
      <c r="Y554"/>
      <c r="Z554"/>
      <c r="AA554"/>
      <c r="AB554"/>
      <c r="AC554"/>
      <c r="AD554"/>
      <c r="AE554"/>
      <c r="AF554"/>
      <c r="AG554"/>
      <c r="AH554"/>
    </row>
    <row r="555" spans="3:34" x14ac:dyDescent="0.25">
      <c r="C555" s="21"/>
      <c r="E555" s="62"/>
      <c r="F555" s="62"/>
      <c r="G555" s="62"/>
      <c r="P555"/>
      <c r="Q555"/>
      <c r="R555"/>
      <c r="S555"/>
      <c r="T555"/>
      <c r="U555"/>
      <c r="V555"/>
      <c r="W555"/>
      <c r="X555"/>
      <c r="Y555"/>
      <c r="Z555"/>
      <c r="AA555"/>
      <c r="AB555"/>
      <c r="AC555"/>
      <c r="AD555"/>
      <c r="AE555"/>
      <c r="AF555"/>
      <c r="AG555"/>
      <c r="AH555"/>
    </row>
    <row r="556" spans="3:34" x14ac:dyDescent="0.25">
      <c r="C556" s="21"/>
      <c r="E556" s="62"/>
      <c r="F556" s="62"/>
      <c r="G556" s="62"/>
      <c r="P556"/>
      <c r="Q556"/>
      <c r="R556"/>
      <c r="S556"/>
      <c r="T556"/>
      <c r="U556"/>
      <c r="V556"/>
      <c r="W556"/>
      <c r="X556"/>
      <c r="Y556"/>
      <c r="Z556"/>
      <c r="AA556"/>
      <c r="AB556"/>
      <c r="AC556"/>
      <c r="AD556"/>
      <c r="AE556"/>
      <c r="AF556"/>
      <c r="AG556"/>
      <c r="AH556"/>
    </row>
    <row r="557" spans="3:34" x14ac:dyDescent="0.25">
      <c r="C557" s="21"/>
      <c r="E557" s="62"/>
      <c r="F557" s="62"/>
      <c r="G557" s="62"/>
      <c r="P557"/>
      <c r="Q557"/>
      <c r="R557"/>
      <c r="S557"/>
      <c r="T557"/>
      <c r="U557"/>
      <c r="V557"/>
      <c r="W557"/>
      <c r="X557"/>
      <c r="Y557"/>
      <c r="Z557"/>
      <c r="AA557"/>
      <c r="AB557"/>
      <c r="AC557"/>
      <c r="AD557"/>
      <c r="AE557"/>
      <c r="AF557"/>
      <c r="AG557"/>
      <c r="AH557"/>
    </row>
    <row r="558" spans="3:34" x14ac:dyDescent="0.25">
      <c r="C558" s="21"/>
      <c r="E558" s="62"/>
      <c r="F558" s="62"/>
      <c r="G558" s="62"/>
      <c r="P558"/>
      <c r="Q558"/>
      <c r="R558"/>
      <c r="S558"/>
      <c r="T558"/>
      <c r="U558"/>
      <c r="V558"/>
      <c r="W558"/>
      <c r="X558"/>
      <c r="Y558"/>
      <c r="Z558"/>
      <c r="AA558"/>
      <c r="AB558"/>
      <c r="AC558"/>
      <c r="AD558"/>
      <c r="AE558"/>
      <c r="AF558"/>
      <c r="AG558"/>
      <c r="AH558"/>
    </row>
    <row r="559" spans="3:34" x14ac:dyDescent="0.25">
      <c r="C559" s="21"/>
      <c r="E559" s="62"/>
      <c r="F559" s="62"/>
      <c r="G559" s="62"/>
      <c r="P559"/>
      <c r="Q559"/>
      <c r="R559"/>
      <c r="S559"/>
      <c r="T559"/>
      <c r="U559"/>
      <c r="V559"/>
      <c r="W559"/>
      <c r="X559"/>
      <c r="Y559"/>
      <c r="Z559"/>
      <c r="AA559"/>
      <c r="AB559"/>
      <c r="AC559"/>
      <c r="AD559"/>
      <c r="AE559"/>
      <c r="AF559"/>
      <c r="AG559"/>
      <c r="AH559"/>
    </row>
    <row r="560" spans="3:34" x14ac:dyDescent="0.25">
      <c r="C560" s="21"/>
      <c r="E560" s="62"/>
      <c r="F560" s="62"/>
      <c r="G560" s="62"/>
      <c r="P560"/>
      <c r="Q560"/>
      <c r="R560"/>
      <c r="S560"/>
      <c r="T560"/>
      <c r="U560"/>
      <c r="V560"/>
      <c r="W560"/>
      <c r="X560"/>
      <c r="Y560"/>
      <c r="Z560"/>
      <c r="AA560"/>
      <c r="AB560"/>
      <c r="AC560"/>
      <c r="AD560"/>
      <c r="AE560"/>
      <c r="AF560"/>
      <c r="AG560"/>
      <c r="AH560"/>
    </row>
    <row r="561" spans="3:34" x14ac:dyDescent="0.25">
      <c r="C561" s="21"/>
      <c r="E561" s="62"/>
      <c r="F561" s="62"/>
      <c r="G561" s="62"/>
      <c r="P561"/>
      <c r="Q561"/>
      <c r="R561"/>
      <c r="S561"/>
      <c r="T561"/>
      <c r="U561"/>
      <c r="V561"/>
      <c r="W561"/>
      <c r="X561"/>
      <c r="Y561"/>
      <c r="Z561"/>
      <c r="AA561"/>
      <c r="AB561"/>
      <c r="AC561"/>
      <c r="AD561"/>
      <c r="AE561"/>
      <c r="AF561"/>
      <c r="AG561"/>
      <c r="AH561"/>
    </row>
    <row r="562" spans="3:34" x14ac:dyDescent="0.25">
      <c r="C562" s="21"/>
      <c r="E562" s="62"/>
      <c r="F562" s="62"/>
      <c r="G562" s="62"/>
      <c r="P562"/>
      <c r="Q562"/>
      <c r="R562"/>
      <c r="S562"/>
      <c r="T562"/>
      <c r="U562"/>
      <c r="V562"/>
      <c r="W562"/>
      <c r="X562"/>
      <c r="Y562"/>
      <c r="Z562"/>
      <c r="AA562"/>
      <c r="AB562"/>
      <c r="AC562"/>
      <c r="AD562"/>
      <c r="AE562"/>
      <c r="AF562"/>
      <c r="AG562"/>
      <c r="AH562"/>
    </row>
    <row r="563" spans="3:34" x14ac:dyDescent="0.25">
      <c r="C563" s="21"/>
      <c r="E563" s="62"/>
      <c r="F563" s="62"/>
      <c r="G563" s="62"/>
      <c r="P563"/>
      <c r="Q563"/>
      <c r="R563"/>
      <c r="S563"/>
      <c r="T563"/>
      <c r="U563"/>
      <c r="V563"/>
      <c r="W563"/>
      <c r="X563"/>
      <c r="Y563"/>
      <c r="Z563"/>
      <c r="AA563"/>
      <c r="AB563"/>
      <c r="AC563"/>
      <c r="AD563"/>
      <c r="AE563"/>
      <c r="AF563"/>
      <c r="AG563"/>
      <c r="AH563"/>
    </row>
    <row r="564" spans="3:34" x14ac:dyDescent="0.25">
      <c r="C564" s="21"/>
      <c r="E564" s="62"/>
      <c r="F564" s="62"/>
      <c r="G564" s="62"/>
      <c r="P564"/>
      <c r="Q564"/>
      <c r="R564"/>
      <c r="S564"/>
      <c r="T564"/>
      <c r="U564"/>
      <c r="V564"/>
      <c r="W564"/>
      <c r="X564"/>
      <c r="Y564"/>
      <c r="Z564"/>
      <c r="AA564"/>
      <c r="AB564"/>
      <c r="AC564"/>
      <c r="AD564"/>
      <c r="AE564"/>
      <c r="AF564"/>
      <c r="AG564"/>
      <c r="AH564"/>
    </row>
    <row r="565" spans="3:34" x14ac:dyDescent="0.25">
      <c r="C565" s="21"/>
      <c r="E565" s="62"/>
      <c r="F565" s="62"/>
      <c r="G565" s="62"/>
      <c r="P565"/>
      <c r="Q565"/>
      <c r="R565"/>
      <c r="S565"/>
      <c r="T565"/>
      <c r="U565"/>
      <c r="V565"/>
      <c r="W565"/>
      <c r="X565"/>
      <c r="Y565"/>
      <c r="Z565"/>
      <c r="AA565"/>
      <c r="AB565"/>
      <c r="AC565"/>
      <c r="AD565"/>
      <c r="AE565"/>
      <c r="AF565"/>
      <c r="AG565"/>
      <c r="AH565"/>
    </row>
    <row r="566" spans="3:34" x14ac:dyDescent="0.25">
      <c r="C566" s="21"/>
      <c r="E566" s="62"/>
      <c r="F566" s="62"/>
      <c r="G566" s="62"/>
      <c r="P566"/>
      <c r="Q566"/>
      <c r="R566"/>
      <c r="S566"/>
      <c r="T566"/>
      <c r="U566"/>
      <c r="V566"/>
      <c r="W566"/>
      <c r="X566"/>
      <c r="Y566"/>
      <c r="Z566"/>
      <c r="AA566"/>
      <c r="AB566"/>
      <c r="AC566"/>
      <c r="AD566"/>
      <c r="AE566"/>
      <c r="AF566"/>
      <c r="AG566"/>
      <c r="AH566"/>
    </row>
    <row r="567" spans="3:34" x14ac:dyDescent="0.25">
      <c r="C567" s="21"/>
      <c r="E567" s="62"/>
      <c r="F567" s="62"/>
      <c r="G567" s="62"/>
      <c r="P567"/>
      <c r="Q567"/>
      <c r="R567"/>
      <c r="S567"/>
      <c r="T567"/>
      <c r="U567"/>
      <c r="V567"/>
      <c r="W567"/>
      <c r="X567"/>
      <c r="Y567"/>
      <c r="Z567"/>
      <c r="AA567"/>
      <c r="AB567"/>
      <c r="AC567"/>
      <c r="AD567"/>
      <c r="AE567"/>
      <c r="AF567"/>
      <c r="AG567"/>
      <c r="AH567"/>
    </row>
    <row r="568" spans="3:34" x14ac:dyDescent="0.25">
      <c r="C568" s="21"/>
      <c r="E568" s="62"/>
      <c r="F568" s="62"/>
      <c r="G568" s="62"/>
      <c r="P568"/>
      <c r="Q568"/>
      <c r="R568"/>
      <c r="S568"/>
      <c r="T568"/>
      <c r="U568"/>
      <c r="V568"/>
      <c r="W568"/>
      <c r="X568"/>
      <c r="Y568"/>
      <c r="Z568"/>
      <c r="AA568"/>
      <c r="AB568"/>
      <c r="AC568"/>
      <c r="AD568"/>
      <c r="AE568"/>
      <c r="AF568"/>
      <c r="AG568"/>
      <c r="AH568"/>
    </row>
    <row r="569" spans="3:34" x14ac:dyDescent="0.25">
      <c r="C569" s="21"/>
      <c r="E569" s="62"/>
      <c r="F569" s="62"/>
      <c r="G569" s="62"/>
      <c r="P569"/>
      <c r="Q569"/>
      <c r="R569"/>
      <c r="S569"/>
      <c r="T569"/>
      <c r="U569"/>
      <c r="V569"/>
      <c r="W569"/>
      <c r="X569"/>
      <c r="Y569"/>
      <c r="Z569"/>
      <c r="AA569"/>
      <c r="AB569"/>
      <c r="AC569"/>
      <c r="AD569"/>
      <c r="AE569"/>
      <c r="AF569"/>
      <c r="AG569"/>
      <c r="AH569"/>
    </row>
    <row r="570" spans="3:34" x14ac:dyDescent="0.25">
      <c r="C570" s="21"/>
      <c r="E570" s="62"/>
      <c r="F570" s="62"/>
      <c r="G570" s="62"/>
      <c r="P570"/>
      <c r="Q570"/>
      <c r="R570"/>
      <c r="S570"/>
      <c r="T570"/>
      <c r="U570"/>
      <c r="V570"/>
      <c r="W570"/>
      <c r="X570"/>
      <c r="Y570"/>
      <c r="Z570"/>
      <c r="AA570"/>
      <c r="AB570"/>
      <c r="AC570"/>
      <c r="AD570"/>
      <c r="AE570"/>
      <c r="AF570"/>
      <c r="AG570"/>
      <c r="AH570"/>
    </row>
    <row r="571" spans="3:34" x14ac:dyDescent="0.25">
      <c r="C571" s="21"/>
      <c r="E571" s="62"/>
      <c r="F571" s="62"/>
      <c r="G571" s="62"/>
      <c r="P571"/>
      <c r="Q571"/>
      <c r="R571"/>
      <c r="S571"/>
      <c r="T571"/>
      <c r="U571"/>
      <c r="V571"/>
      <c r="W571"/>
      <c r="X571"/>
      <c r="Y571"/>
      <c r="Z571"/>
      <c r="AA571"/>
      <c r="AB571"/>
      <c r="AC571"/>
      <c r="AD571"/>
      <c r="AE571"/>
      <c r="AF571"/>
      <c r="AG571"/>
      <c r="AH571"/>
    </row>
    <row r="572" spans="3:34" x14ac:dyDescent="0.25">
      <c r="C572" s="21"/>
      <c r="E572" s="62"/>
      <c r="F572" s="62"/>
      <c r="G572" s="62"/>
      <c r="P572"/>
      <c r="Q572"/>
      <c r="R572"/>
      <c r="S572"/>
      <c r="T572"/>
      <c r="U572"/>
      <c r="V572"/>
      <c r="W572"/>
      <c r="X572"/>
      <c r="Y572"/>
      <c r="Z572"/>
      <c r="AA572"/>
      <c r="AB572"/>
      <c r="AC572"/>
      <c r="AD572"/>
      <c r="AE572"/>
      <c r="AF572"/>
      <c r="AG572"/>
      <c r="AH572"/>
    </row>
    <row r="573" spans="3:34" x14ac:dyDescent="0.25">
      <c r="C573" s="21"/>
      <c r="E573" s="62"/>
      <c r="F573" s="62"/>
      <c r="G573" s="62"/>
      <c r="P573"/>
      <c r="Q573"/>
      <c r="R573"/>
      <c r="S573"/>
      <c r="T573"/>
      <c r="U573"/>
      <c r="V573"/>
      <c r="W573"/>
      <c r="X573"/>
      <c r="Y573"/>
      <c r="Z573"/>
      <c r="AA573"/>
      <c r="AB573"/>
      <c r="AC573"/>
      <c r="AD573"/>
      <c r="AE573"/>
      <c r="AF573"/>
      <c r="AG573"/>
      <c r="AH573"/>
    </row>
    <row r="574" spans="3:34" x14ac:dyDescent="0.25">
      <c r="C574" s="21"/>
      <c r="E574" s="62"/>
      <c r="F574" s="62"/>
      <c r="G574" s="62"/>
      <c r="P574"/>
      <c r="Q574"/>
      <c r="R574"/>
      <c r="S574"/>
      <c r="T574"/>
      <c r="U574"/>
      <c r="V574"/>
      <c r="W574"/>
      <c r="X574"/>
      <c r="Y574"/>
      <c r="Z574"/>
      <c r="AA574"/>
      <c r="AB574"/>
      <c r="AC574"/>
      <c r="AD574"/>
      <c r="AE574"/>
      <c r="AF574"/>
      <c r="AG574"/>
      <c r="AH574"/>
    </row>
    <row r="575" spans="3:34" x14ac:dyDescent="0.25">
      <c r="C575" s="21"/>
      <c r="E575" s="62"/>
      <c r="F575" s="62"/>
      <c r="G575" s="62"/>
      <c r="P575"/>
      <c r="Q575"/>
      <c r="R575"/>
      <c r="S575"/>
      <c r="T575"/>
      <c r="U575"/>
      <c r="V575"/>
      <c r="W575"/>
      <c r="X575"/>
      <c r="Y575"/>
      <c r="Z575"/>
      <c r="AA575"/>
      <c r="AB575"/>
      <c r="AC575"/>
      <c r="AD575"/>
      <c r="AE575"/>
      <c r="AF575"/>
      <c r="AG575"/>
      <c r="AH575"/>
    </row>
    <row r="576" spans="3:34" x14ac:dyDescent="0.25">
      <c r="C576" s="21"/>
      <c r="E576" s="62"/>
      <c r="F576" s="62"/>
      <c r="G576" s="62"/>
      <c r="P576"/>
      <c r="Q576"/>
      <c r="R576"/>
      <c r="S576"/>
      <c r="T576"/>
      <c r="U576"/>
      <c r="V576"/>
      <c r="W576"/>
      <c r="X576"/>
      <c r="Y576"/>
      <c r="Z576"/>
      <c r="AA576"/>
      <c r="AB576"/>
      <c r="AC576"/>
      <c r="AD576"/>
      <c r="AE576"/>
      <c r="AF576"/>
      <c r="AG576"/>
      <c r="AH576"/>
    </row>
    <row r="577" spans="3:34" x14ac:dyDescent="0.25">
      <c r="C577" s="21"/>
      <c r="E577" s="62"/>
      <c r="F577" s="62"/>
      <c r="G577" s="62"/>
      <c r="P577"/>
      <c r="Q577"/>
      <c r="R577"/>
      <c r="S577"/>
      <c r="T577"/>
      <c r="U577"/>
      <c r="V577"/>
      <c r="W577"/>
      <c r="X577"/>
      <c r="Y577"/>
      <c r="Z577"/>
      <c r="AA577"/>
      <c r="AB577"/>
      <c r="AC577"/>
      <c r="AD577"/>
      <c r="AE577"/>
      <c r="AF577"/>
      <c r="AG577"/>
      <c r="AH577"/>
    </row>
    <row r="578" spans="3:34" x14ac:dyDescent="0.25">
      <c r="C578" s="21"/>
      <c r="E578" s="62"/>
      <c r="F578" s="62"/>
      <c r="G578" s="62"/>
      <c r="P578"/>
      <c r="Q578"/>
      <c r="R578"/>
      <c r="S578"/>
      <c r="T578"/>
      <c r="U578"/>
      <c r="V578"/>
      <c r="W578"/>
      <c r="X578"/>
      <c r="Y578"/>
      <c r="Z578"/>
      <c r="AA578"/>
      <c r="AB578"/>
      <c r="AC578"/>
      <c r="AD578"/>
      <c r="AE578"/>
      <c r="AF578"/>
      <c r="AG578"/>
      <c r="AH578"/>
    </row>
    <row r="579" spans="3:34" x14ac:dyDescent="0.25">
      <c r="C579" s="21"/>
      <c r="E579" s="62"/>
      <c r="F579" s="62"/>
      <c r="G579" s="62"/>
      <c r="P579"/>
      <c r="Q579"/>
      <c r="R579"/>
      <c r="S579"/>
      <c r="T579"/>
      <c r="U579"/>
      <c r="V579"/>
      <c r="W579"/>
      <c r="X579"/>
      <c r="Y579"/>
      <c r="Z579"/>
      <c r="AA579"/>
      <c r="AB579"/>
      <c r="AC579"/>
      <c r="AD579"/>
      <c r="AE579"/>
      <c r="AF579"/>
      <c r="AG579"/>
      <c r="AH579"/>
    </row>
    <row r="580" spans="3:34" x14ac:dyDescent="0.25">
      <c r="C580" s="21"/>
      <c r="E580" s="62"/>
      <c r="F580" s="62"/>
      <c r="G580" s="62"/>
      <c r="P580"/>
      <c r="Q580"/>
      <c r="R580"/>
      <c r="S580"/>
      <c r="T580"/>
      <c r="U580"/>
      <c r="V580"/>
      <c r="W580"/>
      <c r="X580"/>
      <c r="Y580"/>
      <c r="Z580"/>
      <c r="AA580"/>
      <c r="AB580"/>
      <c r="AC580"/>
      <c r="AD580"/>
      <c r="AE580"/>
      <c r="AF580"/>
      <c r="AG580"/>
      <c r="AH580"/>
    </row>
    <row r="581" spans="3:34" x14ac:dyDescent="0.25">
      <c r="C581" s="21"/>
      <c r="E581" s="62"/>
      <c r="F581" s="62"/>
      <c r="G581" s="62"/>
      <c r="P581"/>
      <c r="Q581"/>
      <c r="R581"/>
      <c r="S581"/>
      <c r="T581"/>
      <c r="U581"/>
      <c r="V581"/>
      <c r="W581"/>
      <c r="X581"/>
      <c r="Y581"/>
      <c r="Z581"/>
      <c r="AA581"/>
      <c r="AB581"/>
      <c r="AC581"/>
      <c r="AD581"/>
      <c r="AE581"/>
      <c r="AF581"/>
      <c r="AG581"/>
      <c r="AH581"/>
    </row>
    <row r="582" spans="3:34" x14ac:dyDescent="0.25">
      <c r="C582" s="21"/>
      <c r="E582" s="62"/>
      <c r="F582" s="62"/>
      <c r="G582" s="62"/>
      <c r="P582"/>
      <c r="Q582"/>
      <c r="R582"/>
      <c r="S582"/>
      <c r="T582"/>
      <c r="U582"/>
      <c r="V582"/>
      <c r="W582"/>
      <c r="X582"/>
      <c r="Y582"/>
      <c r="Z582"/>
      <c r="AA582"/>
      <c r="AB582"/>
      <c r="AC582"/>
      <c r="AD582"/>
      <c r="AE582"/>
      <c r="AF582"/>
      <c r="AG582"/>
      <c r="AH582"/>
    </row>
    <row r="583" spans="3:34" x14ac:dyDescent="0.25">
      <c r="C583" s="21"/>
      <c r="E583" s="62"/>
      <c r="F583" s="62"/>
      <c r="G583" s="62"/>
      <c r="P583"/>
      <c r="Q583"/>
      <c r="R583"/>
      <c r="S583"/>
      <c r="T583"/>
      <c r="U583"/>
      <c r="V583"/>
      <c r="W583"/>
      <c r="X583"/>
      <c r="Y583"/>
      <c r="Z583"/>
      <c r="AA583"/>
      <c r="AB583"/>
      <c r="AC583"/>
      <c r="AD583"/>
      <c r="AE583"/>
      <c r="AF583"/>
      <c r="AG583"/>
      <c r="AH583"/>
    </row>
    <row r="584" spans="3:34" x14ac:dyDescent="0.25">
      <c r="C584" s="21"/>
      <c r="E584" s="62"/>
      <c r="F584" s="62"/>
      <c r="G584" s="62"/>
      <c r="P584"/>
      <c r="Q584"/>
      <c r="R584"/>
      <c r="S584"/>
      <c r="T584"/>
      <c r="U584"/>
      <c r="V584"/>
      <c r="W584"/>
      <c r="X584"/>
      <c r="Y584"/>
      <c r="Z584"/>
      <c r="AA584"/>
      <c r="AB584"/>
      <c r="AC584"/>
      <c r="AD584"/>
      <c r="AE584"/>
      <c r="AF584"/>
      <c r="AG584"/>
      <c r="AH584"/>
    </row>
    <row r="585" spans="3:34" x14ac:dyDescent="0.25">
      <c r="C585" s="21"/>
      <c r="E585" s="62"/>
      <c r="F585" s="62"/>
      <c r="G585" s="62"/>
      <c r="P585"/>
      <c r="Q585"/>
      <c r="R585"/>
      <c r="S585"/>
      <c r="T585"/>
      <c r="U585"/>
      <c r="V585"/>
      <c r="W585"/>
      <c r="X585"/>
      <c r="Y585"/>
      <c r="Z585"/>
      <c r="AA585"/>
      <c r="AB585"/>
      <c r="AC585"/>
      <c r="AD585"/>
      <c r="AE585"/>
      <c r="AF585"/>
      <c r="AG585"/>
      <c r="AH585"/>
    </row>
    <row r="586" spans="3:34" x14ac:dyDescent="0.25">
      <c r="C586" s="21"/>
      <c r="E586" s="62"/>
      <c r="F586" s="62"/>
      <c r="G586" s="62"/>
      <c r="P586"/>
      <c r="Q586"/>
      <c r="R586"/>
      <c r="S586"/>
      <c r="T586"/>
      <c r="U586"/>
      <c r="V586"/>
      <c r="W586"/>
      <c r="X586"/>
      <c r="Y586"/>
      <c r="Z586"/>
      <c r="AA586"/>
      <c r="AB586"/>
      <c r="AC586"/>
      <c r="AD586"/>
      <c r="AE586"/>
      <c r="AF586"/>
      <c r="AG586"/>
      <c r="AH586"/>
    </row>
    <row r="587" spans="3:34" x14ac:dyDescent="0.25">
      <c r="C587" s="21"/>
      <c r="E587" s="62"/>
      <c r="F587" s="62"/>
      <c r="G587" s="62"/>
      <c r="P587"/>
      <c r="Q587"/>
      <c r="R587"/>
      <c r="S587"/>
      <c r="T587"/>
      <c r="U587"/>
      <c r="V587"/>
      <c r="W587"/>
      <c r="X587"/>
      <c r="Y587"/>
      <c r="Z587"/>
      <c r="AA587"/>
      <c r="AB587"/>
      <c r="AC587"/>
      <c r="AD587"/>
      <c r="AE587"/>
      <c r="AF587"/>
      <c r="AG587"/>
      <c r="AH587"/>
    </row>
    <row r="588" spans="3:34" x14ac:dyDescent="0.25">
      <c r="C588" s="21"/>
      <c r="E588" s="62"/>
      <c r="F588" s="62"/>
      <c r="G588" s="62"/>
      <c r="P588"/>
      <c r="Q588"/>
      <c r="R588"/>
      <c r="S588"/>
      <c r="T588"/>
      <c r="U588"/>
      <c r="V588"/>
      <c r="W588"/>
      <c r="X588"/>
      <c r="Y588"/>
      <c r="Z588"/>
      <c r="AA588"/>
      <c r="AB588"/>
      <c r="AC588"/>
      <c r="AD588"/>
      <c r="AE588"/>
      <c r="AF588"/>
      <c r="AG588"/>
      <c r="AH588"/>
    </row>
    <row r="589" spans="3:34" x14ac:dyDescent="0.25">
      <c r="C589" s="21"/>
      <c r="E589" s="62"/>
      <c r="F589" s="62"/>
      <c r="G589" s="62"/>
      <c r="P589"/>
      <c r="Q589"/>
      <c r="R589"/>
      <c r="S589"/>
      <c r="T589"/>
      <c r="U589"/>
      <c r="V589"/>
      <c r="W589"/>
      <c r="X589"/>
      <c r="Y589"/>
      <c r="Z589"/>
      <c r="AA589"/>
      <c r="AB589"/>
      <c r="AC589"/>
      <c r="AD589"/>
      <c r="AE589"/>
      <c r="AF589"/>
      <c r="AG589"/>
      <c r="AH589"/>
    </row>
    <row r="590" spans="3:34" x14ac:dyDescent="0.25">
      <c r="C590" s="21"/>
      <c r="E590" s="62"/>
      <c r="F590" s="62"/>
      <c r="G590" s="62"/>
      <c r="P590"/>
      <c r="Q590"/>
      <c r="R590"/>
      <c r="S590"/>
      <c r="T590"/>
      <c r="U590"/>
      <c r="V590"/>
      <c r="W590"/>
      <c r="X590"/>
      <c r="Y590"/>
      <c r="Z590"/>
      <c r="AA590"/>
      <c r="AB590"/>
      <c r="AC590"/>
      <c r="AD590"/>
      <c r="AE590"/>
      <c r="AF590"/>
      <c r="AG590"/>
      <c r="AH590"/>
    </row>
    <row r="591" spans="3:34" x14ac:dyDescent="0.25">
      <c r="C591" s="21"/>
      <c r="E591" s="62"/>
      <c r="F591" s="62"/>
      <c r="G591" s="62"/>
      <c r="P591"/>
      <c r="Q591"/>
      <c r="R591"/>
      <c r="S591"/>
      <c r="T591"/>
      <c r="U591"/>
      <c r="V591"/>
      <c r="W591"/>
      <c r="X591"/>
      <c r="Y591"/>
      <c r="Z591"/>
      <c r="AA591"/>
      <c r="AB591"/>
      <c r="AC591"/>
      <c r="AD591"/>
      <c r="AE591"/>
      <c r="AF591"/>
      <c r="AG591"/>
      <c r="AH591"/>
    </row>
    <row r="592" spans="3:34" x14ac:dyDescent="0.25">
      <c r="C592" s="21"/>
      <c r="E592" s="62"/>
      <c r="F592" s="62"/>
      <c r="G592" s="62"/>
      <c r="P592"/>
      <c r="Q592"/>
      <c r="R592"/>
      <c r="S592"/>
      <c r="T592"/>
      <c r="U592"/>
      <c r="V592"/>
      <c r="W592"/>
      <c r="X592"/>
      <c r="Y592"/>
      <c r="Z592"/>
      <c r="AA592"/>
      <c r="AB592"/>
      <c r="AC592"/>
      <c r="AD592"/>
      <c r="AE592"/>
      <c r="AF592"/>
      <c r="AG592"/>
      <c r="AH592"/>
    </row>
    <row r="593" spans="3:34" x14ac:dyDescent="0.25">
      <c r="C593" s="21"/>
      <c r="E593" s="62"/>
      <c r="F593" s="62"/>
      <c r="G593" s="62"/>
      <c r="P593"/>
      <c r="Q593"/>
      <c r="R593"/>
      <c r="S593"/>
      <c r="T593"/>
      <c r="U593"/>
      <c r="V593"/>
      <c r="W593"/>
      <c r="X593"/>
      <c r="Y593"/>
      <c r="Z593"/>
      <c r="AA593"/>
      <c r="AB593"/>
      <c r="AC593"/>
      <c r="AD593"/>
      <c r="AE593"/>
      <c r="AF593"/>
      <c r="AG593"/>
      <c r="AH593"/>
    </row>
    <row r="594" spans="3:34" x14ac:dyDescent="0.25">
      <c r="C594" s="21"/>
      <c r="E594" s="62"/>
      <c r="F594" s="62"/>
      <c r="G594" s="62"/>
      <c r="P594"/>
      <c r="Q594"/>
      <c r="R594"/>
      <c r="S594"/>
      <c r="T594"/>
      <c r="U594"/>
      <c r="V594"/>
      <c r="W594"/>
      <c r="X594"/>
      <c r="Y594"/>
      <c r="Z594"/>
      <c r="AA594"/>
      <c r="AB594"/>
      <c r="AC594"/>
      <c r="AD594"/>
      <c r="AE594"/>
      <c r="AF594"/>
      <c r="AG594"/>
      <c r="AH594"/>
    </row>
    <row r="595" spans="3:34" x14ac:dyDescent="0.25">
      <c r="C595" s="21"/>
      <c r="E595" s="62"/>
      <c r="F595" s="62"/>
      <c r="G595" s="62"/>
      <c r="P595"/>
      <c r="Q595"/>
      <c r="R595"/>
      <c r="S595"/>
      <c r="T595"/>
      <c r="U595"/>
      <c r="V595"/>
      <c r="W595"/>
      <c r="X595"/>
      <c r="Y595"/>
      <c r="Z595"/>
      <c r="AA595"/>
      <c r="AB595"/>
      <c r="AC595"/>
      <c r="AD595"/>
      <c r="AE595"/>
      <c r="AF595"/>
      <c r="AG595"/>
      <c r="AH595"/>
    </row>
    <row r="596" spans="3:34" x14ac:dyDescent="0.25">
      <c r="C596" s="21"/>
      <c r="E596" s="62"/>
      <c r="F596" s="62"/>
      <c r="G596" s="62"/>
      <c r="P596"/>
      <c r="Q596"/>
      <c r="R596"/>
      <c r="S596"/>
      <c r="T596"/>
      <c r="U596"/>
      <c r="V596"/>
      <c r="W596"/>
      <c r="X596"/>
      <c r="Y596"/>
      <c r="Z596"/>
      <c r="AA596"/>
      <c r="AB596"/>
      <c r="AC596"/>
      <c r="AD596"/>
      <c r="AE596"/>
      <c r="AF596"/>
      <c r="AG596"/>
      <c r="AH596"/>
    </row>
    <row r="597" spans="3:34" x14ac:dyDescent="0.25">
      <c r="C597" s="21"/>
      <c r="E597" s="62"/>
      <c r="F597" s="62"/>
      <c r="G597" s="62"/>
      <c r="P597"/>
      <c r="Q597"/>
      <c r="R597"/>
      <c r="S597"/>
      <c r="T597"/>
      <c r="U597"/>
      <c r="V597"/>
      <c r="W597"/>
      <c r="X597"/>
      <c r="Y597"/>
      <c r="Z597"/>
      <c r="AA597"/>
      <c r="AB597"/>
      <c r="AC597"/>
      <c r="AD597"/>
      <c r="AE597"/>
      <c r="AF597"/>
      <c r="AG597"/>
      <c r="AH597"/>
    </row>
    <row r="598" spans="3:34" x14ac:dyDescent="0.25">
      <c r="C598" s="21"/>
      <c r="E598" s="62"/>
      <c r="F598" s="62"/>
      <c r="G598" s="62"/>
      <c r="P598"/>
      <c r="Q598"/>
      <c r="R598"/>
      <c r="S598"/>
      <c r="T598"/>
      <c r="U598"/>
      <c r="V598"/>
      <c r="W598"/>
      <c r="X598"/>
      <c r="Y598"/>
      <c r="Z598"/>
      <c r="AA598"/>
      <c r="AB598"/>
      <c r="AC598"/>
      <c r="AD598"/>
      <c r="AE598"/>
      <c r="AF598"/>
      <c r="AG598"/>
      <c r="AH598"/>
    </row>
    <row r="599" spans="3:34" x14ac:dyDescent="0.25">
      <c r="C599" s="21"/>
      <c r="E599" s="62"/>
      <c r="F599" s="62"/>
      <c r="G599" s="62"/>
      <c r="P599"/>
      <c r="Q599"/>
      <c r="R599"/>
      <c r="S599"/>
      <c r="T599"/>
      <c r="U599"/>
      <c r="V599"/>
      <c r="W599"/>
      <c r="X599"/>
      <c r="Y599"/>
      <c r="Z599"/>
      <c r="AA599"/>
      <c r="AB599"/>
      <c r="AC599"/>
      <c r="AD599"/>
      <c r="AE599"/>
      <c r="AF599"/>
      <c r="AG599"/>
      <c r="AH599"/>
    </row>
    <row r="600" spans="3:34" x14ac:dyDescent="0.25">
      <c r="C600" s="21"/>
      <c r="E600" s="62"/>
      <c r="F600" s="62"/>
      <c r="G600" s="62"/>
      <c r="P600"/>
      <c r="Q600"/>
      <c r="R600"/>
      <c r="S600"/>
      <c r="T600"/>
      <c r="U600"/>
      <c r="V600"/>
      <c r="W600"/>
      <c r="X600"/>
      <c r="Y600"/>
      <c r="Z600"/>
      <c r="AA600"/>
      <c r="AB600"/>
      <c r="AC600"/>
      <c r="AD600"/>
      <c r="AE600"/>
      <c r="AF600"/>
      <c r="AG600"/>
      <c r="AH600"/>
    </row>
    <row r="601" spans="3:34" x14ac:dyDescent="0.25">
      <c r="C601" s="21"/>
      <c r="E601" s="62"/>
      <c r="F601" s="62"/>
      <c r="G601" s="62"/>
      <c r="P601"/>
      <c r="Q601"/>
      <c r="R601"/>
      <c r="S601"/>
      <c r="T601"/>
      <c r="U601"/>
      <c r="V601"/>
      <c r="W601"/>
      <c r="X601"/>
      <c r="Y601"/>
      <c r="Z601"/>
      <c r="AA601"/>
      <c r="AB601"/>
      <c r="AC601"/>
      <c r="AD601"/>
      <c r="AE601"/>
      <c r="AF601"/>
      <c r="AG601"/>
      <c r="AH601"/>
    </row>
    <row r="602" spans="3:34" x14ac:dyDescent="0.25">
      <c r="C602" s="21"/>
      <c r="E602" s="62"/>
      <c r="F602" s="62"/>
      <c r="G602" s="62"/>
      <c r="P602"/>
      <c r="Q602"/>
      <c r="R602"/>
      <c r="S602"/>
      <c r="T602"/>
      <c r="U602"/>
      <c r="V602"/>
      <c r="W602"/>
      <c r="X602"/>
      <c r="Y602"/>
      <c r="Z602"/>
      <c r="AA602"/>
      <c r="AB602"/>
      <c r="AC602"/>
      <c r="AD602"/>
      <c r="AE602"/>
      <c r="AF602"/>
      <c r="AG602"/>
      <c r="AH602"/>
    </row>
    <row r="603" spans="3:34" x14ac:dyDescent="0.25">
      <c r="C603" s="21"/>
      <c r="E603" s="62"/>
      <c r="F603" s="62"/>
      <c r="G603" s="62"/>
      <c r="P603"/>
      <c r="Q603"/>
      <c r="R603"/>
      <c r="S603"/>
      <c r="T603"/>
      <c r="U603"/>
      <c r="V603"/>
      <c r="W603"/>
      <c r="X603"/>
      <c r="Y603"/>
      <c r="Z603"/>
      <c r="AA603"/>
      <c r="AB603"/>
      <c r="AC603"/>
      <c r="AD603"/>
      <c r="AE603"/>
      <c r="AF603"/>
      <c r="AG603"/>
      <c r="AH603"/>
    </row>
    <row r="604" spans="3:34" x14ac:dyDescent="0.25">
      <c r="C604" s="21"/>
      <c r="E604" s="62"/>
      <c r="F604" s="62"/>
      <c r="G604" s="62"/>
      <c r="P604"/>
      <c r="Q604"/>
      <c r="R604"/>
      <c r="S604"/>
      <c r="T604"/>
      <c r="U604"/>
      <c r="V604"/>
      <c r="W604"/>
      <c r="X604"/>
      <c r="Y604"/>
      <c r="Z604"/>
      <c r="AA604"/>
      <c r="AB604"/>
      <c r="AC604"/>
      <c r="AD604"/>
      <c r="AE604"/>
      <c r="AF604"/>
      <c r="AG604"/>
      <c r="AH604"/>
    </row>
    <row r="605" spans="3:34" x14ac:dyDescent="0.25">
      <c r="C605" s="21"/>
      <c r="E605" s="62"/>
      <c r="F605" s="62"/>
      <c r="G605" s="62"/>
      <c r="P605"/>
      <c r="Q605"/>
      <c r="R605"/>
      <c r="S605"/>
      <c r="T605"/>
      <c r="U605"/>
      <c r="V605"/>
      <c r="W605"/>
      <c r="X605"/>
      <c r="Y605"/>
      <c r="Z605"/>
      <c r="AA605"/>
      <c r="AB605"/>
      <c r="AC605"/>
      <c r="AD605"/>
      <c r="AE605"/>
      <c r="AF605"/>
      <c r="AG605"/>
      <c r="AH605"/>
    </row>
    <row r="606" spans="3:34" x14ac:dyDescent="0.25">
      <c r="C606" s="21"/>
      <c r="E606" s="62"/>
      <c r="F606" s="62"/>
      <c r="G606" s="62"/>
      <c r="P606"/>
      <c r="Q606"/>
      <c r="R606"/>
      <c r="S606"/>
      <c r="T606"/>
      <c r="U606"/>
      <c r="V606"/>
      <c r="W606"/>
      <c r="X606"/>
      <c r="Y606"/>
      <c r="Z606"/>
      <c r="AA606"/>
      <c r="AB606"/>
      <c r="AC606"/>
      <c r="AD606"/>
      <c r="AE606"/>
      <c r="AF606"/>
      <c r="AG606"/>
      <c r="AH606"/>
    </row>
    <row r="607" spans="3:34" x14ac:dyDescent="0.25">
      <c r="C607" s="21"/>
      <c r="E607" s="62"/>
      <c r="F607" s="62"/>
      <c r="G607" s="62"/>
      <c r="P607"/>
      <c r="Q607"/>
      <c r="R607"/>
      <c r="S607"/>
      <c r="T607"/>
      <c r="U607"/>
      <c r="V607"/>
      <c r="W607"/>
      <c r="X607"/>
      <c r="Y607"/>
      <c r="Z607"/>
      <c r="AA607"/>
      <c r="AB607"/>
      <c r="AC607"/>
      <c r="AD607"/>
      <c r="AE607"/>
      <c r="AF607"/>
      <c r="AG607"/>
      <c r="AH607"/>
    </row>
    <row r="608" spans="3:34" x14ac:dyDescent="0.25">
      <c r="C608" s="21"/>
      <c r="E608" s="62"/>
      <c r="F608" s="62"/>
      <c r="G608" s="62"/>
      <c r="P608"/>
      <c r="Q608"/>
      <c r="R608"/>
      <c r="S608"/>
      <c r="T608"/>
      <c r="U608"/>
      <c r="V608"/>
      <c r="W608"/>
      <c r="X608"/>
      <c r="Y608"/>
      <c r="Z608"/>
      <c r="AA608"/>
      <c r="AB608"/>
      <c r="AC608"/>
      <c r="AD608"/>
      <c r="AE608"/>
      <c r="AF608"/>
      <c r="AG608"/>
      <c r="AH608"/>
    </row>
    <row r="609" spans="3:34" x14ac:dyDescent="0.25">
      <c r="C609" s="21"/>
      <c r="E609" s="62"/>
      <c r="F609" s="62"/>
      <c r="G609" s="62"/>
      <c r="P609"/>
      <c r="Q609"/>
      <c r="R609"/>
      <c r="S609"/>
      <c r="T609"/>
      <c r="U609"/>
      <c r="V609"/>
      <c r="W609"/>
      <c r="X609"/>
      <c r="Y609"/>
      <c r="Z609"/>
      <c r="AA609"/>
      <c r="AB609"/>
      <c r="AC609"/>
      <c r="AD609"/>
      <c r="AE609"/>
      <c r="AF609"/>
      <c r="AG609"/>
      <c r="AH609"/>
    </row>
    <row r="610" spans="3:34" x14ac:dyDescent="0.25">
      <c r="C610" s="21"/>
      <c r="E610" s="62"/>
      <c r="F610" s="62"/>
      <c r="G610" s="62"/>
      <c r="P610"/>
      <c r="Q610"/>
      <c r="R610"/>
      <c r="S610"/>
      <c r="T610"/>
      <c r="U610"/>
      <c r="V610"/>
      <c r="W610"/>
      <c r="X610"/>
      <c r="Y610"/>
      <c r="Z610"/>
      <c r="AA610"/>
      <c r="AB610"/>
      <c r="AC610"/>
      <c r="AD610"/>
      <c r="AE610"/>
      <c r="AF610"/>
      <c r="AG610"/>
      <c r="AH610"/>
    </row>
    <row r="611" spans="3:34" x14ac:dyDescent="0.25">
      <c r="C611" s="21"/>
      <c r="E611" s="62"/>
      <c r="F611" s="62"/>
      <c r="G611" s="62"/>
      <c r="P611"/>
      <c r="Q611"/>
      <c r="R611"/>
      <c r="S611"/>
      <c r="T611"/>
      <c r="U611"/>
      <c r="V611"/>
      <c r="W611"/>
      <c r="X611"/>
      <c r="Y611"/>
      <c r="Z611"/>
      <c r="AA611"/>
      <c r="AB611"/>
      <c r="AC611"/>
      <c r="AD611"/>
      <c r="AE611"/>
      <c r="AF611"/>
      <c r="AG611"/>
      <c r="AH611"/>
    </row>
    <row r="612" spans="3:34" x14ac:dyDescent="0.25">
      <c r="C612" s="21"/>
      <c r="E612" s="62"/>
      <c r="F612" s="62"/>
      <c r="G612" s="62"/>
      <c r="P612"/>
      <c r="Q612"/>
      <c r="R612"/>
      <c r="S612"/>
      <c r="T612"/>
      <c r="U612"/>
      <c r="V612"/>
      <c r="W612"/>
      <c r="X612"/>
      <c r="Y612"/>
      <c r="Z612"/>
      <c r="AA612"/>
      <c r="AB612"/>
      <c r="AC612"/>
      <c r="AD612"/>
      <c r="AE612"/>
      <c r="AF612"/>
      <c r="AG612"/>
      <c r="AH612"/>
    </row>
    <row r="613" spans="3:34" x14ac:dyDescent="0.25">
      <c r="C613" s="21"/>
      <c r="E613" s="62"/>
      <c r="F613" s="62"/>
      <c r="G613" s="62"/>
      <c r="P613"/>
      <c r="Q613"/>
      <c r="R613"/>
      <c r="S613"/>
      <c r="T613"/>
      <c r="U613"/>
      <c r="V613"/>
      <c r="W613"/>
      <c r="X613"/>
      <c r="Y613"/>
      <c r="Z613"/>
      <c r="AA613"/>
      <c r="AB613"/>
      <c r="AC613"/>
      <c r="AD613"/>
      <c r="AE613"/>
      <c r="AF613"/>
      <c r="AG613"/>
      <c r="AH613"/>
    </row>
    <row r="614" spans="3:34" x14ac:dyDescent="0.25">
      <c r="C614" s="21"/>
      <c r="E614" s="62"/>
      <c r="F614" s="62"/>
      <c r="G614" s="62"/>
      <c r="P614"/>
      <c r="Q614"/>
      <c r="R614"/>
      <c r="S614"/>
      <c r="T614"/>
      <c r="U614"/>
      <c r="V614"/>
      <c r="W614"/>
      <c r="X614"/>
      <c r="Y614"/>
      <c r="Z614"/>
      <c r="AA614"/>
      <c r="AB614"/>
      <c r="AC614"/>
      <c r="AD614"/>
      <c r="AE614"/>
      <c r="AF614"/>
      <c r="AG614"/>
      <c r="AH614"/>
    </row>
    <row r="615" spans="3:34" x14ac:dyDescent="0.25">
      <c r="C615" s="21"/>
      <c r="E615" s="62"/>
      <c r="F615" s="62"/>
      <c r="G615" s="62"/>
      <c r="P615"/>
      <c r="Q615"/>
      <c r="R615"/>
      <c r="S615"/>
      <c r="T615"/>
      <c r="U615"/>
      <c r="V615"/>
      <c r="W615"/>
      <c r="X615"/>
      <c r="Y615"/>
      <c r="Z615"/>
      <c r="AA615"/>
      <c r="AB615"/>
      <c r="AC615"/>
      <c r="AD615"/>
      <c r="AE615"/>
      <c r="AF615"/>
      <c r="AG615"/>
      <c r="AH615"/>
    </row>
    <row r="616" spans="3:34" x14ac:dyDescent="0.25">
      <c r="C616" s="21"/>
      <c r="E616" s="62"/>
      <c r="F616" s="62"/>
      <c r="G616" s="62"/>
      <c r="P616"/>
      <c r="Q616"/>
      <c r="R616"/>
      <c r="S616"/>
      <c r="T616"/>
      <c r="U616"/>
      <c r="V616"/>
      <c r="W616"/>
      <c r="X616"/>
      <c r="Y616"/>
      <c r="Z616"/>
      <c r="AA616"/>
      <c r="AB616"/>
      <c r="AC616"/>
      <c r="AD616"/>
      <c r="AE616"/>
      <c r="AF616"/>
      <c r="AG616"/>
      <c r="AH616"/>
    </row>
    <row r="617" spans="3:34" x14ac:dyDescent="0.25">
      <c r="C617" s="21"/>
      <c r="E617" s="62"/>
      <c r="F617" s="62"/>
      <c r="G617" s="62"/>
      <c r="P617"/>
      <c r="Q617"/>
      <c r="R617"/>
      <c r="S617"/>
      <c r="T617"/>
      <c r="U617"/>
      <c r="V617"/>
      <c r="W617"/>
      <c r="X617"/>
      <c r="Y617"/>
      <c r="Z617"/>
      <c r="AA617"/>
      <c r="AB617"/>
      <c r="AC617"/>
      <c r="AD617"/>
      <c r="AE617"/>
      <c r="AF617"/>
      <c r="AG617"/>
      <c r="AH617"/>
    </row>
    <row r="618" spans="3:34" x14ac:dyDescent="0.25">
      <c r="C618" s="21"/>
      <c r="E618" s="62"/>
      <c r="F618" s="62"/>
      <c r="G618" s="62"/>
      <c r="P618"/>
      <c r="Q618"/>
      <c r="R618"/>
      <c r="S618"/>
      <c r="T618"/>
      <c r="U618"/>
      <c r="V618"/>
      <c r="W618"/>
      <c r="X618"/>
      <c r="Y618"/>
      <c r="Z618"/>
      <c r="AA618"/>
      <c r="AB618"/>
      <c r="AC618"/>
      <c r="AD618"/>
      <c r="AE618"/>
      <c r="AF618"/>
      <c r="AG618"/>
      <c r="AH618"/>
    </row>
    <row r="619" spans="3:34" x14ac:dyDescent="0.25">
      <c r="C619" s="21"/>
      <c r="E619" s="62"/>
      <c r="F619" s="62"/>
      <c r="G619" s="62"/>
      <c r="P619"/>
      <c r="Q619"/>
      <c r="R619"/>
      <c r="S619"/>
      <c r="T619"/>
      <c r="U619"/>
      <c r="V619"/>
      <c r="W619"/>
      <c r="X619"/>
      <c r="Y619"/>
      <c r="Z619"/>
      <c r="AA619"/>
      <c r="AB619"/>
      <c r="AC619"/>
      <c r="AD619"/>
      <c r="AE619"/>
      <c r="AF619"/>
      <c r="AG619"/>
      <c r="AH619"/>
    </row>
    <row r="620" spans="3:34" x14ac:dyDescent="0.25">
      <c r="C620" s="21"/>
      <c r="E620" s="62"/>
      <c r="F620" s="62"/>
      <c r="G620" s="62"/>
      <c r="P620"/>
      <c r="Q620"/>
      <c r="R620"/>
      <c r="S620"/>
      <c r="T620"/>
      <c r="U620"/>
      <c r="V620"/>
      <c r="W620"/>
      <c r="X620"/>
      <c r="Y620"/>
      <c r="Z620"/>
      <c r="AA620"/>
      <c r="AB620"/>
      <c r="AC620"/>
      <c r="AD620"/>
      <c r="AE620"/>
      <c r="AF620"/>
      <c r="AG620"/>
      <c r="AH620"/>
    </row>
    <row r="621" spans="3:34" x14ac:dyDescent="0.25">
      <c r="C621" s="21"/>
      <c r="E621" s="62"/>
      <c r="F621" s="62"/>
      <c r="G621" s="62"/>
      <c r="P621"/>
      <c r="Q621"/>
      <c r="R621"/>
      <c r="S621"/>
      <c r="T621"/>
      <c r="U621"/>
      <c r="V621"/>
      <c r="W621"/>
      <c r="X621"/>
      <c r="Y621"/>
      <c r="Z621"/>
      <c r="AA621"/>
      <c r="AB621"/>
      <c r="AC621"/>
      <c r="AD621"/>
      <c r="AE621"/>
      <c r="AF621"/>
      <c r="AG621"/>
      <c r="AH621"/>
    </row>
    <row r="622" spans="3:34" x14ac:dyDescent="0.25">
      <c r="C622" s="21"/>
      <c r="E622" s="62"/>
      <c r="F622" s="62"/>
      <c r="G622" s="62"/>
      <c r="P622"/>
      <c r="Q622"/>
      <c r="R622"/>
      <c r="S622"/>
      <c r="T622"/>
      <c r="U622"/>
      <c r="V622"/>
      <c r="W622"/>
      <c r="X622"/>
      <c r="Y622"/>
      <c r="Z622"/>
      <c r="AA622"/>
      <c r="AB622"/>
      <c r="AC622"/>
      <c r="AD622"/>
      <c r="AE622"/>
      <c r="AF622"/>
      <c r="AG622"/>
      <c r="AH622"/>
    </row>
    <row r="623" spans="3:34" x14ac:dyDescent="0.25">
      <c r="C623" s="21"/>
      <c r="E623" s="62"/>
      <c r="F623" s="62"/>
      <c r="G623" s="62"/>
      <c r="P623"/>
      <c r="Q623"/>
      <c r="R623"/>
      <c r="S623"/>
      <c r="T623"/>
      <c r="U623"/>
      <c r="V623"/>
      <c r="W623"/>
      <c r="X623"/>
      <c r="Y623"/>
      <c r="Z623"/>
      <c r="AA623"/>
      <c r="AB623"/>
      <c r="AC623"/>
      <c r="AD623"/>
      <c r="AE623"/>
      <c r="AF623"/>
      <c r="AG623"/>
      <c r="AH623"/>
    </row>
    <row r="624" spans="3:34" x14ac:dyDescent="0.25">
      <c r="C624" s="21"/>
      <c r="E624" s="62"/>
      <c r="F624" s="62"/>
      <c r="G624" s="62"/>
      <c r="P624"/>
      <c r="Q624"/>
      <c r="R624"/>
      <c r="S624"/>
      <c r="T624"/>
      <c r="U624"/>
      <c r="V624"/>
      <c r="W624"/>
      <c r="X624"/>
      <c r="Y624"/>
      <c r="Z624"/>
      <c r="AA624"/>
      <c r="AB624"/>
      <c r="AC624"/>
      <c r="AD624"/>
      <c r="AE624"/>
      <c r="AF624"/>
      <c r="AG624"/>
      <c r="AH624"/>
    </row>
    <row r="625" spans="3:34" x14ac:dyDescent="0.25">
      <c r="C625" s="21"/>
      <c r="E625" s="62"/>
      <c r="F625" s="62"/>
      <c r="G625" s="62"/>
      <c r="P625"/>
      <c r="Q625"/>
      <c r="R625"/>
      <c r="S625"/>
      <c r="T625"/>
      <c r="U625"/>
      <c r="V625"/>
      <c r="W625"/>
      <c r="X625"/>
      <c r="Y625"/>
      <c r="Z625"/>
      <c r="AA625"/>
      <c r="AB625"/>
      <c r="AC625"/>
      <c r="AD625"/>
      <c r="AE625"/>
      <c r="AF625"/>
      <c r="AG625"/>
      <c r="AH625"/>
    </row>
    <row r="626" spans="3:34" x14ac:dyDescent="0.25">
      <c r="C626" s="21"/>
      <c r="E626" s="62"/>
      <c r="F626" s="62"/>
      <c r="G626" s="62"/>
      <c r="P626"/>
      <c r="Q626"/>
      <c r="R626"/>
      <c r="S626"/>
      <c r="T626"/>
      <c r="U626"/>
      <c r="V626"/>
      <c r="W626"/>
      <c r="X626"/>
      <c r="Y626"/>
      <c r="Z626"/>
      <c r="AA626"/>
      <c r="AB626"/>
      <c r="AC626"/>
      <c r="AD626"/>
      <c r="AE626"/>
      <c r="AF626"/>
      <c r="AG626"/>
      <c r="AH626"/>
    </row>
    <row r="627" spans="3:34" x14ac:dyDescent="0.25">
      <c r="C627" s="21"/>
      <c r="E627" s="62"/>
      <c r="F627" s="62"/>
      <c r="G627" s="62"/>
      <c r="P627"/>
      <c r="Q627"/>
      <c r="R627"/>
      <c r="S627"/>
      <c r="T627"/>
      <c r="U627"/>
      <c r="V627"/>
      <c r="W627"/>
      <c r="X627"/>
      <c r="Y627"/>
      <c r="Z627"/>
      <c r="AA627"/>
      <c r="AB627"/>
      <c r="AC627"/>
      <c r="AD627"/>
      <c r="AE627"/>
      <c r="AF627"/>
      <c r="AG627"/>
      <c r="AH627"/>
    </row>
    <row r="628" spans="3:34" x14ac:dyDescent="0.25">
      <c r="C628" s="21"/>
      <c r="E628" s="62"/>
      <c r="F628" s="62"/>
      <c r="G628" s="62"/>
      <c r="P628"/>
      <c r="Q628"/>
      <c r="R628"/>
      <c r="S628"/>
      <c r="T628"/>
      <c r="U628"/>
      <c r="V628"/>
      <c r="W628"/>
      <c r="X628"/>
      <c r="Y628"/>
      <c r="Z628"/>
      <c r="AA628"/>
      <c r="AB628"/>
      <c r="AC628"/>
      <c r="AD628"/>
      <c r="AE628"/>
      <c r="AF628"/>
      <c r="AG628"/>
      <c r="AH628"/>
    </row>
    <row r="629" spans="3:34" x14ac:dyDescent="0.25">
      <c r="C629" s="21"/>
      <c r="E629" s="62"/>
      <c r="F629" s="62"/>
      <c r="G629" s="62"/>
      <c r="P629"/>
      <c r="Q629"/>
      <c r="R629"/>
      <c r="S629"/>
      <c r="T629"/>
      <c r="U629"/>
      <c r="V629"/>
      <c r="W629"/>
      <c r="X629"/>
      <c r="Y629"/>
      <c r="Z629"/>
      <c r="AA629"/>
      <c r="AB629"/>
      <c r="AC629"/>
      <c r="AD629"/>
      <c r="AE629"/>
      <c r="AF629"/>
      <c r="AG629"/>
      <c r="AH629"/>
    </row>
    <row r="630" spans="3:34" x14ac:dyDescent="0.25">
      <c r="C630" s="21"/>
      <c r="E630" s="62"/>
      <c r="F630" s="62"/>
      <c r="G630" s="62"/>
      <c r="P630"/>
      <c r="Q630"/>
      <c r="R630"/>
      <c r="S630"/>
      <c r="T630"/>
      <c r="U630"/>
      <c r="V630"/>
      <c r="W630"/>
      <c r="X630"/>
      <c r="Y630"/>
      <c r="Z630"/>
      <c r="AA630"/>
      <c r="AB630"/>
      <c r="AC630"/>
      <c r="AD630"/>
      <c r="AE630"/>
      <c r="AF630"/>
      <c r="AG630"/>
      <c r="AH630"/>
    </row>
    <row r="631" spans="3:34" x14ac:dyDescent="0.25">
      <c r="C631" s="21"/>
      <c r="E631" s="62"/>
      <c r="F631" s="62"/>
      <c r="G631" s="62"/>
      <c r="P631"/>
      <c r="Q631"/>
      <c r="R631"/>
      <c r="S631"/>
      <c r="T631"/>
      <c r="U631"/>
      <c r="V631"/>
      <c r="W631"/>
      <c r="X631"/>
      <c r="Y631"/>
      <c r="Z631"/>
      <c r="AA631"/>
      <c r="AB631"/>
      <c r="AC631"/>
      <c r="AD631"/>
      <c r="AE631"/>
      <c r="AF631"/>
      <c r="AG631"/>
      <c r="AH631"/>
    </row>
    <row r="632" spans="3:34" x14ac:dyDescent="0.25">
      <c r="C632" s="21"/>
      <c r="E632" s="62"/>
      <c r="F632" s="62"/>
      <c r="G632" s="62"/>
      <c r="P632"/>
      <c r="Q632"/>
      <c r="R632"/>
      <c r="S632"/>
      <c r="T632"/>
      <c r="U632"/>
      <c r="V632"/>
      <c r="W632"/>
      <c r="X632"/>
      <c r="Y632"/>
      <c r="Z632"/>
      <c r="AA632"/>
      <c r="AB632"/>
      <c r="AC632"/>
      <c r="AD632"/>
      <c r="AE632"/>
      <c r="AF632"/>
      <c r="AG632"/>
      <c r="AH632"/>
    </row>
    <row r="633" spans="3:34" x14ac:dyDescent="0.25">
      <c r="C633" s="21"/>
      <c r="E633" s="62"/>
      <c r="F633" s="62"/>
      <c r="G633" s="62"/>
      <c r="P633"/>
      <c r="Q633"/>
      <c r="R633"/>
      <c r="S633"/>
      <c r="T633"/>
      <c r="U633"/>
      <c r="V633"/>
      <c r="W633"/>
      <c r="X633"/>
      <c r="Y633"/>
      <c r="Z633"/>
      <c r="AA633"/>
      <c r="AB633"/>
      <c r="AC633"/>
      <c r="AD633"/>
      <c r="AE633"/>
      <c r="AF633"/>
      <c r="AG633"/>
      <c r="AH633"/>
    </row>
    <row r="634" spans="3:34" x14ac:dyDescent="0.25">
      <c r="C634" s="21"/>
      <c r="E634" s="62"/>
      <c r="F634" s="62"/>
      <c r="G634" s="62"/>
      <c r="P634"/>
      <c r="Q634"/>
      <c r="R634"/>
      <c r="S634"/>
      <c r="T634"/>
      <c r="U634"/>
      <c r="V634"/>
      <c r="W634"/>
      <c r="X634"/>
      <c r="Y634"/>
      <c r="Z634"/>
      <c r="AA634"/>
      <c r="AB634"/>
      <c r="AC634"/>
      <c r="AD634"/>
      <c r="AE634"/>
      <c r="AF634"/>
      <c r="AG634"/>
      <c r="AH634"/>
    </row>
    <row r="635" spans="3:34" x14ac:dyDescent="0.25">
      <c r="C635" s="21"/>
      <c r="E635" s="62"/>
      <c r="F635" s="62"/>
      <c r="G635" s="62"/>
      <c r="P635"/>
      <c r="Q635"/>
      <c r="R635"/>
      <c r="S635"/>
      <c r="T635"/>
      <c r="U635"/>
      <c r="V635"/>
      <c r="W635"/>
      <c r="X635"/>
      <c r="Y635"/>
      <c r="Z635"/>
      <c r="AA635"/>
      <c r="AB635"/>
      <c r="AC635"/>
      <c r="AD635"/>
      <c r="AE635"/>
      <c r="AF635"/>
      <c r="AG635"/>
      <c r="AH635"/>
    </row>
    <row r="636" spans="3:34" x14ac:dyDescent="0.25">
      <c r="C636" s="21"/>
      <c r="E636" s="62"/>
      <c r="F636" s="62"/>
      <c r="G636" s="62"/>
      <c r="P636"/>
      <c r="Q636"/>
      <c r="R636"/>
      <c r="S636"/>
      <c r="T636"/>
      <c r="U636"/>
      <c r="V636"/>
      <c r="W636"/>
      <c r="X636"/>
      <c r="Y636"/>
      <c r="Z636"/>
      <c r="AA636"/>
      <c r="AB636"/>
      <c r="AC636"/>
      <c r="AD636"/>
      <c r="AE636"/>
      <c r="AF636"/>
      <c r="AG636"/>
      <c r="AH636"/>
    </row>
    <row r="637" spans="3:34" x14ac:dyDescent="0.25">
      <c r="C637" s="21"/>
      <c r="E637" s="62"/>
      <c r="F637" s="62"/>
      <c r="G637" s="62"/>
      <c r="P637"/>
      <c r="Q637"/>
      <c r="R637"/>
      <c r="S637"/>
      <c r="T637"/>
      <c r="U637"/>
      <c r="V637"/>
      <c r="W637"/>
      <c r="X637"/>
      <c r="Y637"/>
      <c r="Z637"/>
      <c r="AA637"/>
      <c r="AB637"/>
      <c r="AC637"/>
      <c r="AD637"/>
      <c r="AE637"/>
      <c r="AF637"/>
      <c r="AG637"/>
      <c r="AH637"/>
    </row>
    <row r="638" spans="3:34" x14ac:dyDescent="0.25">
      <c r="C638" s="21"/>
      <c r="E638" s="62"/>
      <c r="F638" s="62"/>
      <c r="G638" s="62"/>
      <c r="P638"/>
      <c r="Q638"/>
      <c r="R638"/>
      <c r="S638"/>
      <c r="T638"/>
      <c r="U638"/>
      <c r="V638"/>
      <c r="W638"/>
      <c r="X638"/>
      <c r="Y638"/>
      <c r="Z638"/>
      <c r="AA638"/>
      <c r="AB638"/>
      <c r="AC638"/>
      <c r="AD638"/>
      <c r="AE638"/>
      <c r="AF638"/>
      <c r="AG638"/>
      <c r="AH638"/>
    </row>
    <row r="639" spans="3:34" x14ac:dyDescent="0.25">
      <c r="C639" s="21"/>
      <c r="E639" s="62"/>
      <c r="F639" s="62"/>
      <c r="G639" s="62"/>
      <c r="P639"/>
      <c r="Q639"/>
      <c r="R639"/>
      <c r="S639"/>
      <c r="T639"/>
      <c r="U639"/>
      <c r="V639"/>
      <c r="W639"/>
      <c r="X639"/>
      <c r="Y639"/>
      <c r="Z639"/>
      <c r="AA639"/>
      <c r="AB639"/>
      <c r="AC639"/>
      <c r="AD639"/>
      <c r="AE639"/>
      <c r="AF639"/>
      <c r="AG639"/>
      <c r="AH639"/>
    </row>
    <row r="640" spans="3:34" x14ac:dyDescent="0.25">
      <c r="C640" s="21"/>
      <c r="E640" s="62"/>
      <c r="F640" s="62"/>
      <c r="G640" s="62"/>
      <c r="P640"/>
      <c r="Q640"/>
      <c r="R640"/>
      <c r="S640"/>
      <c r="T640"/>
      <c r="U640"/>
      <c r="V640"/>
      <c r="W640"/>
      <c r="X640"/>
      <c r="Y640"/>
      <c r="Z640"/>
      <c r="AA640"/>
      <c r="AB640"/>
      <c r="AC640"/>
      <c r="AD640"/>
      <c r="AE640"/>
      <c r="AF640"/>
      <c r="AG640"/>
      <c r="AH640"/>
    </row>
    <row r="641" spans="3:34" x14ac:dyDescent="0.25">
      <c r="C641" s="21"/>
      <c r="E641" s="62"/>
      <c r="F641" s="62"/>
      <c r="G641" s="62"/>
      <c r="P641"/>
      <c r="Q641"/>
      <c r="R641"/>
      <c r="S641"/>
      <c r="T641"/>
      <c r="U641"/>
      <c r="V641"/>
      <c r="W641"/>
      <c r="X641"/>
      <c r="Y641"/>
      <c r="Z641"/>
      <c r="AA641"/>
      <c r="AB641"/>
      <c r="AC641"/>
      <c r="AD641"/>
      <c r="AE641"/>
      <c r="AF641"/>
      <c r="AG641"/>
      <c r="AH641"/>
    </row>
    <row r="642" spans="3:34" x14ac:dyDescent="0.25">
      <c r="C642" s="21"/>
      <c r="E642" s="62"/>
      <c r="F642" s="62"/>
      <c r="G642" s="62"/>
      <c r="P642"/>
      <c r="Q642"/>
      <c r="R642"/>
      <c r="S642"/>
      <c r="T642"/>
      <c r="U642"/>
      <c r="V642"/>
      <c r="W642"/>
      <c r="X642"/>
      <c r="Y642"/>
      <c r="Z642"/>
      <c r="AA642"/>
      <c r="AB642"/>
      <c r="AC642"/>
      <c r="AD642"/>
      <c r="AE642"/>
      <c r="AF642"/>
      <c r="AG642"/>
      <c r="AH642"/>
    </row>
    <row r="643" spans="3:34" x14ac:dyDescent="0.25">
      <c r="C643" s="21"/>
      <c r="E643" s="62"/>
      <c r="F643" s="62"/>
      <c r="G643" s="62"/>
      <c r="P643"/>
      <c r="Q643"/>
      <c r="R643"/>
      <c r="S643"/>
      <c r="T643"/>
      <c r="U643"/>
      <c r="V643"/>
      <c r="W643"/>
      <c r="X643"/>
      <c r="Y643"/>
      <c r="Z643"/>
      <c r="AA643"/>
      <c r="AB643"/>
      <c r="AC643"/>
      <c r="AD643"/>
      <c r="AE643"/>
      <c r="AF643"/>
      <c r="AG643"/>
      <c r="AH643"/>
    </row>
    <row r="644" spans="3:34" x14ac:dyDescent="0.25">
      <c r="C644" s="21"/>
      <c r="E644" s="62"/>
      <c r="F644" s="62"/>
      <c r="G644" s="62"/>
      <c r="P644"/>
      <c r="Q644"/>
      <c r="R644"/>
      <c r="S644"/>
      <c r="T644"/>
      <c r="U644"/>
      <c r="V644"/>
      <c r="W644"/>
      <c r="X644"/>
      <c r="Y644"/>
      <c r="Z644"/>
      <c r="AA644"/>
      <c r="AB644"/>
      <c r="AC644"/>
      <c r="AD644"/>
      <c r="AE644"/>
      <c r="AF644"/>
      <c r="AG644"/>
      <c r="AH644"/>
    </row>
    <row r="645" spans="3:34" x14ac:dyDescent="0.25">
      <c r="C645" s="21"/>
      <c r="E645" s="62"/>
      <c r="F645" s="62"/>
      <c r="G645" s="62"/>
      <c r="P645"/>
      <c r="Q645"/>
      <c r="R645"/>
      <c r="S645"/>
      <c r="T645"/>
      <c r="U645"/>
      <c r="V645"/>
      <c r="W645"/>
      <c r="X645"/>
      <c r="Y645"/>
      <c r="Z645"/>
      <c r="AA645"/>
      <c r="AB645"/>
      <c r="AC645"/>
      <c r="AD645"/>
      <c r="AE645"/>
      <c r="AF645"/>
      <c r="AG645"/>
      <c r="AH645"/>
    </row>
    <row r="646" spans="3:34" x14ac:dyDescent="0.25">
      <c r="C646" s="21"/>
      <c r="E646" s="62"/>
      <c r="F646" s="62"/>
      <c r="G646" s="62"/>
      <c r="P646"/>
      <c r="Q646"/>
      <c r="R646"/>
      <c r="S646"/>
      <c r="T646"/>
      <c r="U646"/>
      <c r="V646"/>
      <c r="W646"/>
      <c r="X646"/>
      <c r="Y646"/>
      <c r="Z646"/>
      <c r="AA646"/>
      <c r="AB646"/>
      <c r="AC646"/>
      <c r="AD646"/>
      <c r="AE646"/>
      <c r="AF646"/>
      <c r="AG646"/>
      <c r="AH646"/>
    </row>
    <row r="647" spans="3:34" x14ac:dyDescent="0.25">
      <c r="C647" s="21"/>
      <c r="E647" s="62"/>
      <c r="F647" s="62"/>
      <c r="G647" s="62"/>
      <c r="P647"/>
      <c r="Q647"/>
      <c r="R647"/>
      <c r="S647"/>
      <c r="T647"/>
      <c r="U647"/>
      <c r="V647"/>
      <c r="W647"/>
      <c r="X647"/>
      <c r="Y647"/>
      <c r="Z647"/>
      <c r="AA647"/>
      <c r="AB647"/>
      <c r="AC647"/>
      <c r="AD647"/>
      <c r="AE647"/>
      <c r="AF647"/>
      <c r="AG647"/>
      <c r="AH647"/>
    </row>
    <row r="648" spans="3:34" x14ac:dyDescent="0.25">
      <c r="C648" s="21"/>
      <c r="E648" s="62"/>
      <c r="F648" s="62"/>
      <c r="G648" s="62"/>
      <c r="P648"/>
      <c r="Q648"/>
      <c r="R648"/>
      <c r="S648"/>
      <c r="T648"/>
      <c r="U648"/>
      <c r="V648"/>
      <c r="W648"/>
      <c r="X648"/>
      <c r="Y648"/>
      <c r="Z648"/>
      <c r="AA648"/>
      <c r="AB648"/>
      <c r="AC648"/>
      <c r="AD648"/>
      <c r="AE648"/>
      <c r="AF648"/>
      <c r="AG648"/>
      <c r="AH648"/>
    </row>
    <row r="649" spans="3:34" x14ac:dyDescent="0.25">
      <c r="C649" s="21"/>
      <c r="E649" s="62"/>
      <c r="F649" s="62"/>
      <c r="G649" s="62"/>
      <c r="P649"/>
      <c r="Q649"/>
      <c r="R649"/>
      <c r="S649"/>
      <c r="T649"/>
      <c r="U649"/>
      <c r="V649"/>
      <c r="W649"/>
      <c r="X649"/>
      <c r="Y649"/>
      <c r="Z649"/>
      <c r="AA649"/>
      <c r="AB649"/>
      <c r="AC649"/>
      <c r="AD649"/>
      <c r="AE649"/>
      <c r="AF649"/>
      <c r="AG649"/>
      <c r="AH649"/>
    </row>
    <row r="650" spans="3:34" x14ac:dyDescent="0.25">
      <c r="C650" s="21"/>
      <c r="E650" s="62"/>
      <c r="F650" s="62"/>
      <c r="G650" s="62"/>
      <c r="P650"/>
      <c r="Q650"/>
      <c r="R650"/>
      <c r="S650"/>
      <c r="T650"/>
      <c r="U650"/>
      <c r="V650"/>
      <c r="W650"/>
      <c r="X650"/>
      <c r="Y650"/>
      <c r="Z650"/>
      <c r="AA650"/>
      <c r="AB650"/>
      <c r="AC650"/>
      <c r="AD650"/>
      <c r="AE650"/>
      <c r="AF650"/>
      <c r="AG650"/>
      <c r="AH650"/>
    </row>
    <row r="651" spans="3:34" x14ac:dyDescent="0.25">
      <c r="C651" s="21"/>
      <c r="E651" s="62"/>
      <c r="F651" s="62"/>
      <c r="G651" s="62"/>
      <c r="P651"/>
      <c r="Q651"/>
      <c r="R651"/>
      <c r="S651"/>
      <c r="T651"/>
      <c r="U651"/>
      <c r="V651"/>
      <c r="W651"/>
      <c r="X651"/>
      <c r="Y651"/>
      <c r="Z651"/>
      <c r="AA651"/>
      <c r="AB651"/>
      <c r="AC651"/>
      <c r="AD651"/>
      <c r="AE651"/>
      <c r="AF651"/>
      <c r="AG651"/>
      <c r="AH651"/>
    </row>
    <row r="652" spans="3:34" x14ac:dyDescent="0.25">
      <c r="C652" s="21"/>
      <c r="E652" s="62"/>
      <c r="F652" s="62"/>
      <c r="G652" s="62"/>
      <c r="P652"/>
      <c r="Q652"/>
      <c r="R652"/>
      <c r="S652"/>
      <c r="T652"/>
      <c r="U652"/>
      <c r="V652"/>
      <c r="W652"/>
      <c r="X652"/>
      <c r="Y652"/>
      <c r="Z652"/>
      <c r="AA652"/>
      <c r="AB652"/>
      <c r="AC652"/>
      <c r="AD652"/>
      <c r="AE652"/>
      <c r="AF652"/>
      <c r="AG652"/>
      <c r="AH652"/>
    </row>
    <row r="653" spans="3:34" x14ac:dyDescent="0.25">
      <c r="C653" s="21"/>
      <c r="E653" s="62"/>
      <c r="F653" s="62"/>
      <c r="G653" s="62"/>
      <c r="P653"/>
      <c r="Q653"/>
      <c r="R653"/>
      <c r="S653"/>
      <c r="T653"/>
      <c r="U653"/>
      <c r="V653"/>
      <c r="W653"/>
      <c r="X653"/>
      <c r="Y653"/>
      <c r="Z653"/>
      <c r="AA653"/>
      <c r="AB653"/>
      <c r="AC653"/>
      <c r="AD653"/>
      <c r="AE653"/>
      <c r="AF653"/>
      <c r="AG653"/>
      <c r="AH653"/>
    </row>
    <row r="654" spans="3:34" x14ac:dyDescent="0.25">
      <c r="C654" s="21"/>
      <c r="E654" s="62"/>
      <c r="F654" s="62"/>
      <c r="G654" s="62"/>
      <c r="P654"/>
      <c r="Q654"/>
      <c r="R654"/>
      <c r="S654"/>
      <c r="T654"/>
      <c r="U654"/>
      <c r="V654"/>
      <c r="W654"/>
      <c r="X654"/>
      <c r="Y654"/>
      <c r="Z654"/>
      <c r="AA654"/>
      <c r="AB654"/>
      <c r="AC654"/>
      <c r="AD654"/>
      <c r="AE654"/>
      <c r="AF654"/>
      <c r="AG654"/>
      <c r="AH654"/>
    </row>
    <row r="655" spans="3:34" x14ac:dyDescent="0.25">
      <c r="C655" s="21"/>
      <c r="E655" s="62"/>
      <c r="F655" s="62"/>
      <c r="G655" s="62"/>
      <c r="P655"/>
      <c r="Q655"/>
      <c r="R655"/>
      <c r="S655"/>
      <c r="T655"/>
      <c r="U655"/>
      <c r="V655"/>
      <c r="W655"/>
      <c r="X655"/>
      <c r="Y655"/>
      <c r="Z655"/>
      <c r="AA655"/>
      <c r="AB655"/>
      <c r="AC655"/>
      <c r="AD655"/>
      <c r="AE655"/>
      <c r="AF655"/>
      <c r="AG655"/>
      <c r="AH655"/>
    </row>
    <row r="656" spans="3:34" x14ac:dyDescent="0.25">
      <c r="C656" s="21"/>
      <c r="E656" s="62"/>
      <c r="F656" s="62"/>
      <c r="G656" s="62"/>
      <c r="P656"/>
      <c r="Q656"/>
      <c r="R656"/>
      <c r="S656"/>
      <c r="T656"/>
      <c r="U656"/>
      <c r="V656"/>
      <c r="W656"/>
      <c r="X656"/>
      <c r="Y656"/>
      <c r="Z656"/>
      <c r="AA656"/>
      <c r="AB656"/>
      <c r="AC656"/>
      <c r="AD656"/>
      <c r="AE656"/>
      <c r="AF656"/>
      <c r="AG656"/>
      <c r="AH656"/>
    </row>
    <row r="657" spans="3:34" x14ac:dyDescent="0.25">
      <c r="C657" s="21"/>
      <c r="E657" s="62"/>
      <c r="F657" s="62"/>
      <c r="G657" s="62"/>
      <c r="P657"/>
      <c r="Q657"/>
      <c r="R657"/>
      <c r="S657"/>
      <c r="T657"/>
      <c r="U657"/>
      <c r="V657"/>
      <c r="W657"/>
      <c r="X657"/>
      <c r="Y657"/>
      <c r="Z657"/>
      <c r="AA657"/>
      <c r="AB657"/>
      <c r="AC657"/>
      <c r="AD657"/>
      <c r="AE657"/>
      <c r="AF657"/>
      <c r="AG657"/>
      <c r="AH657"/>
    </row>
    <row r="658" spans="3:34" x14ac:dyDescent="0.25">
      <c r="C658" s="21"/>
      <c r="E658" s="62"/>
      <c r="F658" s="62"/>
      <c r="G658" s="62"/>
      <c r="P658"/>
      <c r="Q658"/>
      <c r="R658"/>
      <c r="S658"/>
      <c r="T658"/>
      <c r="U658"/>
      <c r="V658"/>
      <c r="W658"/>
      <c r="X658"/>
      <c r="Y658"/>
      <c r="Z658"/>
      <c r="AA658"/>
      <c r="AB658"/>
      <c r="AC658"/>
      <c r="AD658"/>
      <c r="AE658"/>
      <c r="AF658"/>
      <c r="AG658"/>
      <c r="AH658"/>
    </row>
    <row r="659" spans="3:34" x14ac:dyDescent="0.25">
      <c r="C659" s="21"/>
      <c r="E659" s="62"/>
      <c r="F659" s="62"/>
      <c r="G659" s="62"/>
      <c r="P659"/>
      <c r="Q659"/>
      <c r="R659"/>
      <c r="S659"/>
      <c r="T659"/>
      <c r="U659"/>
      <c r="V659"/>
      <c r="W659"/>
      <c r="X659"/>
      <c r="Y659"/>
      <c r="Z659"/>
      <c r="AA659"/>
      <c r="AB659"/>
      <c r="AC659"/>
      <c r="AD659"/>
      <c r="AE659"/>
      <c r="AF659"/>
      <c r="AG659"/>
      <c r="AH659"/>
    </row>
    <row r="660" spans="3:34" x14ac:dyDescent="0.25">
      <c r="C660" s="21"/>
      <c r="E660" s="62"/>
      <c r="F660" s="62"/>
      <c r="G660" s="62"/>
      <c r="P660"/>
      <c r="Q660"/>
      <c r="R660"/>
      <c r="S660"/>
      <c r="T660"/>
      <c r="U660"/>
      <c r="V660"/>
      <c r="W660"/>
      <c r="X660"/>
      <c r="Y660"/>
      <c r="Z660"/>
      <c r="AA660"/>
      <c r="AB660"/>
      <c r="AC660"/>
      <c r="AD660"/>
      <c r="AE660"/>
      <c r="AF660"/>
      <c r="AG660"/>
      <c r="AH660"/>
    </row>
    <row r="661" spans="3:34" x14ac:dyDescent="0.25">
      <c r="C661" s="21"/>
      <c r="E661" s="62"/>
      <c r="F661" s="62"/>
      <c r="G661" s="62"/>
      <c r="P661"/>
      <c r="Q661"/>
      <c r="R661"/>
      <c r="S661"/>
      <c r="T661"/>
      <c r="U661"/>
      <c r="V661"/>
      <c r="W661"/>
      <c r="X661"/>
      <c r="Y661"/>
      <c r="Z661"/>
      <c r="AA661"/>
      <c r="AB661"/>
      <c r="AC661"/>
      <c r="AD661"/>
      <c r="AE661"/>
      <c r="AF661"/>
      <c r="AG661"/>
      <c r="AH661"/>
    </row>
    <row r="662" spans="3:34" x14ac:dyDescent="0.25">
      <c r="C662" s="21"/>
      <c r="E662" s="62"/>
      <c r="F662" s="62"/>
      <c r="G662" s="62"/>
      <c r="P662"/>
      <c r="Q662"/>
      <c r="R662"/>
      <c r="S662"/>
      <c r="T662"/>
      <c r="U662"/>
      <c r="V662"/>
      <c r="W662"/>
      <c r="X662"/>
      <c r="Y662"/>
      <c r="Z662"/>
      <c r="AA662"/>
      <c r="AB662"/>
      <c r="AC662"/>
      <c r="AD662"/>
      <c r="AE662"/>
      <c r="AF662"/>
      <c r="AG662"/>
      <c r="AH662"/>
    </row>
    <row r="663" spans="3:34" x14ac:dyDescent="0.25">
      <c r="C663" s="21"/>
      <c r="E663" s="62"/>
      <c r="F663" s="62"/>
      <c r="G663" s="62"/>
      <c r="P663"/>
      <c r="Q663"/>
      <c r="R663"/>
      <c r="S663"/>
      <c r="T663"/>
      <c r="U663"/>
      <c r="V663"/>
      <c r="W663"/>
      <c r="X663"/>
      <c r="Y663"/>
      <c r="Z663"/>
      <c r="AA663"/>
      <c r="AB663"/>
      <c r="AC663"/>
      <c r="AD663"/>
      <c r="AE663"/>
      <c r="AF663"/>
      <c r="AG663"/>
      <c r="AH663"/>
    </row>
    <row r="664" spans="3:34" x14ac:dyDescent="0.25">
      <c r="C664" s="21"/>
      <c r="E664" s="62"/>
      <c r="F664" s="62"/>
      <c r="G664" s="62"/>
      <c r="P664"/>
      <c r="Q664"/>
      <c r="R664"/>
      <c r="S664"/>
      <c r="T664"/>
      <c r="U664"/>
      <c r="V664"/>
      <c r="W664"/>
      <c r="X664"/>
      <c r="Y664"/>
      <c r="Z664"/>
      <c r="AA664"/>
      <c r="AB664"/>
      <c r="AC664"/>
      <c r="AD664"/>
      <c r="AE664"/>
      <c r="AF664"/>
      <c r="AG664"/>
      <c r="AH664"/>
    </row>
    <row r="665" spans="3:34" x14ac:dyDescent="0.25">
      <c r="C665" s="21"/>
      <c r="E665" s="62"/>
      <c r="F665" s="62"/>
      <c r="G665" s="62"/>
      <c r="P665"/>
      <c r="Q665"/>
      <c r="R665"/>
      <c r="S665"/>
      <c r="T665"/>
      <c r="U665"/>
      <c r="V665"/>
      <c r="W665"/>
      <c r="X665"/>
      <c r="Y665"/>
      <c r="Z665"/>
      <c r="AA665"/>
      <c r="AB665"/>
      <c r="AC665"/>
      <c r="AD665"/>
      <c r="AE665"/>
      <c r="AF665"/>
      <c r="AG665"/>
      <c r="AH665"/>
    </row>
    <row r="666" spans="3:34" x14ac:dyDescent="0.25">
      <c r="C666" s="21"/>
      <c r="E666" s="62"/>
      <c r="F666" s="62"/>
      <c r="G666" s="62"/>
      <c r="P666"/>
      <c r="Q666"/>
      <c r="R666"/>
      <c r="S666"/>
      <c r="T666"/>
      <c r="U666"/>
      <c r="V666"/>
      <c r="W666"/>
      <c r="X666"/>
      <c r="Y666"/>
      <c r="Z666"/>
      <c r="AA666"/>
      <c r="AB666"/>
      <c r="AC666"/>
      <c r="AD666"/>
      <c r="AE666"/>
      <c r="AF666"/>
      <c r="AG666"/>
      <c r="AH666"/>
    </row>
    <row r="667" spans="3:34" x14ac:dyDescent="0.25">
      <c r="C667" s="21"/>
      <c r="E667" s="62"/>
      <c r="F667" s="62"/>
      <c r="G667" s="62"/>
      <c r="P667"/>
      <c r="Q667"/>
      <c r="R667"/>
      <c r="S667"/>
      <c r="T667"/>
      <c r="U667"/>
      <c r="V667"/>
      <c r="W667"/>
      <c r="X667"/>
      <c r="Y667"/>
      <c r="Z667"/>
      <c r="AA667"/>
      <c r="AB667"/>
      <c r="AC667"/>
      <c r="AD667"/>
      <c r="AE667"/>
      <c r="AF667"/>
      <c r="AG667"/>
      <c r="AH667"/>
    </row>
    <row r="668" spans="3:34" x14ac:dyDescent="0.25">
      <c r="C668" s="21"/>
      <c r="E668" s="62"/>
      <c r="F668" s="62"/>
      <c r="G668" s="62"/>
      <c r="P668"/>
      <c r="Q668"/>
      <c r="R668"/>
      <c r="S668"/>
      <c r="T668"/>
      <c r="U668"/>
      <c r="V668"/>
      <c r="W668"/>
      <c r="X668"/>
      <c r="Y668"/>
      <c r="Z668"/>
      <c r="AA668"/>
      <c r="AB668"/>
      <c r="AC668"/>
      <c r="AD668"/>
      <c r="AE668"/>
      <c r="AF668"/>
      <c r="AG668"/>
      <c r="AH668"/>
    </row>
    <row r="669" spans="3:34" x14ac:dyDescent="0.25">
      <c r="C669" s="21"/>
      <c r="E669" s="62"/>
      <c r="F669" s="62"/>
      <c r="G669" s="62"/>
      <c r="P669"/>
      <c r="Q669"/>
      <c r="R669"/>
      <c r="S669"/>
      <c r="T669"/>
      <c r="U669"/>
      <c r="V669"/>
      <c r="W669"/>
      <c r="X669"/>
      <c r="Y669"/>
      <c r="Z669"/>
      <c r="AA669"/>
      <c r="AB669"/>
      <c r="AC669"/>
      <c r="AD669"/>
      <c r="AE669"/>
      <c r="AF669"/>
      <c r="AG669"/>
      <c r="AH669"/>
    </row>
    <row r="670" spans="3:34" x14ac:dyDescent="0.25">
      <c r="C670" s="21"/>
      <c r="E670" s="62"/>
      <c r="F670" s="62"/>
      <c r="G670" s="62"/>
      <c r="P670"/>
      <c r="Q670"/>
      <c r="R670"/>
      <c r="S670"/>
      <c r="T670"/>
      <c r="U670"/>
      <c r="V670"/>
      <c r="W670"/>
      <c r="X670"/>
      <c r="Y670"/>
      <c r="Z670"/>
      <c r="AA670"/>
      <c r="AB670"/>
      <c r="AC670"/>
      <c r="AD670"/>
      <c r="AE670"/>
      <c r="AF670"/>
      <c r="AG670"/>
      <c r="AH670"/>
    </row>
    <row r="671" spans="3:34" x14ac:dyDescent="0.25">
      <c r="C671" s="21"/>
      <c r="E671" s="62"/>
      <c r="F671" s="62"/>
      <c r="G671" s="62"/>
      <c r="P671"/>
      <c r="Q671"/>
      <c r="R671"/>
      <c r="S671"/>
      <c r="T671"/>
      <c r="U671"/>
      <c r="V671"/>
      <c r="W671"/>
      <c r="X671"/>
      <c r="Y671"/>
      <c r="Z671"/>
      <c r="AA671"/>
      <c r="AB671"/>
      <c r="AC671"/>
      <c r="AD671"/>
      <c r="AE671"/>
      <c r="AF671"/>
      <c r="AG671"/>
      <c r="AH671"/>
    </row>
    <row r="672" spans="3:34" x14ac:dyDescent="0.25">
      <c r="C672" s="21"/>
      <c r="E672" s="62"/>
      <c r="F672" s="62"/>
      <c r="G672" s="62"/>
      <c r="P672"/>
      <c r="Q672"/>
      <c r="R672"/>
      <c r="S672"/>
      <c r="T672"/>
      <c r="U672"/>
      <c r="V672"/>
      <c r="W672"/>
      <c r="X672"/>
      <c r="Y672"/>
      <c r="Z672"/>
      <c r="AA672"/>
      <c r="AB672"/>
      <c r="AC672"/>
      <c r="AD672"/>
      <c r="AE672"/>
      <c r="AF672"/>
      <c r="AG672"/>
      <c r="AH672"/>
    </row>
    <row r="673" spans="3:34" x14ac:dyDescent="0.25">
      <c r="C673" s="21"/>
      <c r="E673" s="62"/>
      <c r="F673" s="62"/>
      <c r="G673" s="62"/>
      <c r="P673"/>
      <c r="Q673"/>
      <c r="R673"/>
      <c r="S673"/>
      <c r="T673"/>
      <c r="U673"/>
      <c r="V673"/>
      <c r="W673"/>
      <c r="X673"/>
      <c r="Y673"/>
      <c r="Z673"/>
      <c r="AA673"/>
      <c r="AB673"/>
      <c r="AC673"/>
      <c r="AD673"/>
      <c r="AE673"/>
      <c r="AF673"/>
      <c r="AG673"/>
      <c r="AH673"/>
    </row>
    <row r="674" spans="3:34" x14ac:dyDescent="0.25">
      <c r="C674" s="21"/>
      <c r="E674" s="62"/>
      <c r="F674" s="62"/>
      <c r="G674" s="62"/>
      <c r="P674"/>
      <c r="Q674"/>
      <c r="R674"/>
      <c r="S674"/>
      <c r="T674"/>
      <c r="U674"/>
      <c r="V674"/>
      <c r="W674"/>
      <c r="X674"/>
      <c r="Y674"/>
      <c r="Z674"/>
      <c r="AA674"/>
      <c r="AB674"/>
      <c r="AC674"/>
      <c r="AD674"/>
      <c r="AE674"/>
      <c r="AF674"/>
      <c r="AG674"/>
      <c r="AH674"/>
    </row>
    <row r="675" spans="3:34" x14ac:dyDescent="0.25">
      <c r="C675" s="21"/>
      <c r="E675" s="62"/>
      <c r="F675" s="62"/>
      <c r="G675" s="62"/>
      <c r="P675"/>
      <c r="Q675"/>
      <c r="R675"/>
      <c r="S675"/>
      <c r="T675"/>
      <c r="U675"/>
      <c r="V675"/>
      <c r="W675"/>
      <c r="X675"/>
      <c r="Y675"/>
      <c r="Z675"/>
      <c r="AA675"/>
      <c r="AB675"/>
      <c r="AC675"/>
      <c r="AD675"/>
      <c r="AE675"/>
      <c r="AF675"/>
      <c r="AG675"/>
      <c r="AH675"/>
    </row>
    <row r="676" spans="3:34" x14ac:dyDescent="0.25">
      <c r="C676" s="21"/>
      <c r="E676" s="62"/>
      <c r="F676" s="62"/>
      <c r="G676" s="62"/>
      <c r="P676"/>
      <c r="Q676"/>
      <c r="R676"/>
      <c r="S676"/>
      <c r="T676"/>
      <c r="U676"/>
      <c r="V676"/>
      <c r="W676"/>
      <c r="X676"/>
      <c r="Y676"/>
      <c r="Z676"/>
      <c r="AA676"/>
      <c r="AB676"/>
      <c r="AC676"/>
      <c r="AD676"/>
      <c r="AE676"/>
      <c r="AF676"/>
      <c r="AG676"/>
      <c r="AH676"/>
    </row>
    <row r="677" spans="3:34" x14ac:dyDescent="0.25">
      <c r="C677" s="21"/>
      <c r="E677" s="62"/>
      <c r="F677" s="62"/>
      <c r="G677" s="62"/>
      <c r="P677"/>
      <c r="Q677"/>
      <c r="R677"/>
      <c r="S677"/>
      <c r="T677"/>
      <c r="U677"/>
      <c r="V677"/>
      <c r="W677"/>
      <c r="X677"/>
      <c r="Y677"/>
      <c r="Z677"/>
      <c r="AA677"/>
      <c r="AB677"/>
      <c r="AC677"/>
      <c r="AD677"/>
      <c r="AE677"/>
      <c r="AF677"/>
      <c r="AG677"/>
      <c r="AH677"/>
    </row>
    <row r="678" spans="3:34" x14ac:dyDescent="0.25">
      <c r="C678" s="21"/>
      <c r="E678" s="62"/>
      <c r="F678" s="62"/>
      <c r="G678" s="62"/>
      <c r="P678"/>
      <c r="Q678"/>
      <c r="R678"/>
      <c r="S678"/>
      <c r="T678"/>
      <c r="U678"/>
      <c r="V678"/>
      <c r="W678"/>
      <c r="X678"/>
      <c r="Y678"/>
      <c r="Z678"/>
      <c r="AA678"/>
      <c r="AB678"/>
      <c r="AC678"/>
      <c r="AD678"/>
      <c r="AE678"/>
      <c r="AF678"/>
      <c r="AG678"/>
      <c r="AH678"/>
    </row>
    <row r="679" spans="3:34" x14ac:dyDescent="0.25">
      <c r="C679" s="21"/>
      <c r="E679" s="62"/>
      <c r="F679" s="62"/>
      <c r="G679" s="62"/>
      <c r="P679"/>
      <c r="Q679"/>
      <c r="R679"/>
      <c r="S679"/>
      <c r="T679"/>
      <c r="U679"/>
      <c r="V679"/>
      <c r="W679"/>
      <c r="X679"/>
      <c r="Y679"/>
      <c r="Z679"/>
      <c r="AA679"/>
      <c r="AB679"/>
      <c r="AC679"/>
      <c r="AD679"/>
      <c r="AE679"/>
      <c r="AF679"/>
      <c r="AG679"/>
      <c r="AH679"/>
    </row>
    <row r="680" spans="3:34" x14ac:dyDescent="0.25">
      <c r="C680" s="21"/>
      <c r="E680" s="62"/>
      <c r="F680" s="62"/>
      <c r="G680" s="62"/>
      <c r="P680"/>
      <c r="Q680"/>
      <c r="R680"/>
      <c r="S680"/>
      <c r="T680"/>
      <c r="U680"/>
      <c r="V680"/>
      <c r="W680"/>
      <c r="X680"/>
      <c r="Y680"/>
      <c r="Z680"/>
      <c r="AA680"/>
      <c r="AB680"/>
      <c r="AC680"/>
      <c r="AD680"/>
      <c r="AE680"/>
      <c r="AF680"/>
      <c r="AG680"/>
      <c r="AH680"/>
    </row>
    <row r="681" spans="3:34" x14ac:dyDescent="0.25">
      <c r="C681" s="21"/>
      <c r="E681" s="62"/>
      <c r="F681" s="62"/>
      <c r="G681" s="62"/>
      <c r="P681"/>
      <c r="Q681"/>
      <c r="R681"/>
      <c r="S681"/>
      <c r="T681"/>
      <c r="U681"/>
      <c r="V681"/>
      <c r="W681"/>
      <c r="X681"/>
      <c r="Y681"/>
      <c r="Z681"/>
      <c r="AA681"/>
      <c r="AB681"/>
      <c r="AC681"/>
      <c r="AD681"/>
      <c r="AE681"/>
      <c r="AF681"/>
      <c r="AG681"/>
      <c r="AH681"/>
    </row>
    <row r="682" spans="3:34" x14ac:dyDescent="0.25">
      <c r="C682" s="21"/>
      <c r="E682" s="62"/>
      <c r="F682" s="62"/>
      <c r="G682" s="62"/>
      <c r="P682"/>
      <c r="Q682"/>
      <c r="R682"/>
      <c r="S682"/>
      <c r="T682"/>
      <c r="U682"/>
      <c r="V682"/>
      <c r="W682"/>
      <c r="X682"/>
      <c r="Y682"/>
      <c r="Z682"/>
      <c r="AA682"/>
      <c r="AB682"/>
      <c r="AC682"/>
      <c r="AD682"/>
      <c r="AE682"/>
      <c r="AF682"/>
      <c r="AG682"/>
      <c r="AH682"/>
    </row>
    <row r="683" spans="3:34" x14ac:dyDescent="0.25">
      <c r="C683" s="21"/>
      <c r="E683" s="62"/>
      <c r="F683" s="62"/>
      <c r="G683" s="62"/>
      <c r="P683"/>
      <c r="Q683"/>
      <c r="R683"/>
      <c r="S683"/>
      <c r="T683"/>
      <c r="U683"/>
      <c r="V683"/>
      <c r="W683"/>
      <c r="X683"/>
      <c r="Y683"/>
      <c r="Z683"/>
      <c r="AA683"/>
      <c r="AB683"/>
      <c r="AC683"/>
      <c r="AD683"/>
      <c r="AE683"/>
      <c r="AF683"/>
      <c r="AG683"/>
      <c r="AH683"/>
    </row>
    <row r="684" spans="3:34" x14ac:dyDescent="0.25">
      <c r="C684" s="21"/>
      <c r="E684" s="62"/>
      <c r="F684" s="62"/>
      <c r="G684" s="62"/>
      <c r="P684"/>
      <c r="Q684"/>
      <c r="R684"/>
      <c r="S684"/>
      <c r="T684"/>
      <c r="U684"/>
      <c r="V684"/>
      <c r="W684"/>
      <c r="X684"/>
      <c r="Y684"/>
      <c r="Z684"/>
      <c r="AA684"/>
      <c r="AB684"/>
      <c r="AC684"/>
      <c r="AD684"/>
      <c r="AE684"/>
      <c r="AF684"/>
      <c r="AG684"/>
      <c r="AH684"/>
    </row>
    <row r="685" spans="3:34" x14ac:dyDescent="0.25">
      <c r="C685" s="21"/>
      <c r="E685" s="62"/>
      <c r="F685" s="62"/>
      <c r="G685" s="62"/>
      <c r="P685"/>
      <c r="Q685"/>
      <c r="R685"/>
      <c r="S685"/>
      <c r="T685"/>
      <c r="U685"/>
      <c r="V685"/>
      <c r="W685"/>
      <c r="X685"/>
      <c r="Y685"/>
      <c r="Z685"/>
      <c r="AA685"/>
      <c r="AB685"/>
      <c r="AC685"/>
      <c r="AD685"/>
      <c r="AE685"/>
      <c r="AF685"/>
      <c r="AG685"/>
      <c r="AH685"/>
    </row>
    <row r="686" spans="3:34" x14ac:dyDescent="0.25">
      <c r="C686" s="21"/>
      <c r="E686" s="62"/>
      <c r="F686" s="62"/>
      <c r="G686" s="62"/>
      <c r="P686"/>
      <c r="Q686"/>
      <c r="R686"/>
      <c r="S686"/>
      <c r="T686"/>
      <c r="U686"/>
      <c r="V686"/>
      <c r="W686"/>
      <c r="X686"/>
      <c r="Y686"/>
      <c r="Z686"/>
      <c r="AA686"/>
      <c r="AB686"/>
      <c r="AC686"/>
      <c r="AD686"/>
      <c r="AE686"/>
      <c r="AF686"/>
      <c r="AG686"/>
      <c r="AH686"/>
    </row>
    <row r="687" spans="3:34" x14ac:dyDescent="0.25">
      <c r="C687" s="21"/>
      <c r="E687" s="62"/>
      <c r="F687" s="62"/>
      <c r="G687" s="62"/>
      <c r="P687"/>
      <c r="Q687"/>
      <c r="R687"/>
      <c r="S687"/>
      <c r="T687"/>
      <c r="U687"/>
      <c r="V687"/>
      <c r="W687"/>
      <c r="X687"/>
      <c r="Y687"/>
      <c r="Z687"/>
      <c r="AA687"/>
      <c r="AB687"/>
      <c r="AC687"/>
      <c r="AD687"/>
      <c r="AE687"/>
      <c r="AF687"/>
      <c r="AG687"/>
      <c r="AH687"/>
    </row>
    <row r="688" spans="3:34" x14ac:dyDescent="0.25">
      <c r="C688" s="21"/>
      <c r="E688" s="62"/>
      <c r="F688" s="62"/>
      <c r="G688" s="62"/>
      <c r="P688"/>
      <c r="Q688"/>
      <c r="R688"/>
      <c r="S688"/>
      <c r="T688"/>
      <c r="U688"/>
      <c r="V688"/>
      <c r="W688"/>
      <c r="X688"/>
      <c r="Y688"/>
      <c r="Z688"/>
      <c r="AA688"/>
      <c r="AB688"/>
      <c r="AC688"/>
      <c r="AD688"/>
      <c r="AE688"/>
      <c r="AF688"/>
      <c r="AG688"/>
      <c r="AH688"/>
    </row>
    <row r="689" spans="3:34" x14ac:dyDescent="0.25">
      <c r="C689" s="21"/>
      <c r="E689" s="62"/>
      <c r="F689" s="62"/>
      <c r="G689" s="62"/>
      <c r="P689"/>
      <c r="Q689"/>
      <c r="R689"/>
      <c r="S689"/>
      <c r="T689"/>
      <c r="U689"/>
      <c r="V689"/>
      <c r="W689"/>
      <c r="X689"/>
      <c r="Y689"/>
      <c r="Z689"/>
      <c r="AA689"/>
      <c r="AB689"/>
      <c r="AC689"/>
      <c r="AD689"/>
      <c r="AE689"/>
      <c r="AF689"/>
      <c r="AG689"/>
      <c r="AH689"/>
    </row>
    <row r="690" spans="3:34" x14ac:dyDescent="0.25">
      <c r="C690" s="21"/>
      <c r="E690" s="62"/>
      <c r="F690" s="62"/>
      <c r="G690" s="62"/>
      <c r="P690"/>
      <c r="Q690"/>
      <c r="R690"/>
      <c r="S690"/>
      <c r="T690"/>
      <c r="U690"/>
      <c r="V690"/>
      <c r="W690"/>
      <c r="X690"/>
      <c r="Y690"/>
      <c r="Z690"/>
      <c r="AA690"/>
      <c r="AB690"/>
      <c r="AC690"/>
      <c r="AD690"/>
      <c r="AE690"/>
      <c r="AF690"/>
      <c r="AG690"/>
      <c r="AH690"/>
    </row>
    <row r="691" spans="3:34" x14ac:dyDescent="0.25">
      <c r="C691" s="21"/>
      <c r="E691" s="62"/>
      <c r="F691" s="62"/>
      <c r="G691" s="62"/>
      <c r="P691"/>
      <c r="Q691"/>
      <c r="R691"/>
      <c r="S691"/>
      <c r="T691"/>
      <c r="U691"/>
      <c r="V691"/>
      <c r="W691"/>
      <c r="X691"/>
      <c r="Y691"/>
      <c r="Z691"/>
      <c r="AA691"/>
      <c r="AB691"/>
      <c r="AC691"/>
      <c r="AD691"/>
      <c r="AE691"/>
      <c r="AF691"/>
      <c r="AG691"/>
      <c r="AH691"/>
    </row>
    <row r="692" spans="3:34" x14ac:dyDescent="0.25">
      <c r="C692" s="21"/>
      <c r="E692" s="62"/>
      <c r="F692" s="62"/>
      <c r="G692" s="62"/>
      <c r="P692"/>
      <c r="Q692"/>
      <c r="R692"/>
      <c r="S692"/>
      <c r="T692"/>
      <c r="U692"/>
      <c r="V692"/>
      <c r="W692"/>
      <c r="X692"/>
      <c r="Y692"/>
      <c r="Z692"/>
      <c r="AA692"/>
      <c r="AB692"/>
      <c r="AC692"/>
      <c r="AD692"/>
      <c r="AE692"/>
      <c r="AF692"/>
      <c r="AG692"/>
      <c r="AH692"/>
    </row>
    <row r="693" spans="3:34" x14ac:dyDescent="0.25">
      <c r="C693" s="21"/>
      <c r="E693" s="62"/>
      <c r="F693" s="62"/>
      <c r="G693" s="62"/>
      <c r="P693"/>
      <c r="Q693"/>
      <c r="R693"/>
      <c r="S693"/>
      <c r="T693"/>
      <c r="U693"/>
      <c r="V693"/>
      <c r="W693"/>
      <c r="X693"/>
      <c r="Y693"/>
      <c r="Z693"/>
      <c r="AA693"/>
      <c r="AB693"/>
      <c r="AC693"/>
      <c r="AD693"/>
      <c r="AE693"/>
      <c r="AF693"/>
      <c r="AG693"/>
      <c r="AH693"/>
    </row>
    <row r="694" spans="3:34" x14ac:dyDescent="0.25">
      <c r="C694" s="21"/>
      <c r="E694" s="62"/>
      <c r="F694" s="62"/>
      <c r="G694" s="62"/>
      <c r="P694"/>
      <c r="Q694"/>
      <c r="R694"/>
      <c r="S694"/>
      <c r="T694"/>
      <c r="U694"/>
      <c r="V694"/>
      <c r="W694"/>
      <c r="X694"/>
      <c r="Y694"/>
      <c r="Z694"/>
      <c r="AA694"/>
      <c r="AB694"/>
      <c r="AC694"/>
      <c r="AD694"/>
      <c r="AE694"/>
      <c r="AF694"/>
      <c r="AG694"/>
      <c r="AH694"/>
    </row>
    <row r="695" spans="3:34" x14ac:dyDescent="0.25">
      <c r="C695" s="21"/>
      <c r="E695" s="62"/>
      <c r="F695" s="62"/>
      <c r="G695" s="62"/>
      <c r="P695"/>
      <c r="Q695"/>
      <c r="R695"/>
      <c r="S695"/>
      <c r="T695"/>
      <c r="U695"/>
      <c r="V695"/>
      <c r="W695"/>
      <c r="X695"/>
      <c r="Y695"/>
      <c r="Z695"/>
      <c r="AA695"/>
      <c r="AB695"/>
      <c r="AC695"/>
      <c r="AD695"/>
      <c r="AE695"/>
      <c r="AF695"/>
      <c r="AG695"/>
      <c r="AH695"/>
    </row>
    <row r="696" spans="3:34" x14ac:dyDescent="0.25">
      <c r="C696" s="21"/>
      <c r="E696" s="62"/>
      <c r="F696" s="62"/>
      <c r="G696" s="62"/>
      <c r="P696"/>
      <c r="Q696"/>
      <c r="R696"/>
      <c r="S696"/>
      <c r="T696"/>
      <c r="U696"/>
      <c r="V696"/>
      <c r="W696"/>
      <c r="X696"/>
      <c r="Y696"/>
      <c r="Z696"/>
      <c r="AA696"/>
      <c r="AB696"/>
      <c r="AC696"/>
      <c r="AD696"/>
      <c r="AE696"/>
      <c r="AF696"/>
      <c r="AG696"/>
      <c r="AH696"/>
    </row>
    <row r="697" spans="3:34" x14ac:dyDescent="0.25">
      <c r="C697" s="21"/>
      <c r="E697" s="62"/>
      <c r="F697" s="62"/>
      <c r="G697" s="62"/>
      <c r="P697"/>
      <c r="Q697"/>
      <c r="R697"/>
      <c r="S697"/>
      <c r="T697"/>
      <c r="U697"/>
      <c r="V697"/>
      <c r="W697"/>
      <c r="X697"/>
      <c r="Y697"/>
      <c r="Z697"/>
      <c r="AA697"/>
      <c r="AB697"/>
      <c r="AC697"/>
      <c r="AD697"/>
      <c r="AE697"/>
      <c r="AF697"/>
      <c r="AG697"/>
      <c r="AH697"/>
    </row>
    <row r="698" spans="3:34" x14ac:dyDescent="0.25">
      <c r="C698" s="21"/>
      <c r="E698" s="62"/>
      <c r="F698" s="62"/>
      <c r="G698" s="62"/>
      <c r="P698"/>
      <c r="Q698"/>
      <c r="R698"/>
      <c r="S698"/>
      <c r="T698"/>
      <c r="U698"/>
      <c r="V698"/>
      <c r="W698"/>
      <c r="X698"/>
      <c r="Y698"/>
      <c r="Z698"/>
      <c r="AA698"/>
      <c r="AB698"/>
      <c r="AC698"/>
      <c r="AD698"/>
      <c r="AE698"/>
      <c r="AF698"/>
      <c r="AG698"/>
      <c r="AH698"/>
    </row>
    <row r="699" spans="3:34" x14ac:dyDescent="0.25">
      <c r="C699" s="21"/>
      <c r="E699" s="62"/>
      <c r="F699" s="62"/>
      <c r="G699" s="62"/>
      <c r="P699"/>
      <c r="Q699"/>
      <c r="R699"/>
      <c r="S699"/>
      <c r="T699"/>
      <c r="U699"/>
      <c r="V699"/>
      <c r="W699"/>
      <c r="X699"/>
      <c r="Y699"/>
      <c r="Z699"/>
      <c r="AA699"/>
      <c r="AB699"/>
      <c r="AC699"/>
      <c r="AD699"/>
      <c r="AE699"/>
      <c r="AF699"/>
      <c r="AG699"/>
      <c r="AH699"/>
    </row>
    <row r="700" spans="3:34" x14ac:dyDescent="0.25">
      <c r="C700" s="21"/>
      <c r="E700" s="62"/>
      <c r="F700" s="62"/>
      <c r="G700" s="62"/>
      <c r="P700"/>
      <c r="Q700"/>
      <c r="R700"/>
      <c r="S700"/>
      <c r="T700"/>
      <c r="U700"/>
      <c r="V700"/>
      <c r="W700"/>
      <c r="X700"/>
      <c r="Y700"/>
      <c r="Z700"/>
      <c r="AA700"/>
      <c r="AB700"/>
      <c r="AC700"/>
      <c r="AD700"/>
      <c r="AE700"/>
      <c r="AF700"/>
      <c r="AG700"/>
      <c r="AH700"/>
    </row>
    <row r="701" spans="3:34" x14ac:dyDescent="0.25">
      <c r="C701" s="21"/>
      <c r="E701" s="62"/>
      <c r="F701" s="62"/>
      <c r="G701" s="62"/>
      <c r="P701"/>
      <c r="Q701"/>
      <c r="R701"/>
      <c r="S701"/>
      <c r="T701"/>
      <c r="U701"/>
      <c r="V701"/>
      <c r="W701"/>
      <c r="X701"/>
      <c r="Y701"/>
      <c r="Z701"/>
      <c r="AA701"/>
      <c r="AB701"/>
      <c r="AC701"/>
      <c r="AD701"/>
      <c r="AE701"/>
      <c r="AF701"/>
      <c r="AG701"/>
      <c r="AH701"/>
    </row>
    <row r="702" spans="3:34" x14ac:dyDescent="0.25">
      <c r="C702" s="21"/>
      <c r="E702" s="62"/>
      <c r="F702" s="62"/>
      <c r="G702" s="62"/>
      <c r="P702"/>
      <c r="Q702"/>
      <c r="R702"/>
      <c r="S702"/>
      <c r="T702"/>
      <c r="U702"/>
      <c r="V702"/>
      <c r="W702"/>
      <c r="X702"/>
      <c r="Y702"/>
      <c r="Z702"/>
      <c r="AA702"/>
      <c r="AB702"/>
      <c r="AC702"/>
      <c r="AD702"/>
      <c r="AE702"/>
      <c r="AF702"/>
      <c r="AG702"/>
      <c r="AH702"/>
    </row>
    <row r="703" spans="3:34" x14ac:dyDescent="0.25">
      <c r="C703" s="21"/>
      <c r="E703" s="62"/>
      <c r="F703" s="62"/>
      <c r="G703" s="62"/>
      <c r="P703"/>
      <c r="Q703"/>
      <c r="R703"/>
      <c r="S703"/>
      <c r="T703"/>
      <c r="U703"/>
      <c r="V703"/>
      <c r="W703"/>
      <c r="X703"/>
      <c r="Y703"/>
      <c r="Z703"/>
      <c r="AA703"/>
      <c r="AB703"/>
      <c r="AC703"/>
      <c r="AD703"/>
      <c r="AE703"/>
      <c r="AF703"/>
      <c r="AG703"/>
      <c r="AH703"/>
    </row>
    <row r="704" spans="3:34" x14ac:dyDescent="0.25">
      <c r="C704" s="21"/>
      <c r="E704" s="62"/>
      <c r="F704" s="62"/>
      <c r="G704" s="62"/>
      <c r="P704"/>
      <c r="Q704"/>
      <c r="R704"/>
      <c r="S704"/>
      <c r="T704"/>
      <c r="U704"/>
      <c r="V704"/>
      <c r="W704"/>
      <c r="X704"/>
      <c r="Y704"/>
      <c r="Z704"/>
      <c r="AA704"/>
      <c r="AB704"/>
      <c r="AC704"/>
      <c r="AD704"/>
      <c r="AE704"/>
      <c r="AF704"/>
      <c r="AG704"/>
      <c r="AH704"/>
    </row>
    <row r="705" spans="3:34" x14ac:dyDescent="0.25">
      <c r="C705" s="21"/>
      <c r="E705" s="62"/>
      <c r="F705" s="62"/>
      <c r="G705" s="62"/>
      <c r="P705"/>
      <c r="Q705"/>
      <c r="R705"/>
      <c r="S705"/>
      <c r="T705"/>
      <c r="U705"/>
      <c r="V705"/>
      <c r="W705"/>
      <c r="X705"/>
      <c r="Y705"/>
      <c r="Z705"/>
      <c r="AA705"/>
      <c r="AB705"/>
      <c r="AC705"/>
      <c r="AD705"/>
      <c r="AE705"/>
      <c r="AF705"/>
      <c r="AG705"/>
      <c r="AH705"/>
    </row>
    <row r="706" spans="3:34" x14ac:dyDescent="0.25">
      <c r="C706" s="21"/>
      <c r="E706" s="62"/>
      <c r="F706" s="62"/>
      <c r="G706" s="62"/>
      <c r="P706"/>
      <c r="Q706"/>
      <c r="R706"/>
      <c r="S706"/>
      <c r="T706"/>
      <c r="U706"/>
      <c r="V706"/>
      <c r="W706"/>
      <c r="X706"/>
      <c r="Y706"/>
      <c r="Z706"/>
      <c r="AA706"/>
      <c r="AB706"/>
      <c r="AC706"/>
      <c r="AD706"/>
      <c r="AE706"/>
      <c r="AF706"/>
      <c r="AG706"/>
      <c r="AH706"/>
    </row>
    <row r="707" spans="3:34" x14ac:dyDescent="0.25">
      <c r="C707" s="21"/>
      <c r="E707" s="62"/>
      <c r="F707" s="62"/>
      <c r="G707" s="62"/>
      <c r="P707"/>
      <c r="Q707"/>
      <c r="R707"/>
      <c r="S707"/>
      <c r="T707"/>
      <c r="U707"/>
      <c r="V707"/>
      <c r="W707"/>
      <c r="X707"/>
      <c r="Y707"/>
      <c r="Z707"/>
      <c r="AA707"/>
      <c r="AB707"/>
      <c r="AC707"/>
      <c r="AD707"/>
      <c r="AE707"/>
      <c r="AF707"/>
      <c r="AG707"/>
      <c r="AH707"/>
    </row>
    <row r="708" spans="3:34" x14ac:dyDescent="0.25">
      <c r="C708" s="21"/>
      <c r="E708" s="62"/>
      <c r="F708" s="62"/>
      <c r="G708" s="62"/>
      <c r="P708"/>
      <c r="Q708"/>
      <c r="R708"/>
      <c r="S708"/>
      <c r="T708"/>
      <c r="U708"/>
      <c r="V708"/>
      <c r="W708"/>
      <c r="X708"/>
      <c r="Y708"/>
      <c r="Z708"/>
      <c r="AA708"/>
      <c r="AB708"/>
      <c r="AC708"/>
      <c r="AD708"/>
      <c r="AE708"/>
      <c r="AF708"/>
      <c r="AG708"/>
      <c r="AH708"/>
    </row>
    <row r="709" spans="3:34" x14ac:dyDescent="0.25">
      <c r="C709" s="21"/>
      <c r="E709" s="62"/>
      <c r="F709" s="62"/>
      <c r="G709" s="62"/>
      <c r="P709"/>
      <c r="Q709"/>
      <c r="R709"/>
      <c r="S709"/>
      <c r="T709"/>
      <c r="U709"/>
      <c r="V709"/>
      <c r="W709"/>
      <c r="X709"/>
      <c r="Y709"/>
      <c r="Z709"/>
      <c r="AA709"/>
      <c r="AB709"/>
      <c r="AC709"/>
      <c r="AD709"/>
      <c r="AE709"/>
      <c r="AF709"/>
      <c r="AG709"/>
      <c r="AH709"/>
    </row>
    <row r="710" spans="3:34" x14ac:dyDescent="0.25">
      <c r="C710" s="21"/>
      <c r="E710" s="62"/>
      <c r="F710" s="62"/>
      <c r="G710" s="62"/>
      <c r="P710"/>
      <c r="Q710"/>
      <c r="R710"/>
      <c r="S710"/>
      <c r="T710"/>
      <c r="U710"/>
      <c r="V710"/>
      <c r="W710"/>
      <c r="X710"/>
      <c r="Y710"/>
      <c r="Z710"/>
      <c r="AA710"/>
      <c r="AB710"/>
      <c r="AC710"/>
      <c r="AD710"/>
      <c r="AE710"/>
      <c r="AF710"/>
      <c r="AG710"/>
      <c r="AH710"/>
    </row>
    <row r="711" spans="3:34" x14ac:dyDescent="0.25">
      <c r="C711" s="21"/>
      <c r="E711" s="62"/>
      <c r="F711" s="62"/>
      <c r="G711" s="62"/>
      <c r="P711"/>
      <c r="Q711"/>
      <c r="R711"/>
      <c r="S711"/>
      <c r="T711"/>
      <c r="U711"/>
      <c r="V711"/>
      <c r="W711"/>
      <c r="X711"/>
      <c r="Y711"/>
      <c r="Z711"/>
      <c r="AA711"/>
      <c r="AB711"/>
      <c r="AC711"/>
      <c r="AD711"/>
      <c r="AE711"/>
      <c r="AF711"/>
      <c r="AG711"/>
      <c r="AH711"/>
    </row>
    <row r="712" spans="3:34" x14ac:dyDescent="0.25">
      <c r="C712" s="21"/>
      <c r="E712" s="62"/>
      <c r="F712" s="62"/>
      <c r="G712" s="62"/>
      <c r="P712"/>
      <c r="Q712"/>
      <c r="R712"/>
      <c r="S712"/>
      <c r="T712"/>
      <c r="U712"/>
      <c r="V712"/>
      <c r="W712"/>
      <c r="X712"/>
      <c r="Y712"/>
      <c r="Z712"/>
      <c r="AA712"/>
      <c r="AB712"/>
      <c r="AC712"/>
      <c r="AD712"/>
      <c r="AE712"/>
      <c r="AF712"/>
      <c r="AG712"/>
      <c r="AH712"/>
    </row>
    <row r="713" spans="3:34" x14ac:dyDescent="0.25">
      <c r="C713" s="21"/>
      <c r="E713" s="62"/>
      <c r="F713" s="62"/>
      <c r="G713" s="62"/>
      <c r="P713"/>
      <c r="Q713"/>
      <c r="R713"/>
      <c r="S713"/>
      <c r="T713"/>
      <c r="U713"/>
      <c r="V713"/>
      <c r="W713"/>
      <c r="X713"/>
      <c r="Y713"/>
      <c r="Z713"/>
      <c r="AA713"/>
      <c r="AB713"/>
      <c r="AC713"/>
      <c r="AD713"/>
      <c r="AE713"/>
      <c r="AF713"/>
      <c r="AG713"/>
      <c r="AH713"/>
    </row>
    <row r="714" spans="3:34" x14ac:dyDescent="0.25">
      <c r="C714" s="21"/>
      <c r="E714" s="62"/>
      <c r="F714" s="62"/>
      <c r="G714" s="62"/>
      <c r="P714"/>
      <c r="Q714"/>
      <c r="R714"/>
      <c r="S714"/>
      <c r="T714"/>
      <c r="U714"/>
      <c r="V714"/>
      <c r="W714"/>
      <c r="X714"/>
      <c r="Y714"/>
      <c r="Z714"/>
      <c r="AA714"/>
      <c r="AB714"/>
      <c r="AC714"/>
      <c r="AD714"/>
      <c r="AE714"/>
      <c r="AF714"/>
      <c r="AG714"/>
      <c r="AH714"/>
    </row>
    <row r="715" spans="3:34" x14ac:dyDescent="0.25">
      <c r="C715" s="21"/>
      <c r="E715" s="62"/>
      <c r="F715" s="62"/>
      <c r="G715" s="62"/>
      <c r="P715"/>
      <c r="Q715"/>
      <c r="R715"/>
      <c r="S715"/>
      <c r="T715"/>
      <c r="U715"/>
      <c r="V715"/>
      <c r="W715"/>
      <c r="X715"/>
      <c r="Y715"/>
      <c r="Z715"/>
      <c r="AA715"/>
      <c r="AB715"/>
      <c r="AC715"/>
      <c r="AD715"/>
      <c r="AE715"/>
      <c r="AF715"/>
      <c r="AG715"/>
      <c r="AH715"/>
    </row>
    <row r="716" spans="3:34" x14ac:dyDescent="0.25">
      <c r="C716" s="21"/>
      <c r="E716" s="62"/>
      <c r="F716" s="62"/>
      <c r="G716" s="62"/>
      <c r="P716"/>
      <c r="Q716"/>
      <c r="R716"/>
      <c r="S716"/>
      <c r="T716"/>
      <c r="U716"/>
      <c r="V716"/>
      <c r="W716"/>
      <c r="X716"/>
      <c r="Y716"/>
      <c r="Z716"/>
      <c r="AA716"/>
      <c r="AB716"/>
      <c r="AC716"/>
      <c r="AD716"/>
      <c r="AE716"/>
      <c r="AF716"/>
      <c r="AG716"/>
      <c r="AH716"/>
    </row>
    <row r="717" spans="3:34" x14ac:dyDescent="0.25">
      <c r="C717" s="21"/>
      <c r="E717" s="62"/>
      <c r="F717" s="62"/>
      <c r="G717" s="62"/>
      <c r="P717"/>
      <c r="Q717"/>
      <c r="R717"/>
      <c r="S717"/>
      <c r="T717"/>
      <c r="U717"/>
      <c r="V717"/>
      <c r="W717"/>
      <c r="X717"/>
      <c r="Y717"/>
      <c r="Z717"/>
      <c r="AA717"/>
      <c r="AB717"/>
      <c r="AC717"/>
      <c r="AD717"/>
      <c r="AE717"/>
      <c r="AF717"/>
      <c r="AG717"/>
      <c r="AH717"/>
    </row>
    <row r="718" spans="3:34" x14ac:dyDescent="0.25">
      <c r="C718" s="21"/>
      <c r="E718" s="62"/>
      <c r="F718" s="62"/>
      <c r="G718" s="62"/>
      <c r="P718"/>
      <c r="Q718"/>
      <c r="R718"/>
      <c r="S718"/>
      <c r="T718"/>
      <c r="U718"/>
      <c r="V718"/>
      <c r="W718"/>
      <c r="X718"/>
      <c r="Y718"/>
      <c r="Z718"/>
      <c r="AA718"/>
      <c r="AB718"/>
      <c r="AC718"/>
      <c r="AD718"/>
      <c r="AE718"/>
      <c r="AF718"/>
      <c r="AG718"/>
      <c r="AH718"/>
    </row>
    <row r="719" spans="3:34" x14ac:dyDescent="0.25">
      <c r="C719" s="21"/>
      <c r="E719" s="62"/>
      <c r="F719" s="62"/>
      <c r="G719" s="62"/>
      <c r="P719"/>
      <c r="Q719"/>
      <c r="R719"/>
      <c r="S719"/>
      <c r="T719"/>
      <c r="U719"/>
      <c r="V719"/>
      <c r="W719"/>
      <c r="X719"/>
      <c r="Y719"/>
      <c r="Z719"/>
      <c r="AA719"/>
      <c r="AB719"/>
      <c r="AC719"/>
      <c r="AD719"/>
      <c r="AE719"/>
      <c r="AF719"/>
      <c r="AG719"/>
      <c r="AH719"/>
    </row>
    <row r="720" spans="3:34" x14ac:dyDescent="0.25">
      <c r="C720" s="21"/>
      <c r="E720" s="62"/>
      <c r="F720" s="62"/>
      <c r="G720" s="62"/>
      <c r="P720"/>
      <c r="Q720"/>
      <c r="R720"/>
      <c r="S720"/>
      <c r="T720"/>
      <c r="U720"/>
      <c r="V720"/>
      <c r="W720"/>
      <c r="X720"/>
      <c r="Y720"/>
      <c r="Z720"/>
      <c r="AA720"/>
      <c r="AB720"/>
      <c r="AC720"/>
      <c r="AD720"/>
      <c r="AE720"/>
      <c r="AF720"/>
      <c r="AG720"/>
      <c r="AH720"/>
    </row>
    <row r="721" spans="3:34" x14ac:dyDescent="0.25">
      <c r="C721" s="21"/>
      <c r="E721" s="62"/>
      <c r="F721" s="62"/>
      <c r="G721" s="62"/>
      <c r="P721"/>
      <c r="Q721"/>
      <c r="R721"/>
      <c r="S721"/>
      <c r="T721"/>
      <c r="U721"/>
      <c r="V721"/>
      <c r="W721"/>
      <c r="X721"/>
      <c r="Y721"/>
      <c r="Z721"/>
      <c r="AA721"/>
      <c r="AB721"/>
      <c r="AC721"/>
      <c r="AD721"/>
      <c r="AE721"/>
      <c r="AF721"/>
      <c r="AG721"/>
      <c r="AH721"/>
    </row>
    <row r="722" spans="3:34" x14ac:dyDescent="0.25">
      <c r="C722" s="21"/>
      <c r="E722" s="62"/>
      <c r="F722" s="62"/>
      <c r="G722" s="62"/>
      <c r="P722"/>
      <c r="Q722"/>
      <c r="R722"/>
      <c r="S722"/>
      <c r="T722"/>
      <c r="U722"/>
      <c r="V722"/>
      <c r="W722"/>
      <c r="X722"/>
      <c r="Y722"/>
      <c r="Z722"/>
      <c r="AA722"/>
      <c r="AB722"/>
      <c r="AC722"/>
      <c r="AD722"/>
      <c r="AE722"/>
      <c r="AF722"/>
      <c r="AG722"/>
      <c r="AH722"/>
    </row>
    <row r="723" spans="3:34" x14ac:dyDescent="0.25">
      <c r="C723" s="21"/>
      <c r="E723" s="62"/>
      <c r="F723" s="62"/>
      <c r="G723" s="62"/>
      <c r="P723"/>
      <c r="Q723"/>
      <c r="R723"/>
      <c r="S723"/>
      <c r="T723"/>
      <c r="U723"/>
      <c r="V723"/>
      <c r="W723"/>
      <c r="X723"/>
      <c r="Y723"/>
      <c r="Z723"/>
      <c r="AA723"/>
      <c r="AB723"/>
      <c r="AC723"/>
      <c r="AD723"/>
      <c r="AE723"/>
      <c r="AF723"/>
      <c r="AG723"/>
      <c r="AH723"/>
    </row>
    <row r="724" spans="3:34" x14ac:dyDescent="0.25">
      <c r="C724" s="21"/>
      <c r="E724" s="62"/>
      <c r="F724" s="62"/>
      <c r="G724" s="62"/>
      <c r="P724"/>
      <c r="Q724"/>
      <c r="R724"/>
      <c r="S724"/>
      <c r="T724"/>
      <c r="U724"/>
      <c r="V724"/>
      <c r="W724"/>
      <c r="X724"/>
      <c r="Y724"/>
      <c r="Z724"/>
      <c r="AA724"/>
      <c r="AB724"/>
      <c r="AC724"/>
      <c r="AD724"/>
      <c r="AE724"/>
      <c r="AF724"/>
      <c r="AG724"/>
      <c r="AH724"/>
    </row>
    <row r="725" spans="3:34" x14ac:dyDescent="0.25">
      <c r="C725" s="21"/>
      <c r="E725" s="62"/>
      <c r="F725" s="62"/>
      <c r="G725" s="62"/>
      <c r="P725"/>
      <c r="Q725"/>
      <c r="R725"/>
      <c r="S725"/>
      <c r="T725"/>
      <c r="U725"/>
      <c r="V725"/>
      <c r="W725"/>
      <c r="X725"/>
      <c r="Y725"/>
      <c r="Z725"/>
      <c r="AA725"/>
      <c r="AB725"/>
      <c r="AC725"/>
      <c r="AD725"/>
      <c r="AE725"/>
      <c r="AF725"/>
      <c r="AG725"/>
      <c r="AH725"/>
    </row>
    <row r="726" spans="3:34" x14ac:dyDescent="0.25">
      <c r="C726" s="21"/>
      <c r="E726" s="62"/>
      <c r="F726" s="62"/>
      <c r="G726" s="62"/>
      <c r="P726"/>
      <c r="Q726"/>
      <c r="R726"/>
      <c r="S726"/>
      <c r="T726"/>
      <c r="U726"/>
      <c r="V726"/>
      <c r="W726"/>
      <c r="X726"/>
      <c r="Y726"/>
      <c r="Z726"/>
      <c r="AA726"/>
      <c r="AB726"/>
      <c r="AC726"/>
      <c r="AD726"/>
      <c r="AE726"/>
      <c r="AF726"/>
      <c r="AG726"/>
      <c r="AH726"/>
    </row>
    <row r="727" spans="3:34" x14ac:dyDescent="0.25">
      <c r="C727" s="21"/>
      <c r="E727" s="62"/>
      <c r="F727" s="62"/>
      <c r="G727" s="62"/>
      <c r="P727"/>
      <c r="Q727"/>
      <c r="R727"/>
      <c r="S727"/>
      <c r="T727"/>
      <c r="U727"/>
      <c r="V727"/>
      <c r="W727"/>
      <c r="X727"/>
      <c r="Y727"/>
      <c r="Z727"/>
      <c r="AA727"/>
      <c r="AB727"/>
      <c r="AC727"/>
      <c r="AD727"/>
      <c r="AE727"/>
      <c r="AF727"/>
      <c r="AG727"/>
      <c r="AH727"/>
    </row>
    <row r="728" spans="3:34" x14ac:dyDescent="0.25">
      <c r="C728" s="21"/>
      <c r="E728" s="62"/>
      <c r="F728" s="62"/>
      <c r="G728" s="62"/>
      <c r="P728"/>
      <c r="Q728"/>
      <c r="R728"/>
      <c r="S728"/>
      <c r="T728"/>
      <c r="U728"/>
      <c r="V728"/>
      <c r="W728"/>
      <c r="X728"/>
      <c r="Y728"/>
      <c r="Z728"/>
      <c r="AA728"/>
      <c r="AB728"/>
      <c r="AC728"/>
      <c r="AD728"/>
      <c r="AE728"/>
      <c r="AF728"/>
      <c r="AG728"/>
      <c r="AH728"/>
    </row>
    <row r="729" spans="3:34" x14ac:dyDescent="0.25">
      <c r="C729" s="21"/>
      <c r="E729" s="62"/>
      <c r="F729" s="62"/>
      <c r="G729" s="62"/>
      <c r="P729"/>
      <c r="Q729"/>
      <c r="R729"/>
      <c r="S729"/>
      <c r="T729"/>
      <c r="U729"/>
      <c r="V729"/>
      <c r="W729"/>
      <c r="X729"/>
      <c r="Y729"/>
      <c r="Z729"/>
      <c r="AA729"/>
      <c r="AB729"/>
      <c r="AC729"/>
      <c r="AD729"/>
      <c r="AE729"/>
      <c r="AF729"/>
      <c r="AG729"/>
      <c r="AH729"/>
    </row>
    <row r="730" spans="3:34" x14ac:dyDescent="0.25">
      <c r="C730" s="21"/>
      <c r="E730" s="62"/>
      <c r="F730" s="62"/>
      <c r="G730" s="62"/>
      <c r="P730"/>
      <c r="Q730"/>
      <c r="R730"/>
      <c r="S730"/>
      <c r="T730"/>
      <c r="U730"/>
      <c r="V730"/>
      <c r="W730"/>
      <c r="X730"/>
      <c r="Y730"/>
      <c r="Z730"/>
      <c r="AA730"/>
      <c r="AB730"/>
      <c r="AC730"/>
      <c r="AD730"/>
      <c r="AE730"/>
      <c r="AF730"/>
      <c r="AG730"/>
      <c r="AH730"/>
    </row>
    <row r="731" spans="3:34" x14ac:dyDescent="0.25">
      <c r="C731" s="21"/>
      <c r="E731" s="62"/>
      <c r="F731" s="62"/>
      <c r="G731" s="62"/>
      <c r="P731"/>
      <c r="Q731"/>
      <c r="R731"/>
      <c r="S731"/>
      <c r="T731"/>
      <c r="U731"/>
      <c r="V731"/>
      <c r="W731"/>
      <c r="X731"/>
      <c r="Y731"/>
      <c r="Z731"/>
      <c r="AA731"/>
      <c r="AB731"/>
      <c r="AC731"/>
      <c r="AD731"/>
      <c r="AE731"/>
      <c r="AF731"/>
      <c r="AG731"/>
      <c r="AH731"/>
    </row>
    <row r="732" spans="3:34" x14ac:dyDescent="0.25">
      <c r="C732" s="21"/>
      <c r="E732" s="62"/>
      <c r="F732" s="62"/>
      <c r="G732" s="62"/>
      <c r="P732"/>
      <c r="Q732"/>
      <c r="R732"/>
      <c r="S732"/>
      <c r="T732"/>
      <c r="U732"/>
      <c r="V732"/>
      <c r="W732"/>
      <c r="X732"/>
      <c r="Y732"/>
      <c r="Z732"/>
      <c r="AA732"/>
      <c r="AB732"/>
      <c r="AC732"/>
      <c r="AD732"/>
      <c r="AE732"/>
      <c r="AF732"/>
      <c r="AG732"/>
      <c r="AH732"/>
    </row>
    <row r="733" spans="3:34" x14ac:dyDescent="0.25">
      <c r="C733" s="21"/>
      <c r="E733" s="62"/>
      <c r="F733" s="62"/>
      <c r="G733" s="62"/>
      <c r="P733"/>
      <c r="Q733"/>
      <c r="R733"/>
      <c r="S733"/>
      <c r="T733"/>
      <c r="U733"/>
      <c r="V733"/>
      <c r="W733"/>
      <c r="X733"/>
      <c r="Y733"/>
      <c r="Z733"/>
      <c r="AA733"/>
      <c r="AB733"/>
      <c r="AC733"/>
      <c r="AD733"/>
      <c r="AE733"/>
      <c r="AF733"/>
      <c r="AG733"/>
      <c r="AH733"/>
    </row>
    <row r="734" spans="3:34" x14ac:dyDescent="0.25">
      <c r="C734" s="21"/>
      <c r="E734" s="62"/>
      <c r="F734" s="62"/>
      <c r="G734" s="62"/>
      <c r="P734"/>
      <c r="Q734"/>
      <c r="R734"/>
      <c r="S734"/>
      <c r="T734"/>
      <c r="U734"/>
      <c r="V734"/>
      <c r="W734"/>
      <c r="X734"/>
      <c r="Y734"/>
      <c r="Z734"/>
      <c r="AA734"/>
      <c r="AB734"/>
      <c r="AC734"/>
      <c r="AD734"/>
      <c r="AE734"/>
      <c r="AF734"/>
      <c r="AG734"/>
      <c r="AH734"/>
    </row>
    <row r="735" spans="3:34" x14ac:dyDescent="0.25">
      <c r="C735" s="21"/>
      <c r="E735" s="62"/>
      <c r="F735" s="62"/>
      <c r="G735" s="62"/>
      <c r="P735"/>
      <c r="Q735"/>
      <c r="R735"/>
      <c r="S735"/>
      <c r="T735"/>
      <c r="U735"/>
      <c r="V735"/>
      <c r="W735"/>
      <c r="X735"/>
      <c r="Y735"/>
      <c r="Z735"/>
      <c r="AA735"/>
      <c r="AB735"/>
      <c r="AC735"/>
      <c r="AD735"/>
      <c r="AE735"/>
      <c r="AF735"/>
      <c r="AG735"/>
      <c r="AH735"/>
    </row>
    <row r="736" spans="3:34" x14ac:dyDescent="0.25">
      <c r="C736" s="21"/>
      <c r="E736" s="62"/>
      <c r="F736" s="62"/>
      <c r="G736" s="62"/>
      <c r="P736"/>
      <c r="Q736"/>
      <c r="R736"/>
      <c r="S736"/>
      <c r="T736"/>
      <c r="U736"/>
      <c r="V736"/>
      <c r="W736"/>
      <c r="X736"/>
      <c r="Y736"/>
      <c r="Z736"/>
      <c r="AA736"/>
      <c r="AB736"/>
      <c r="AC736"/>
      <c r="AD736"/>
      <c r="AE736"/>
      <c r="AF736"/>
      <c r="AG736"/>
      <c r="AH736"/>
    </row>
    <row r="737" spans="3:34" x14ac:dyDescent="0.25">
      <c r="C737" s="21"/>
      <c r="E737" s="62"/>
      <c r="F737" s="62"/>
      <c r="G737" s="62"/>
      <c r="P737"/>
      <c r="Q737"/>
      <c r="R737"/>
      <c r="S737"/>
      <c r="T737"/>
      <c r="U737"/>
      <c r="V737"/>
      <c r="W737"/>
      <c r="X737"/>
      <c r="Y737"/>
      <c r="Z737"/>
      <c r="AA737"/>
      <c r="AB737"/>
      <c r="AC737"/>
      <c r="AD737"/>
      <c r="AE737"/>
      <c r="AF737"/>
      <c r="AG737"/>
      <c r="AH737"/>
    </row>
    <row r="738" spans="3:34" x14ac:dyDescent="0.25">
      <c r="C738" s="21"/>
      <c r="E738" s="62"/>
      <c r="F738" s="62"/>
      <c r="G738" s="62"/>
      <c r="P738"/>
      <c r="Q738"/>
      <c r="R738"/>
      <c r="S738"/>
      <c r="T738"/>
      <c r="U738"/>
      <c r="V738"/>
      <c r="W738"/>
      <c r="X738"/>
      <c r="Y738"/>
      <c r="Z738"/>
      <c r="AA738"/>
      <c r="AB738"/>
      <c r="AC738"/>
      <c r="AD738"/>
      <c r="AE738"/>
      <c r="AF738"/>
      <c r="AG738"/>
      <c r="AH738"/>
    </row>
    <row r="739" spans="3:34" x14ac:dyDescent="0.25">
      <c r="C739" s="21"/>
      <c r="E739" s="62"/>
      <c r="F739" s="62"/>
      <c r="G739" s="62"/>
      <c r="P739"/>
      <c r="Q739"/>
      <c r="R739"/>
      <c r="S739"/>
      <c r="T739"/>
      <c r="U739"/>
      <c r="V739"/>
      <c r="W739"/>
      <c r="X739"/>
      <c r="Y739"/>
      <c r="Z739"/>
      <c r="AA739"/>
      <c r="AB739"/>
      <c r="AC739"/>
      <c r="AD739"/>
      <c r="AE739"/>
      <c r="AF739"/>
      <c r="AG739"/>
      <c r="AH739"/>
    </row>
    <row r="740" spans="3:34" x14ac:dyDescent="0.25">
      <c r="C740" s="21"/>
      <c r="E740" s="62"/>
      <c r="F740" s="62"/>
      <c r="G740" s="62"/>
      <c r="P740"/>
      <c r="Q740"/>
      <c r="R740"/>
      <c r="S740"/>
      <c r="T740"/>
      <c r="U740"/>
      <c r="V740"/>
      <c r="W740"/>
      <c r="X740"/>
      <c r="Y740"/>
      <c r="Z740"/>
      <c r="AA740"/>
      <c r="AB740"/>
      <c r="AC740"/>
      <c r="AD740"/>
      <c r="AE740"/>
      <c r="AF740"/>
      <c r="AG740"/>
      <c r="AH740"/>
    </row>
    <row r="741" spans="3:34" x14ac:dyDescent="0.25">
      <c r="C741" s="21"/>
      <c r="E741" s="62"/>
      <c r="F741" s="62"/>
      <c r="G741" s="62"/>
      <c r="P741"/>
      <c r="Q741"/>
      <c r="R741"/>
      <c r="S741"/>
      <c r="T741"/>
      <c r="U741"/>
      <c r="V741"/>
      <c r="W741"/>
      <c r="X741"/>
      <c r="Y741"/>
      <c r="Z741"/>
      <c r="AA741"/>
      <c r="AB741"/>
      <c r="AC741"/>
      <c r="AD741"/>
      <c r="AE741"/>
      <c r="AF741"/>
      <c r="AG741"/>
      <c r="AH741"/>
    </row>
    <row r="742" spans="3:34" x14ac:dyDescent="0.25">
      <c r="C742" s="21"/>
      <c r="E742" s="62"/>
      <c r="F742" s="62"/>
      <c r="G742" s="62"/>
      <c r="P742"/>
      <c r="Q742"/>
      <c r="R742"/>
      <c r="S742"/>
      <c r="T742"/>
      <c r="U742"/>
      <c r="V742"/>
      <c r="W742"/>
      <c r="X742"/>
      <c r="Y742"/>
      <c r="Z742"/>
      <c r="AA742"/>
      <c r="AB742"/>
      <c r="AC742"/>
      <c r="AD742"/>
      <c r="AE742"/>
      <c r="AF742"/>
      <c r="AG742"/>
      <c r="AH742"/>
    </row>
    <row r="743" spans="3:34" x14ac:dyDescent="0.25">
      <c r="C743" s="21"/>
      <c r="E743" s="62"/>
      <c r="F743" s="62"/>
      <c r="G743" s="62"/>
      <c r="P743"/>
      <c r="Q743"/>
      <c r="R743"/>
      <c r="S743"/>
      <c r="T743"/>
      <c r="U743"/>
      <c r="V743"/>
      <c r="W743"/>
      <c r="X743"/>
      <c r="Y743"/>
      <c r="Z743"/>
      <c r="AA743"/>
      <c r="AB743"/>
      <c r="AC743"/>
      <c r="AD743"/>
      <c r="AE743"/>
      <c r="AF743"/>
      <c r="AG743"/>
      <c r="AH743"/>
    </row>
    <row r="744" spans="3:34" x14ac:dyDescent="0.25">
      <c r="C744" s="21"/>
      <c r="E744" s="62"/>
      <c r="F744" s="62"/>
      <c r="G744" s="62"/>
      <c r="P744"/>
      <c r="Q744"/>
      <c r="R744"/>
      <c r="S744"/>
      <c r="T744"/>
      <c r="U744"/>
      <c r="V744"/>
      <c r="W744"/>
      <c r="X744"/>
      <c r="Y744"/>
      <c r="Z744"/>
      <c r="AA744"/>
      <c r="AB744"/>
      <c r="AC744"/>
      <c r="AD744"/>
      <c r="AE744"/>
      <c r="AF744"/>
      <c r="AG744"/>
      <c r="AH744"/>
    </row>
    <row r="745" spans="3:34" x14ac:dyDescent="0.25">
      <c r="C745" s="21"/>
      <c r="E745" s="62"/>
      <c r="F745" s="62"/>
      <c r="G745" s="62"/>
      <c r="P745"/>
      <c r="Q745"/>
      <c r="R745"/>
      <c r="S745"/>
      <c r="T745"/>
      <c r="U745"/>
      <c r="V745"/>
      <c r="W745"/>
      <c r="X745"/>
      <c r="Y745"/>
      <c r="Z745"/>
      <c r="AA745"/>
      <c r="AB745"/>
      <c r="AC745"/>
      <c r="AD745"/>
      <c r="AE745"/>
      <c r="AF745"/>
      <c r="AG745"/>
      <c r="AH745"/>
    </row>
    <row r="746" spans="3:34" x14ac:dyDescent="0.25">
      <c r="C746" s="21"/>
      <c r="E746" s="62"/>
      <c r="F746" s="62"/>
      <c r="G746" s="62"/>
      <c r="P746"/>
      <c r="Q746"/>
      <c r="R746"/>
      <c r="S746"/>
      <c r="T746"/>
      <c r="U746"/>
      <c r="V746"/>
      <c r="W746"/>
      <c r="X746"/>
      <c r="Y746"/>
      <c r="Z746"/>
      <c r="AA746"/>
      <c r="AB746"/>
      <c r="AC746"/>
      <c r="AD746"/>
      <c r="AE746"/>
      <c r="AF746"/>
      <c r="AG746"/>
      <c r="AH746"/>
    </row>
    <row r="747" spans="3:34" x14ac:dyDescent="0.25">
      <c r="C747" s="21"/>
      <c r="E747" s="62"/>
      <c r="F747" s="62"/>
      <c r="G747" s="62"/>
      <c r="P747"/>
      <c r="Q747"/>
      <c r="R747"/>
      <c r="S747"/>
      <c r="T747"/>
      <c r="U747"/>
      <c r="V747"/>
      <c r="W747"/>
      <c r="X747"/>
      <c r="Y747"/>
      <c r="Z747"/>
      <c r="AA747"/>
      <c r="AB747"/>
      <c r="AC747"/>
      <c r="AD747"/>
      <c r="AE747"/>
      <c r="AF747"/>
      <c r="AG747"/>
      <c r="AH747"/>
    </row>
    <row r="748" spans="3:34" x14ac:dyDescent="0.25">
      <c r="C748" s="21"/>
      <c r="E748" s="62"/>
      <c r="F748" s="62"/>
      <c r="G748" s="62"/>
      <c r="P748"/>
      <c r="Q748"/>
      <c r="R748"/>
      <c r="S748"/>
      <c r="T748"/>
      <c r="U748"/>
      <c r="V748"/>
      <c r="W748"/>
      <c r="X748"/>
      <c r="Y748"/>
      <c r="Z748"/>
      <c r="AA748"/>
      <c r="AB748"/>
      <c r="AC748"/>
      <c r="AD748"/>
      <c r="AE748"/>
      <c r="AF748"/>
      <c r="AG748"/>
      <c r="AH748"/>
    </row>
    <row r="749" spans="3:34" x14ac:dyDescent="0.25">
      <c r="C749" s="21"/>
      <c r="E749" s="62"/>
      <c r="F749" s="62"/>
      <c r="G749" s="62"/>
      <c r="P749"/>
      <c r="Q749"/>
      <c r="R749"/>
      <c r="S749"/>
      <c r="T749"/>
      <c r="U749"/>
      <c r="V749"/>
      <c r="W749"/>
      <c r="X749"/>
      <c r="Y749"/>
      <c r="Z749"/>
      <c r="AA749"/>
      <c r="AB749"/>
      <c r="AC749"/>
      <c r="AD749"/>
      <c r="AE749"/>
      <c r="AF749"/>
      <c r="AG749"/>
      <c r="AH749"/>
    </row>
    <row r="750" spans="3:34" x14ac:dyDescent="0.25">
      <c r="C750" s="21"/>
      <c r="E750" s="62"/>
      <c r="F750" s="62"/>
      <c r="G750" s="62"/>
      <c r="P750"/>
      <c r="Q750"/>
      <c r="R750"/>
      <c r="S750"/>
      <c r="T750"/>
      <c r="U750"/>
      <c r="V750"/>
      <c r="W750"/>
      <c r="X750"/>
      <c r="Y750"/>
      <c r="Z750"/>
      <c r="AA750"/>
      <c r="AB750"/>
      <c r="AC750"/>
      <c r="AD750"/>
      <c r="AE750"/>
      <c r="AF750"/>
      <c r="AG750"/>
      <c r="AH750"/>
    </row>
    <row r="751" spans="3:34" x14ac:dyDescent="0.25">
      <c r="C751" s="21"/>
      <c r="E751" s="62"/>
      <c r="F751" s="62"/>
      <c r="G751" s="62"/>
      <c r="P751"/>
      <c r="Q751"/>
      <c r="R751"/>
      <c r="S751"/>
      <c r="T751"/>
      <c r="U751"/>
      <c r="V751"/>
      <c r="W751"/>
      <c r="X751"/>
      <c r="Y751"/>
      <c r="Z751"/>
      <c r="AA751"/>
      <c r="AB751"/>
      <c r="AC751"/>
      <c r="AD751"/>
      <c r="AE751"/>
      <c r="AF751"/>
      <c r="AG751"/>
      <c r="AH751"/>
    </row>
    <row r="752" spans="3:34" x14ac:dyDescent="0.25">
      <c r="C752" s="21"/>
      <c r="E752" s="62"/>
      <c r="F752" s="62"/>
      <c r="G752" s="62"/>
      <c r="P752"/>
      <c r="Q752"/>
      <c r="R752"/>
      <c r="S752"/>
      <c r="T752"/>
      <c r="U752"/>
      <c r="V752"/>
      <c r="W752"/>
      <c r="X752"/>
      <c r="Y752"/>
      <c r="Z752"/>
      <c r="AA752"/>
      <c r="AB752"/>
      <c r="AC752"/>
      <c r="AD752"/>
      <c r="AE752"/>
      <c r="AF752"/>
      <c r="AG752"/>
      <c r="AH752"/>
    </row>
    <row r="753" spans="3:34" x14ac:dyDescent="0.25">
      <c r="C753" s="21"/>
      <c r="E753" s="62"/>
      <c r="F753" s="62"/>
      <c r="G753" s="62"/>
      <c r="P753"/>
      <c r="Q753"/>
      <c r="R753"/>
      <c r="S753"/>
      <c r="T753"/>
      <c r="U753"/>
      <c r="V753"/>
      <c r="W753"/>
      <c r="X753"/>
      <c r="Y753"/>
      <c r="Z753"/>
      <c r="AA753"/>
      <c r="AB753"/>
      <c r="AC753"/>
      <c r="AD753"/>
      <c r="AE753"/>
      <c r="AF753"/>
      <c r="AG753"/>
      <c r="AH753"/>
    </row>
    <row r="754" spans="3:34" x14ac:dyDescent="0.25">
      <c r="C754" s="21"/>
      <c r="E754" s="62"/>
      <c r="F754" s="62"/>
      <c r="G754" s="62"/>
      <c r="P754"/>
      <c r="Q754"/>
      <c r="R754"/>
      <c r="S754"/>
      <c r="T754"/>
      <c r="U754"/>
      <c r="V754"/>
      <c r="W754"/>
      <c r="X754"/>
      <c r="Y754"/>
      <c r="Z754"/>
      <c r="AA754"/>
      <c r="AB754"/>
      <c r="AC754"/>
      <c r="AD754"/>
      <c r="AE754"/>
      <c r="AF754"/>
      <c r="AG754"/>
      <c r="AH754"/>
    </row>
    <row r="755" spans="3:34" x14ac:dyDescent="0.25">
      <c r="C755" s="21"/>
      <c r="E755" s="62"/>
      <c r="F755" s="62"/>
      <c r="G755" s="62"/>
      <c r="P755"/>
      <c r="Q755"/>
      <c r="R755"/>
      <c r="S755"/>
      <c r="T755"/>
      <c r="U755"/>
      <c r="V755"/>
      <c r="W755"/>
      <c r="X755"/>
      <c r="Y755"/>
      <c r="Z755"/>
      <c r="AA755"/>
      <c r="AB755"/>
      <c r="AC755"/>
      <c r="AD755"/>
      <c r="AE755"/>
      <c r="AF755"/>
      <c r="AG755"/>
      <c r="AH755"/>
    </row>
    <row r="756" spans="3:34" x14ac:dyDescent="0.25">
      <c r="C756" s="21"/>
      <c r="E756" s="62"/>
      <c r="F756" s="62"/>
      <c r="G756" s="62"/>
      <c r="P756"/>
      <c r="Q756"/>
      <c r="R756"/>
      <c r="S756"/>
      <c r="T756"/>
      <c r="U756"/>
      <c r="V756"/>
      <c r="W756"/>
      <c r="X756"/>
      <c r="Y756"/>
      <c r="Z756"/>
      <c r="AA756"/>
      <c r="AB756"/>
      <c r="AC756"/>
      <c r="AD756"/>
      <c r="AE756"/>
      <c r="AF756"/>
      <c r="AG756"/>
      <c r="AH756"/>
    </row>
    <row r="757" spans="3:34" x14ac:dyDescent="0.25">
      <c r="C757" s="21"/>
      <c r="E757" s="62"/>
      <c r="F757" s="62"/>
      <c r="G757" s="62"/>
      <c r="P757"/>
      <c r="Q757"/>
      <c r="R757"/>
      <c r="S757"/>
      <c r="T757"/>
      <c r="U757"/>
      <c r="V757"/>
      <c r="W757"/>
      <c r="X757"/>
      <c r="Y757"/>
      <c r="Z757"/>
      <c r="AA757"/>
      <c r="AB757"/>
      <c r="AC757"/>
      <c r="AD757"/>
      <c r="AE757"/>
      <c r="AF757"/>
      <c r="AG757"/>
      <c r="AH757"/>
    </row>
    <row r="758" spans="3:34" x14ac:dyDescent="0.25">
      <c r="C758" s="21"/>
      <c r="E758" s="62"/>
      <c r="F758" s="62"/>
      <c r="G758" s="62"/>
      <c r="P758"/>
      <c r="Q758"/>
      <c r="R758"/>
      <c r="S758"/>
      <c r="T758"/>
      <c r="U758"/>
      <c r="V758"/>
      <c r="W758"/>
      <c r="X758"/>
      <c r="Y758"/>
      <c r="Z758"/>
      <c r="AA758"/>
      <c r="AB758"/>
      <c r="AC758"/>
      <c r="AD758"/>
      <c r="AE758"/>
      <c r="AF758"/>
      <c r="AG758"/>
      <c r="AH758"/>
    </row>
    <row r="759" spans="3:34" x14ac:dyDescent="0.25">
      <c r="C759" s="21"/>
      <c r="E759" s="62"/>
      <c r="F759" s="62"/>
      <c r="G759" s="62"/>
      <c r="P759"/>
      <c r="Q759"/>
      <c r="R759"/>
      <c r="S759"/>
      <c r="T759"/>
      <c r="U759"/>
      <c r="V759"/>
      <c r="W759"/>
      <c r="X759"/>
      <c r="Y759"/>
      <c r="Z759"/>
      <c r="AA759"/>
      <c r="AB759"/>
      <c r="AC759"/>
      <c r="AD759"/>
      <c r="AE759"/>
      <c r="AF759"/>
      <c r="AG759"/>
      <c r="AH759"/>
    </row>
    <row r="760" spans="3:34" x14ac:dyDescent="0.25">
      <c r="C760" s="21"/>
      <c r="E760" s="62"/>
      <c r="F760" s="62"/>
      <c r="G760" s="62"/>
      <c r="P760"/>
      <c r="Q760"/>
      <c r="R760"/>
      <c r="S760"/>
      <c r="T760"/>
      <c r="U760"/>
      <c r="V760"/>
      <c r="W760"/>
      <c r="X760"/>
      <c r="Y760"/>
      <c r="Z760"/>
      <c r="AA760"/>
      <c r="AB760"/>
      <c r="AC760"/>
      <c r="AD760"/>
      <c r="AE760"/>
      <c r="AF760"/>
      <c r="AG760"/>
      <c r="AH760"/>
    </row>
    <row r="761" spans="3:34" x14ac:dyDescent="0.25">
      <c r="C761" s="21"/>
      <c r="E761" s="62"/>
      <c r="F761" s="62"/>
      <c r="G761" s="62"/>
      <c r="P761"/>
      <c r="Q761"/>
      <c r="R761"/>
      <c r="S761"/>
      <c r="T761"/>
      <c r="U761"/>
      <c r="V761"/>
      <c r="W761"/>
      <c r="X761"/>
      <c r="Y761"/>
      <c r="Z761"/>
      <c r="AA761"/>
      <c r="AB761"/>
      <c r="AC761"/>
      <c r="AD761"/>
      <c r="AE761"/>
      <c r="AF761"/>
      <c r="AG761"/>
      <c r="AH761"/>
    </row>
    <row r="762" spans="3:34" x14ac:dyDescent="0.25">
      <c r="C762" s="21"/>
      <c r="E762" s="62"/>
      <c r="F762" s="62"/>
      <c r="G762" s="62"/>
      <c r="P762"/>
      <c r="Q762"/>
      <c r="R762"/>
      <c r="S762"/>
      <c r="T762"/>
      <c r="U762"/>
      <c r="V762"/>
      <c r="W762"/>
      <c r="X762"/>
      <c r="Y762"/>
      <c r="Z762"/>
      <c r="AA762"/>
      <c r="AB762"/>
      <c r="AC762"/>
      <c r="AD762"/>
      <c r="AE762"/>
      <c r="AF762"/>
      <c r="AG762"/>
      <c r="AH762"/>
    </row>
    <row r="763" spans="3:34" x14ac:dyDescent="0.25">
      <c r="C763" s="21"/>
      <c r="E763" s="62"/>
      <c r="F763" s="62"/>
      <c r="G763" s="62"/>
      <c r="P763"/>
      <c r="Q763"/>
      <c r="R763"/>
      <c r="S763"/>
      <c r="T763"/>
      <c r="U763"/>
      <c r="V763"/>
      <c r="W763"/>
      <c r="X763"/>
      <c r="Y763"/>
      <c r="Z763"/>
      <c r="AA763"/>
      <c r="AB763"/>
      <c r="AC763"/>
      <c r="AD763"/>
      <c r="AE763"/>
      <c r="AF763"/>
      <c r="AG763"/>
      <c r="AH763"/>
    </row>
    <row r="764" spans="3:34" x14ac:dyDescent="0.25">
      <c r="C764" s="21"/>
      <c r="E764" s="62"/>
      <c r="F764" s="62"/>
      <c r="G764" s="62"/>
      <c r="P764"/>
      <c r="Q764"/>
      <c r="R764"/>
      <c r="S764"/>
      <c r="T764"/>
      <c r="U764"/>
      <c r="V764"/>
      <c r="W764"/>
      <c r="X764"/>
      <c r="Y764"/>
      <c r="Z764"/>
      <c r="AA764"/>
      <c r="AB764"/>
      <c r="AC764"/>
      <c r="AD764"/>
      <c r="AE764"/>
      <c r="AF764"/>
      <c r="AG764"/>
      <c r="AH764"/>
    </row>
    <row r="765" spans="3:34" x14ac:dyDescent="0.25">
      <c r="C765" s="21"/>
      <c r="E765" s="62"/>
      <c r="F765" s="62"/>
      <c r="G765" s="62"/>
      <c r="P765"/>
      <c r="Q765"/>
      <c r="R765"/>
      <c r="S765"/>
      <c r="T765"/>
      <c r="U765"/>
      <c r="V765"/>
      <c r="W765"/>
      <c r="X765"/>
      <c r="Y765"/>
      <c r="Z765"/>
      <c r="AA765"/>
      <c r="AB765"/>
      <c r="AC765"/>
      <c r="AD765"/>
      <c r="AE765"/>
      <c r="AF765"/>
      <c r="AG765"/>
      <c r="AH765"/>
    </row>
    <row r="766" spans="3:34" x14ac:dyDescent="0.25">
      <c r="C766" s="21"/>
      <c r="E766" s="62"/>
      <c r="F766" s="62"/>
      <c r="G766" s="62"/>
      <c r="P766"/>
      <c r="Q766"/>
      <c r="R766"/>
      <c r="S766"/>
      <c r="T766"/>
      <c r="U766"/>
      <c r="V766"/>
      <c r="W766"/>
      <c r="X766"/>
      <c r="Y766"/>
      <c r="Z766"/>
      <c r="AA766"/>
      <c r="AB766"/>
      <c r="AC766"/>
      <c r="AD766"/>
      <c r="AE766"/>
      <c r="AF766"/>
      <c r="AG766"/>
      <c r="AH766"/>
    </row>
    <row r="767" spans="3:34" x14ac:dyDescent="0.25">
      <c r="C767" s="21"/>
      <c r="E767" s="62"/>
      <c r="F767" s="62"/>
      <c r="G767" s="62"/>
      <c r="P767"/>
      <c r="Q767"/>
      <c r="R767"/>
      <c r="S767"/>
      <c r="T767"/>
      <c r="U767"/>
      <c r="V767"/>
      <c r="W767"/>
      <c r="X767"/>
      <c r="Y767"/>
      <c r="Z767"/>
      <c r="AA767"/>
      <c r="AB767"/>
      <c r="AC767"/>
      <c r="AD767"/>
      <c r="AE767"/>
      <c r="AF767"/>
      <c r="AG767"/>
      <c r="AH767"/>
    </row>
    <row r="768" spans="3:34" x14ac:dyDescent="0.25">
      <c r="C768" s="21"/>
      <c r="E768" s="62"/>
      <c r="F768" s="62"/>
      <c r="G768" s="62"/>
      <c r="P768"/>
      <c r="Q768"/>
      <c r="R768"/>
      <c r="S768"/>
      <c r="T768"/>
      <c r="U768"/>
      <c r="V768"/>
      <c r="W768"/>
      <c r="X768"/>
      <c r="Y768"/>
      <c r="Z768"/>
      <c r="AA768"/>
      <c r="AB768"/>
      <c r="AC768"/>
      <c r="AD768"/>
      <c r="AE768"/>
      <c r="AF768"/>
      <c r="AG768"/>
      <c r="AH768"/>
    </row>
    <row r="769" spans="3:34" x14ac:dyDescent="0.25">
      <c r="C769" s="21"/>
      <c r="E769" s="62"/>
      <c r="F769" s="62"/>
      <c r="G769" s="62"/>
      <c r="P769"/>
      <c r="Q769"/>
      <c r="R769"/>
      <c r="S769"/>
      <c r="T769"/>
      <c r="U769"/>
      <c r="V769"/>
      <c r="W769"/>
      <c r="X769"/>
      <c r="Y769"/>
      <c r="Z769"/>
      <c r="AA769"/>
      <c r="AB769"/>
      <c r="AC769"/>
      <c r="AD769"/>
      <c r="AE769"/>
      <c r="AF769"/>
      <c r="AG769"/>
      <c r="AH769"/>
    </row>
    <row r="770" spans="3:34" x14ac:dyDescent="0.25">
      <c r="C770" s="21"/>
      <c r="E770" s="62"/>
      <c r="F770" s="62"/>
      <c r="G770" s="62"/>
      <c r="P770"/>
      <c r="Q770"/>
      <c r="R770"/>
      <c r="S770"/>
      <c r="T770"/>
      <c r="U770"/>
      <c r="V770"/>
      <c r="W770"/>
      <c r="X770"/>
      <c r="Y770"/>
      <c r="Z770"/>
      <c r="AA770"/>
      <c r="AB770"/>
      <c r="AC770"/>
      <c r="AD770"/>
      <c r="AE770"/>
      <c r="AF770"/>
      <c r="AG770"/>
      <c r="AH770"/>
    </row>
    <row r="771" spans="3:34" x14ac:dyDescent="0.25">
      <c r="C771" s="21"/>
      <c r="E771" s="62"/>
      <c r="F771" s="62"/>
      <c r="G771" s="62"/>
      <c r="P771"/>
      <c r="Q771"/>
      <c r="R771"/>
      <c r="S771"/>
      <c r="T771"/>
      <c r="U771"/>
      <c r="V771"/>
      <c r="W771"/>
      <c r="X771"/>
      <c r="Y771"/>
      <c r="Z771"/>
      <c r="AA771"/>
      <c r="AB771"/>
      <c r="AC771"/>
      <c r="AD771"/>
      <c r="AE771"/>
      <c r="AF771"/>
      <c r="AG771"/>
      <c r="AH771"/>
    </row>
    <row r="772" spans="3:34" x14ac:dyDescent="0.25">
      <c r="C772" s="21"/>
      <c r="E772" s="62"/>
      <c r="F772" s="62"/>
      <c r="G772" s="62"/>
      <c r="P772"/>
      <c r="Q772"/>
      <c r="R772"/>
      <c r="S772"/>
      <c r="T772"/>
      <c r="U772"/>
      <c r="V772"/>
      <c r="W772"/>
      <c r="X772"/>
      <c r="Y772"/>
      <c r="Z772"/>
      <c r="AA772"/>
      <c r="AB772"/>
      <c r="AC772"/>
      <c r="AD772"/>
      <c r="AE772"/>
      <c r="AF772"/>
      <c r="AG772"/>
      <c r="AH772"/>
    </row>
    <row r="773" spans="3:34" x14ac:dyDescent="0.25">
      <c r="C773" s="21"/>
      <c r="E773" s="62"/>
      <c r="F773" s="62"/>
      <c r="G773" s="62"/>
      <c r="P773"/>
      <c r="Q773"/>
      <c r="R773"/>
      <c r="S773"/>
      <c r="T773"/>
      <c r="U773"/>
      <c r="V773"/>
      <c r="W773"/>
      <c r="X773"/>
      <c r="Y773"/>
      <c r="Z773"/>
      <c r="AA773"/>
      <c r="AB773"/>
      <c r="AC773"/>
      <c r="AD773"/>
      <c r="AE773"/>
      <c r="AF773"/>
      <c r="AG773"/>
      <c r="AH773"/>
    </row>
    <row r="774" spans="3:34" x14ac:dyDescent="0.25">
      <c r="C774" s="21"/>
      <c r="E774" s="62"/>
      <c r="F774" s="62"/>
      <c r="G774" s="62"/>
      <c r="P774"/>
      <c r="Q774"/>
      <c r="R774"/>
      <c r="S774"/>
      <c r="T774"/>
      <c r="U774"/>
      <c r="V774"/>
      <c r="W774"/>
      <c r="X774"/>
      <c r="Y774"/>
      <c r="Z774"/>
      <c r="AA774"/>
      <c r="AB774"/>
      <c r="AC774"/>
      <c r="AD774"/>
      <c r="AE774"/>
      <c r="AF774"/>
      <c r="AG774"/>
      <c r="AH774"/>
    </row>
    <row r="775" spans="3:34" x14ac:dyDescent="0.25">
      <c r="C775" s="21"/>
      <c r="E775" s="62"/>
      <c r="F775" s="62"/>
      <c r="G775" s="62"/>
      <c r="P775"/>
      <c r="Q775"/>
      <c r="R775"/>
      <c r="S775"/>
      <c r="T775"/>
      <c r="U775"/>
      <c r="V775"/>
      <c r="W775"/>
      <c r="X775"/>
      <c r="Y775"/>
      <c r="Z775"/>
      <c r="AA775"/>
      <c r="AB775"/>
      <c r="AC775"/>
      <c r="AD775"/>
      <c r="AE775"/>
      <c r="AF775"/>
      <c r="AG775"/>
      <c r="AH775"/>
    </row>
    <row r="776" spans="3:34" x14ac:dyDescent="0.25">
      <c r="C776" s="21"/>
      <c r="E776" s="62"/>
      <c r="F776" s="62"/>
      <c r="G776" s="62"/>
      <c r="P776"/>
      <c r="Q776"/>
      <c r="R776"/>
      <c r="S776"/>
      <c r="T776"/>
      <c r="U776"/>
      <c r="V776"/>
      <c r="W776"/>
      <c r="X776"/>
      <c r="Y776"/>
      <c r="Z776"/>
      <c r="AA776"/>
      <c r="AB776"/>
      <c r="AC776"/>
      <c r="AD776"/>
      <c r="AE776"/>
      <c r="AF776"/>
      <c r="AG776"/>
      <c r="AH776"/>
    </row>
    <row r="777" spans="3:34" x14ac:dyDescent="0.25">
      <c r="C777" s="21"/>
      <c r="E777" s="62"/>
      <c r="F777" s="62"/>
      <c r="G777" s="62"/>
      <c r="P777"/>
      <c r="Q777"/>
      <c r="R777"/>
      <c r="S777"/>
      <c r="T777"/>
      <c r="U777"/>
      <c r="V777"/>
      <c r="W777"/>
      <c r="X777"/>
      <c r="Y777"/>
      <c r="Z777"/>
      <c r="AA777"/>
      <c r="AB777"/>
      <c r="AC777"/>
      <c r="AD777"/>
      <c r="AE777"/>
      <c r="AF777"/>
      <c r="AG777"/>
      <c r="AH777"/>
    </row>
    <row r="778" spans="3:34" x14ac:dyDescent="0.25">
      <c r="C778" s="21"/>
      <c r="E778" s="62"/>
      <c r="F778" s="62"/>
      <c r="G778" s="62"/>
      <c r="P778"/>
      <c r="Q778"/>
      <c r="R778"/>
      <c r="S778"/>
      <c r="T778"/>
      <c r="U778"/>
      <c r="V778"/>
      <c r="W778"/>
      <c r="X778"/>
      <c r="Y778"/>
      <c r="Z778"/>
      <c r="AA778"/>
      <c r="AB778"/>
      <c r="AC778"/>
      <c r="AD778"/>
      <c r="AE778"/>
      <c r="AF778"/>
      <c r="AG778"/>
      <c r="AH778"/>
    </row>
    <row r="779" spans="3:34" x14ac:dyDescent="0.25">
      <c r="C779" s="21"/>
      <c r="E779" s="62"/>
      <c r="F779" s="62"/>
      <c r="G779" s="62"/>
      <c r="P779"/>
      <c r="Q779"/>
      <c r="R779"/>
      <c r="S779"/>
      <c r="T779"/>
      <c r="U779"/>
      <c r="V779"/>
      <c r="W779"/>
      <c r="X779"/>
      <c r="Y779"/>
      <c r="Z779"/>
      <c r="AA779"/>
      <c r="AB779"/>
      <c r="AC779"/>
      <c r="AD779"/>
      <c r="AE779"/>
      <c r="AF779"/>
      <c r="AG779"/>
      <c r="AH779"/>
    </row>
    <row r="780" spans="3:34" x14ac:dyDescent="0.25">
      <c r="C780" s="21"/>
      <c r="E780" s="62"/>
      <c r="F780" s="62"/>
      <c r="G780" s="62"/>
      <c r="P780"/>
      <c r="Q780"/>
      <c r="R780"/>
      <c r="S780"/>
      <c r="T780"/>
      <c r="U780"/>
      <c r="V780"/>
      <c r="W780"/>
      <c r="X780"/>
      <c r="Y780"/>
      <c r="Z780"/>
      <c r="AA780"/>
      <c r="AB780"/>
      <c r="AC780"/>
      <c r="AD780"/>
      <c r="AE780"/>
      <c r="AF780"/>
      <c r="AG780"/>
      <c r="AH780"/>
    </row>
    <row r="781" spans="3:34" x14ac:dyDescent="0.25">
      <c r="C781" s="21"/>
      <c r="E781" s="62"/>
      <c r="F781" s="62"/>
      <c r="G781" s="62"/>
      <c r="P781"/>
      <c r="Q781"/>
      <c r="R781"/>
      <c r="S781"/>
      <c r="T781"/>
      <c r="U781"/>
      <c r="V781"/>
      <c r="W781"/>
      <c r="X781"/>
      <c r="Y781"/>
      <c r="Z781"/>
      <c r="AA781"/>
      <c r="AB781"/>
      <c r="AC781"/>
      <c r="AD781"/>
      <c r="AE781"/>
      <c r="AF781"/>
      <c r="AG781"/>
      <c r="AH781"/>
    </row>
    <row r="782" spans="3:34" x14ac:dyDescent="0.25">
      <c r="C782" s="21"/>
      <c r="E782" s="62"/>
      <c r="F782" s="62"/>
      <c r="G782" s="62"/>
      <c r="P782"/>
      <c r="Q782"/>
      <c r="R782"/>
      <c r="S782"/>
      <c r="T782"/>
      <c r="U782"/>
      <c r="V782"/>
      <c r="W782"/>
      <c r="X782"/>
      <c r="Y782"/>
      <c r="Z782"/>
      <c r="AA782"/>
      <c r="AB782"/>
      <c r="AC782"/>
      <c r="AD782"/>
      <c r="AE782"/>
      <c r="AF782"/>
      <c r="AG782"/>
      <c r="AH782"/>
    </row>
    <row r="783" spans="3:34" x14ac:dyDescent="0.25">
      <c r="C783" s="21"/>
      <c r="E783" s="62"/>
      <c r="F783" s="62"/>
      <c r="G783" s="62"/>
      <c r="P783"/>
      <c r="Q783"/>
      <c r="R783"/>
      <c r="S783"/>
      <c r="T783"/>
      <c r="U783"/>
      <c r="V783"/>
      <c r="W783"/>
      <c r="X783"/>
      <c r="Y783"/>
      <c r="Z783"/>
      <c r="AA783"/>
      <c r="AB783"/>
      <c r="AC783"/>
      <c r="AD783"/>
      <c r="AE783"/>
      <c r="AF783"/>
      <c r="AG783"/>
      <c r="AH783"/>
    </row>
    <row r="784" spans="3:34" x14ac:dyDescent="0.25">
      <c r="C784" s="21"/>
      <c r="E784" s="62"/>
      <c r="F784" s="62"/>
      <c r="G784" s="62"/>
      <c r="P784"/>
      <c r="Q784"/>
      <c r="R784"/>
      <c r="S784"/>
      <c r="T784"/>
      <c r="U784"/>
      <c r="V784"/>
      <c r="W784"/>
      <c r="X784"/>
      <c r="Y784"/>
      <c r="Z784"/>
      <c r="AA784"/>
      <c r="AB784"/>
      <c r="AC784"/>
      <c r="AD784"/>
      <c r="AE784"/>
      <c r="AF784"/>
      <c r="AG784"/>
      <c r="AH784"/>
    </row>
    <row r="785" spans="3:34" x14ac:dyDescent="0.25">
      <c r="C785" s="21"/>
      <c r="E785" s="62"/>
      <c r="F785" s="62"/>
      <c r="G785" s="62"/>
      <c r="P785"/>
      <c r="Q785"/>
      <c r="R785"/>
      <c r="S785"/>
      <c r="T785"/>
      <c r="U785"/>
      <c r="V785"/>
      <c r="W785"/>
      <c r="X785"/>
      <c r="Y785"/>
      <c r="Z785"/>
      <c r="AA785"/>
      <c r="AB785"/>
      <c r="AC785"/>
      <c r="AD785"/>
      <c r="AE785"/>
      <c r="AF785"/>
      <c r="AG785"/>
      <c r="AH785"/>
    </row>
    <row r="786" spans="3:34" x14ac:dyDescent="0.25">
      <c r="C786" s="21"/>
      <c r="E786" s="62"/>
      <c r="F786" s="62"/>
      <c r="G786" s="62"/>
      <c r="P786"/>
      <c r="Q786"/>
      <c r="R786"/>
      <c r="S786"/>
      <c r="T786"/>
      <c r="U786"/>
      <c r="V786"/>
      <c r="W786"/>
      <c r="X786"/>
      <c r="Y786"/>
      <c r="Z786"/>
      <c r="AA786"/>
      <c r="AB786"/>
      <c r="AC786"/>
      <c r="AD786"/>
      <c r="AE786"/>
      <c r="AF786"/>
      <c r="AG786"/>
      <c r="AH786"/>
    </row>
    <row r="787" spans="3:34" x14ac:dyDescent="0.25">
      <c r="C787" s="21"/>
      <c r="E787" s="62"/>
      <c r="F787" s="62"/>
      <c r="G787" s="62"/>
      <c r="P787"/>
      <c r="Q787"/>
      <c r="R787"/>
      <c r="S787"/>
      <c r="T787"/>
      <c r="U787"/>
      <c r="V787"/>
      <c r="W787"/>
      <c r="X787"/>
      <c r="Y787"/>
      <c r="Z787"/>
      <c r="AA787"/>
      <c r="AB787"/>
      <c r="AC787"/>
      <c r="AD787"/>
      <c r="AE787"/>
      <c r="AF787"/>
      <c r="AG787"/>
      <c r="AH787"/>
    </row>
    <row r="788" spans="3:34" x14ac:dyDescent="0.25">
      <c r="C788" s="21"/>
      <c r="E788" s="62"/>
      <c r="F788" s="62"/>
      <c r="G788" s="62"/>
      <c r="P788"/>
      <c r="Q788"/>
      <c r="R788"/>
      <c r="S788"/>
      <c r="T788"/>
      <c r="U788"/>
      <c r="V788"/>
      <c r="W788"/>
      <c r="X788"/>
      <c r="Y788"/>
      <c r="Z788"/>
      <c r="AA788"/>
      <c r="AB788"/>
      <c r="AC788"/>
      <c r="AD788"/>
      <c r="AE788"/>
      <c r="AF788"/>
      <c r="AG788"/>
      <c r="AH788"/>
    </row>
    <row r="789" spans="3:34" x14ac:dyDescent="0.25">
      <c r="C789" s="21"/>
      <c r="E789" s="62"/>
      <c r="F789" s="62"/>
      <c r="G789" s="62"/>
      <c r="P789"/>
      <c r="Q789"/>
      <c r="R789"/>
      <c r="S789"/>
      <c r="T789"/>
      <c r="U789"/>
      <c r="V789"/>
      <c r="W789"/>
      <c r="X789"/>
      <c r="Y789"/>
      <c r="Z789"/>
      <c r="AA789"/>
      <c r="AB789"/>
      <c r="AC789"/>
      <c r="AD789"/>
      <c r="AE789"/>
      <c r="AF789"/>
      <c r="AG789"/>
      <c r="AH789"/>
    </row>
    <row r="790" spans="3:34" x14ac:dyDescent="0.25">
      <c r="C790" s="21"/>
      <c r="E790" s="62"/>
      <c r="F790" s="62"/>
      <c r="G790" s="62"/>
      <c r="P790"/>
      <c r="Q790"/>
      <c r="R790"/>
      <c r="S790"/>
      <c r="T790"/>
      <c r="U790"/>
      <c r="V790"/>
      <c r="W790"/>
      <c r="X790"/>
      <c r="Y790"/>
      <c r="Z790"/>
      <c r="AA790"/>
      <c r="AB790"/>
      <c r="AC790"/>
      <c r="AD790"/>
      <c r="AE790"/>
      <c r="AF790"/>
      <c r="AG790"/>
      <c r="AH790"/>
    </row>
    <row r="791" spans="3:34" x14ac:dyDescent="0.25">
      <c r="C791" s="21"/>
      <c r="E791" s="62"/>
      <c r="F791" s="62"/>
      <c r="G791" s="62"/>
      <c r="P791"/>
      <c r="Q791"/>
      <c r="R791"/>
      <c r="S791"/>
      <c r="T791"/>
      <c r="U791"/>
      <c r="V791"/>
      <c r="W791"/>
      <c r="X791"/>
      <c r="Y791"/>
      <c r="Z791"/>
      <c r="AA791"/>
      <c r="AB791"/>
      <c r="AC791"/>
      <c r="AD791"/>
      <c r="AE791"/>
      <c r="AF791"/>
      <c r="AG791"/>
      <c r="AH791"/>
    </row>
    <row r="792" spans="3:34" x14ac:dyDescent="0.25">
      <c r="C792" s="21"/>
      <c r="E792" s="62"/>
      <c r="F792" s="62"/>
      <c r="G792" s="62"/>
      <c r="P792"/>
      <c r="Q792"/>
      <c r="R792"/>
      <c r="S792"/>
      <c r="T792"/>
      <c r="U792"/>
      <c r="V792"/>
      <c r="W792"/>
      <c r="X792"/>
      <c r="Y792"/>
      <c r="Z792"/>
      <c r="AA792"/>
      <c r="AB792"/>
      <c r="AC792"/>
      <c r="AD792"/>
      <c r="AE792"/>
      <c r="AF792"/>
      <c r="AG792"/>
      <c r="AH792"/>
    </row>
    <row r="793" spans="3:34" x14ac:dyDescent="0.25">
      <c r="C793" s="21"/>
      <c r="E793" s="62"/>
      <c r="F793" s="62"/>
      <c r="G793" s="62"/>
      <c r="P793"/>
      <c r="Q793"/>
      <c r="R793"/>
      <c r="S793"/>
      <c r="T793"/>
      <c r="U793"/>
      <c r="V793"/>
      <c r="W793"/>
      <c r="X793"/>
      <c r="Y793"/>
      <c r="Z793"/>
      <c r="AA793"/>
      <c r="AB793"/>
      <c r="AC793"/>
      <c r="AD793"/>
      <c r="AE793"/>
      <c r="AF793"/>
      <c r="AG793"/>
      <c r="AH793"/>
    </row>
    <row r="794" spans="3:34" x14ac:dyDescent="0.25">
      <c r="C794" s="21"/>
      <c r="E794" s="62"/>
      <c r="F794" s="62"/>
      <c r="G794" s="62"/>
      <c r="P794"/>
      <c r="Q794"/>
      <c r="R794"/>
      <c r="S794"/>
      <c r="T794"/>
      <c r="U794"/>
      <c r="V794"/>
      <c r="W794"/>
      <c r="X794"/>
      <c r="Y794"/>
      <c r="Z794"/>
      <c r="AA794"/>
      <c r="AB794"/>
      <c r="AC794"/>
      <c r="AD794"/>
      <c r="AE794"/>
      <c r="AF794"/>
      <c r="AG794"/>
      <c r="AH794"/>
    </row>
    <row r="795" spans="3:34" x14ac:dyDescent="0.25">
      <c r="C795" s="21"/>
      <c r="E795" s="62"/>
      <c r="F795" s="62"/>
      <c r="G795" s="62"/>
      <c r="P795"/>
      <c r="Q795"/>
      <c r="R795"/>
      <c r="S795"/>
      <c r="T795"/>
      <c r="U795"/>
      <c r="V795"/>
      <c r="W795"/>
      <c r="X795"/>
      <c r="Y795"/>
      <c r="Z795"/>
      <c r="AA795"/>
      <c r="AB795"/>
      <c r="AC795"/>
      <c r="AD795"/>
      <c r="AE795"/>
      <c r="AF795"/>
      <c r="AG795"/>
      <c r="AH795"/>
    </row>
    <row r="796" spans="3:34" x14ac:dyDescent="0.25">
      <c r="C796" s="21"/>
      <c r="E796" s="62"/>
      <c r="F796" s="62"/>
      <c r="G796" s="62"/>
      <c r="P796"/>
      <c r="Q796"/>
      <c r="R796"/>
      <c r="S796"/>
      <c r="T796"/>
      <c r="U796"/>
      <c r="V796"/>
      <c r="W796"/>
      <c r="X796"/>
      <c r="Y796"/>
      <c r="Z796"/>
      <c r="AA796"/>
      <c r="AB796"/>
      <c r="AC796"/>
      <c r="AD796"/>
      <c r="AE796"/>
      <c r="AF796"/>
      <c r="AG796"/>
      <c r="AH796"/>
    </row>
    <row r="797" spans="3:34" x14ac:dyDescent="0.25">
      <c r="C797" s="21"/>
      <c r="E797" s="62"/>
      <c r="F797" s="62"/>
      <c r="G797" s="62"/>
      <c r="P797"/>
      <c r="Q797"/>
      <c r="R797"/>
      <c r="S797"/>
      <c r="T797"/>
      <c r="U797"/>
      <c r="V797"/>
      <c r="W797"/>
      <c r="X797"/>
      <c r="Y797"/>
      <c r="Z797"/>
      <c r="AA797"/>
      <c r="AB797"/>
      <c r="AC797"/>
      <c r="AD797"/>
      <c r="AE797"/>
      <c r="AF797"/>
      <c r="AG797"/>
      <c r="AH797"/>
    </row>
    <row r="798" spans="3:34" x14ac:dyDescent="0.25">
      <c r="C798" s="21"/>
      <c r="E798" s="62"/>
      <c r="F798" s="62"/>
      <c r="G798" s="62"/>
      <c r="P798"/>
      <c r="Q798"/>
      <c r="R798"/>
      <c r="S798"/>
      <c r="T798"/>
      <c r="U798"/>
      <c r="V798"/>
      <c r="W798"/>
      <c r="X798"/>
      <c r="Y798"/>
      <c r="Z798"/>
      <c r="AA798"/>
      <c r="AB798"/>
      <c r="AC798"/>
      <c r="AD798"/>
      <c r="AE798"/>
      <c r="AF798"/>
      <c r="AG798"/>
      <c r="AH798"/>
    </row>
    <row r="799" spans="3:34" x14ac:dyDescent="0.25">
      <c r="C799" s="21"/>
      <c r="E799" s="62"/>
      <c r="F799" s="62"/>
      <c r="G799" s="62"/>
      <c r="P799"/>
      <c r="Q799"/>
      <c r="R799"/>
      <c r="S799"/>
      <c r="T799"/>
      <c r="U799"/>
      <c r="V799"/>
      <c r="W799"/>
      <c r="X799"/>
      <c r="Y799"/>
      <c r="Z799"/>
      <c r="AA799"/>
      <c r="AB799"/>
      <c r="AC799"/>
      <c r="AD799"/>
      <c r="AE799"/>
      <c r="AF799"/>
      <c r="AG799"/>
      <c r="AH799"/>
    </row>
    <row r="800" spans="3:34" x14ac:dyDescent="0.25">
      <c r="C800" s="21"/>
      <c r="E800" s="62"/>
      <c r="F800" s="62"/>
      <c r="G800" s="62"/>
      <c r="P800"/>
      <c r="Q800"/>
      <c r="R800"/>
      <c r="S800"/>
      <c r="T800"/>
      <c r="U800"/>
      <c r="V800"/>
      <c r="W800"/>
      <c r="X800"/>
      <c r="Y800"/>
      <c r="Z800"/>
      <c r="AA800"/>
      <c r="AB800"/>
      <c r="AC800"/>
      <c r="AD800"/>
      <c r="AE800"/>
      <c r="AF800"/>
      <c r="AG800"/>
      <c r="AH800"/>
    </row>
    <row r="801" spans="3:34" x14ac:dyDescent="0.25">
      <c r="C801" s="21"/>
      <c r="E801" s="62"/>
      <c r="F801" s="62"/>
      <c r="G801" s="62"/>
      <c r="P801"/>
      <c r="Q801"/>
      <c r="R801"/>
      <c r="S801"/>
      <c r="T801"/>
      <c r="U801"/>
      <c r="V801"/>
      <c r="W801"/>
      <c r="X801"/>
      <c r="Y801"/>
      <c r="Z801"/>
      <c r="AA801"/>
      <c r="AB801"/>
      <c r="AC801"/>
      <c r="AD801"/>
      <c r="AE801"/>
      <c r="AF801"/>
      <c r="AG801"/>
      <c r="AH801"/>
    </row>
    <row r="802" spans="3:34" x14ac:dyDescent="0.25">
      <c r="C802" s="21"/>
      <c r="E802" s="62"/>
      <c r="F802" s="62"/>
      <c r="G802" s="62"/>
      <c r="P802"/>
      <c r="Q802"/>
      <c r="R802"/>
      <c r="S802"/>
      <c r="T802"/>
      <c r="U802"/>
      <c r="V802"/>
      <c r="W802"/>
      <c r="X802"/>
      <c r="Y802"/>
      <c r="Z802"/>
      <c r="AA802"/>
      <c r="AB802"/>
      <c r="AC802"/>
      <c r="AD802"/>
      <c r="AE802"/>
      <c r="AF802"/>
      <c r="AG802"/>
      <c r="AH802"/>
    </row>
    <row r="803" spans="3:34" x14ac:dyDescent="0.25">
      <c r="C803" s="21"/>
      <c r="E803" s="62"/>
      <c r="F803" s="62"/>
      <c r="G803" s="62"/>
      <c r="P803"/>
      <c r="Q803"/>
      <c r="R803"/>
      <c r="S803"/>
      <c r="T803"/>
      <c r="U803"/>
      <c r="V803"/>
      <c r="W803"/>
      <c r="X803"/>
      <c r="Y803"/>
      <c r="Z803"/>
      <c r="AA803"/>
      <c r="AB803"/>
      <c r="AC803"/>
      <c r="AD803"/>
      <c r="AE803"/>
      <c r="AF803"/>
      <c r="AG803"/>
      <c r="AH803"/>
    </row>
    <row r="804" spans="3:34" x14ac:dyDescent="0.25">
      <c r="C804" s="21"/>
      <c r="E804" s="62"/>
      <c r="F804" s="62"/>
      <c r="G804" s="62"/>
      <c r="P804"/>
      <c r="Q804"/>
      <c r="R804"/>
      <c r="S804"/>
      <c r="T804"/>
      <c r="U804"/>
      <c r="V804"/>
      <c r="W804"/>
      <c r="X804"/>
      <c r="Y804"/>
      <c r="Z804"/>
      <c r="AA804"/>
      <c r="AB804"/>
      <c r="AC804"/>
      <c r="AD804"/>
      <c r="AE804"/>
      <c r="AF804"/>
      <c r="AG804"/>
      <c r="AH804"/>
    </row>
    <row r="805" spans="3:34" x14ac:dyDescent="0.25">
      <c r="C805" s="21"/>
      <c r="E805" s="62"/>
      <c r="F805" s="62"/>
      <c r="G805" s="62"/>
      <c r="P805"/>
      <c r="Q805"/>
      <c r="R805"/>
      <c r="S805"/>
      <c r="T805"/>
      <c r="U805"/>
      <c r="V805"/>
      <c r="W805"/>
      <c r="X805"/>
      <c r="Y805"/>
      <c r="Z805"/>
      <c r="AA805"/>
      <c r="AB805"/>
      <c r="AC805"/>
      <c r="AD805"/>
      <c r="AE805"/>
      <c r="AF805"/>
      <c r="AG805"/>
      <c r="AH805"/>
    </row>
    <row r="806" spans="3:34" x14ac:dyDescent="0.25">
      <c r="C806" s="21"/>
      <c r="E806" s="62"/>
      <c r="F806" s="62"/>
      <c r="G806" s="62"/>
      <c r="P806"/>
      <c r="Q806"/>
      <c r="R806"/>
      <c r="S806"/>
      <c r="T806"/>
      <c r="U806"/>
      <c r="V806"/>
      <c r="W806"/>
      <c r="X806"/>
      <c r="Y806"/>
      <c r="Z806"/>
      <c r="AA806"/>
      <c r="AB806"/>
      <c r="AC806"/>
      <c r="AD806"/>
      <c r="AE806"/>
      <c r="AF806"/>
      <c r="AG806"/>
      <c r="AH806"/>
    </row>
    <row r="807" spans="3:34" x14ac:dyDescent="0.25">
      <c r="C807" s="21"/>
      <c r="E807" s="62"/>
      <c r="F807" s="62"/>
      <c r="G807" s="62"/>
      <c r="P807"/>
      <c r="Q807"/>
      <c r="R807"/>
      <c r="S807"/>
      <c r="T807"/>
      <c r="U807"/>
      <c r="V807"/>
      <c r="W807"/>
      <c r="X807"/>
      <c r="Y807"/>
      <c r="Z807"/>
      <c r="AA807"/>
      <c r="AB807"/>
      <c r="AC807"/>
      <c r="AD807"/>
      <c r="AE807"/>
      <c r="AF807"/>
      <c r="AG807"/>
      <c r="AH807"/>
    </row>
    <row r="808" spans="3:34" x14ac:dyDescent="0.25">
      <c r="C808" s="21"/>
      <c r="E808" s="62"/>
      <c r="F808" s="62"/>
      <c r="G808" s="62"/>
      <c r="P808"/>
      <c r="Q808"/>
      <c r="R808"/>
      <c r="S808"/>
      <c r="T808"/>
      <c r="U808"/>
      <c r="V808"/>
      <c r="W808"/>
      <c r="X808"/>
      <c r="Y808"/>
      <c r="Z808"/>
      <c r="AA808"/>
      <c r="AB808"/>
      <c r="AC808"/>
      <c r="AD808"/>
      <c r="AE808"/>
      <c r="AF808"/>
      <c r="AG808"/>
      <c r="AH808"/>
    </row>
    <row r="809" spans="3:34" x14ac:dyDescent="0.25">
      <c r="C809" s="21"/>
      <c r="E809" s="62"/>
      <c r="F809" s="62"/>
      <c r="G809" s="62"/>
      <c r="P809"/>
      <c r="Q809"/>
      <c r="R809"/>
      <c r="S809"/>
      <c r="T809"/>
      <c r="U809"/>
      <c r="V809"/>
      <c r="W809"/>
      <c r="X809"/>
      <c r="Y809"/>
      <c r="Z809"/>
      <c r="AA809"/>
      <c r="AB809"/>
      <c r="AC809"/>
      <c r="AD809"/>
      <c r="AE809"/>
      <c r="AF809"/>
      <c r="AG809"/>
      <c r="AH809"/>
    </row>
    <row r="810" spans="3:34" x14ac:dyDescent="0.25">
      <c r="C810" s="21"/>
      <c r="E810" s="62"/>
      <c r="F810" s="62"/>
      <c r="G810" s="62"/>
      <c r="P810"/>
      <c r="Q810"/>
      <c r="R810"/>
      <c r="S810"/>
      <c r="T810"/>
      <c r="U810"/>
      <c r="V810"/>
      <c r="W810"/>
      <c r="X810"/>
      <c r="Y810"/>
      <c r="Z810"/>
      <c r="AA810"/>
      <c r="AB810"/>
      <c r="AC810"/>
      <c r="AD810"/>
      <c r="AE810"/>
      <c r="AF810"/>
      <c r="AG810"/>
      <c r="AH810"/>
    </row>
    <row r="811" spans="3:34" x14ac:dyDescent="0.25">
      <c r="C811" s="21"/>
      <c r="E811" s="62"/>
      <c r="F811" s="62"/>
      <c r="G811" s="62"/>
      <c r="P811"/>
      <c r="Q811"/>
      <c r="R811"/>
      <c r="S811"/>
      <c r="T811"/>
      <c r="U811"/>
      <c r="V811"/>
      <c r="W811"/>
      <c r="X811"/>
      <c r="Y811"/>
      <c r="Z811"/>
      <c r="AA811"/>
      <c r="AB811"/>
      <c r="AC811"/>
      <c r="AD811"/>
      <c r="AE811"/>
      <c r="AF811"/>
      <c r="AG811"/>
      <c r="AH811"/>
    </row>
    <row r="812" spans="3:34" x14ac:dyDescent="0.25">
      <c r="C812" s="21"/>
      <c r="E812" s="62"/>
      <c r="F812" s="62"/>
      <c r="G812" s="62"/>
      <c r="P812"/>
      <c r="Q812"/>
      <c r="R812"/>
      <c r="S812"/>
      <c r="T812"/>
      <c r="U812"/>
      <c r="V812"/>
      <c r="W812"/>
      <c r="X812"/>
      <c r="Y812"/>
      <c r="Z812"/>
      <c r="AA812"/>
      <c r="AB812"/>
      <c r="AC812"/>
      <c r="AD812"/>
      <c r="AE812"/>
      <c r="AF812"/>
      <c r="AG812"/>
      <c r="AH812"/>
    </row>
    <row r="813" spans="3:34" x14ac:dyDescent="0.25">
      <c r="C813" s="21"/>
      <c r="E813" s="62"/>
      <c r="F813" s="62"/>
      <c r="G813" s="62"/>
      <c r="P813"/>
      <c r="Q813"/>
      <c r="R813"/>
      <c r="S813"/>
      <c r="T813"/>
      <c r="U813"/>
      <c r="V813"/>
      <c r="W813"/>
      <c r="X813"/>
      <c r="Y813"/>
      <c r="Z813"/>
      <c r="AA813"/>
      <c r="AB813"/>
      <c r="AC813"/>
      <c r="AD813"/>
      <c r="AE813"/>
      <c r="AF813"/>
      <c r="AG813"/>
      <c r="AH813"/>
    </row>
    <row r="814" spans="3:34" x14ac:dyDescent="0.25">
      <c r="C814" s="21"/>
      <c r="E814" s="62"/>
      <c r="F814" s="62"/>
      <c r="G814" s="62"/>
      <c r="P814"/>
      <c r="Q814"/>
      <c r="R814"/>
      <c r="S814"/>
      <c r="T814"/>
      <c r="U814"/>
      <c r="V814"/>
      <c r="W814"/>
      <c r="X814"/>
      <c r="Y814"/>
      <c r="Z814"/>
      <c r="AA814"/>
      <c r="AB814"/>
      <c r="AC814"/>
      <c r="AD814"/>
      <c r="AE814"/>
      <c r="AF814"/>
      <c r="AG814"/>
      <c r="AH814"/>
    </row>
    <row r="815" spans="3:34" x14ac:dyDescent="0.25">
      <c r="C815" s="21"/>
      <c r="E815" s="62"/>
      <c r="F815" s="62"/>
      <c r="G815" s="62"/>
      <c r="P815"/>
      <c r="Q815"/>
      <c r="R815"/>
      <c r="S815"/>
      <c r="T815"/>
      <c r="U815"/>
      <c r="V815"/>
      <c r="W815"/>
      <c r="X815"/>
      <c r="Y815"/>
      <c r="Z815"/>
      <c r="AA815"/>
      <c r="AB815"/>
      <c r="AC815"/>
      <c r="AD815"/>
      <c r="AE815"/>
      <c r="AF815"/>
      <c r="AG815"/>
      <c r="AH815"/>
    </row>
    <row r="816" spans="3:34" x14ac:dyDescent="0.25">
      <c r="C816" s="21"/>
      <c r="E816" s="62"/>
      <c r="F816" s="62"/>
      <c r="G816" s="62"/>
      <c r="P816"/>
      <c r="Q816"/>
      <c r="R816"/>
      <c r="S816"/>
      <c r="T816"/>
      <c r="U816"/>
      <c r="V816"/>
      <c r="W816"/>
      <c r="X816"/>
      <c r="Y816"/>
      <c r="Z816"/>
      <c r="AA816"/>
      <c r="AB816"/>
      <c r="AC816"/>
      <c r="AD816"/>
      <c r="AE816"/>
      <c r="AF816"/>
      <c r="AG816"/>
      <c r="AH816"/>
    </row>
    <row r="817" spans="3:34" x14ac:dyDescent="0.25">
      <c r="C817" s="21"/>
      <c r="E817" s="62"/>
      <c r="F817" s="62"/>
      <c r="G817" s="62"/>
      <c r="P817"/>
      <c r="Q817"/>
      <c r="R817"/>
      <c r="S817"/>
      <c r="T817"/>
      <c r="U817"/>
      <c r="V817"/>
      <c r="W817"/>
      <c r="X817"/>
      <c r="Y817"/>
      <c r="Z817"/>
      <c r="AA817"/>
      <c r="AB817"/>
      <c r="AC817"/>
      <c r="AD817"/>
      <c r="AE817"/>
      <c r="AF817"/>
      <c r="AG817"/>
      <c r="AH817"/>
    </row>
    <row r="818" spans="3:34" x14ac:dyDescent="0.25">
      <c r="C818" s="21"/>
      <c r="E818" s="62"/>
      <c r="F818" s="62"/>
      <c r="G818" s="62"/>
      <c r="P818"/>
      <c r="Q818"/>
      <c r="R818"/>
      <c r="S818"/>
      <c r="T818"/>
      <c r="U818"/>
      <c r="V818"/>
      <c r="W818"/>
      <c r="X818"/>
      <c r="Y818"/>
      <c r="Z818"/>
      <c r="AA818"/>
      <c r="AB818"/>
      <c r="AC818"/>
      <c r="AD818"/>
      <c r="AE818"/>
      <c r="AF818"/>
      <c r="AG818"/>
      <c r="AH818"/>
    </row>
    <row r="819" spans="3:34" x14ac:dyDescent="0.25">
      <c r="C819" s="21"/>
      <c r="E819" s="62"/>
      <c r="F819" s="62"/>
      <c r="G819" s="62"/>
      <c r="P819"/>
      <c r="Q819"/>
      <c r="R819"/>
      <c r="S819"/>
      <c r="T819"/>
      <c r="U819"/>
      <c r="V819"/>
      <c r="W819"/>
      <c r="X819"/>
      <c r="Y819"/>
      <c r="Z819"/>
      <c r="AA819"/>
      <c r="AB819"/>
      <c r="AC819"/>
      <c r="AD819"/>
      <c r="AE819"/>
      <c r="AF819"/>
      <c r="AG819"/>
      <c r="AH819"/>
    </row>
    <row r="820" spans="3:34" x14ac:dyDescent="0.25">
      <c r="C820" s="21"/>
      <c r="E820" s="62"/>
      <c r="F820" s="62"/>
      <c r="G820" s="62"/>
      <c r="P820"/>
      <c r="Q820"/>
      <c r="R820"/>
      <c r="S820"/>
      <c r="T820"/>
      <c r="U820"/>
      <c r="V820"/>
      <c r="W820"/>
      <c r="X820"/>
      <c r="Y820"/>
      <c r="Z820"/>
      <c r="AA820"/>
      <c r="AB820"/>
      <c r="AC820"/>
      <c r="AD820"/>
      <c r="AE820"/>
      <c r="AF820"/>
      <c r="AG820"/>
      <c r="AH820"/>
    </row>
    <row r="821" spans="3:34" x14ac:dyDescent="0.25">
      <c r="C821" s="21"/>
      <c r="E821" s="62"/>
      <c r="F821" s="62"/>
      <c r="G821" s="62"/>
      <c r="P821"/>
      <c r="Q821"/>
      <c r="R821"/>
      <c r="S821"/>
      <c r="T821"/>
      <c r="U821"/>
      <c r="V821"/>
      <c r="W821"/>
      <c r="X821"/>
      <c r="Y821"/>
      <c r="Z821"/>
      <c r="AA821"/>
      <c r="AB821"/>
      <c r="AC821"/>
      <c r="AD821"/>
      <c r="AE821"/>
      <c r="AF821"/>
      <c r="AG821"/>
      <c r="AH821"/>
    </row>
    <row r="822" spans="3:34" x14ac:dyDescent="0.25">
      <c r="C822" s="21"/>
      <c r="E822" s="62"/>
      <c r="F822" s="62"/>
      <c r="G822" s="62"/>
      <c r="P822"/>
      <c r="Q822"/>
      <c r="R822"/>
      <c r="S822"/>
      <c r="T822"/>
      <c r="U822"/>
      <c r="V822"/>
      <c r="W822"/>
      <c r="X822"/>
      <c r="Y822"/>
      <c r="Z822"/>
      <c r="AA822"/>
      <c r="AB822"/>
      <c r="AC822"/>
      <c r="AD822"/>
      <c r="AE822"/>
      <c r="AF822"/>
      <c r="AG822"/>
      <c r="AH822"/>
    </row>
    <row r="823" spans="3:34" x14ac:dyDescent="0.25">
      <c r="C823" s="21"/>
      <c r="E823" s="62"/>
      <c r="F823" s="62"/>
      <c r="G823" s="62"/>
      <c r="P823"/>
      <c r="Q823"/>
      <c r="R823"/>
      <c r="S823"/>
      <c r="T823"/>
      <c r="U823"/>
      <c r="V823"/>
      <c r="W823"/>
      <c r="X823"/>
      <c r="Y823"/>
      <c r="Z823"/>
      <c r="AA823"/>
      <c r="AB823"/>
      <c r="AC823"/>
      <c r="AD823"/>
      <c r="AE823"/>
      <c r="AF823"/>
      <c r="AG823"/>
      <c r="AH823"/>
    </row>
    <row r="824" spans="3:34" x14ac:dyDescent="0.25">
      <c r="C824" s="21"/>
      <c r="E824" s="62"/>
      <c r="F824" s="62"/>
      <c r="G824" s="62"/>
      <c r="P824"/>
      <c r="Q824"/>
      <c r="R824"/>
      <c r="S824"/>
      <c r="T824"/>
      <c r="U824"/>
      <c r="V824"/>
      <c r="W824"/>
      <c r="X824"/>
      <c r="Y824"/>
      <c r="Z824"/>
      <c r="AA824"/>
      <c r="AB824"/>
      <c r="AC824"/>
      <c r="AD824"/>
      <c r="AE824"/>
      <c r="AF824"/>
      <c r="AG824"/>
      <c r="AH824"/>
    </row>
    <row r="825" spans="3:34" x14ac:dyDescent="0.25">
      <c r="C825" s="21"/>
      <c r="E825" s="62"/>
      <c r="F825" s="62"/>
      <c r="G825" s="62"/>
      <c r="P825"/>
      <c r="Q825"/>
      <c r="R825"/>
      <c r="S825"/>
      <c r="T825"/>
      <c r="U825"/>
      <c r="V825"/>
      <c r="W825"/>
      <c r="X825"/>
      <c r="Y825"/>
      <c r="Z825"/>
      <c r="AA825"/>
      <c r="AB825"/>
      <c r="AC825"/>
      <c r="AD825"/>
      <c r="AE825"/>
      <c r="AF825"/>
      <c r="AG825"/>
      <c r="AH825"/>
    </row>
    <row r="826" spans="3:34" x14ac:dyDescent="0.25">
      <c r="C826" s="21"/>
      <c r="E826" s="62"/>
      <c r="F826" s="62"/>
      <c r="G826" s="62"/>
      <c r="P826"/>
      <c r="Q826"/>
      <c r="R826"/>
      <c r="S826"/>
      <c r="T826"/>
      <c r="U826"/>
      <c r="V826"/>
      <c r="W826"/>
      <c r="X826"/>
      <c r="Y826"/>
      <c r="Z826"/>
      <c r="AA826"/>
      <c r="AB826"/>
      <c r="AC826"/>
      <c r="AD826"/>
      <c r="AE826"/>
      <c r="AF826"/>
      <c r="AG826"/>
      <c r="AH826"/>
    </row>
    <row r="827" spans="3:34" x14ac:dyDescent="0.25">
      <c r="C827" s="21"/>
      <c r="E827" s="62"/>
      <c r="F827" s="62"/>
      <c r="G827" s="62"/>
      <c r="P827"/>
      <c r="Q827"/>
      <c r="R827"/>
      <c r="S827"/>
      <c r="T827"/>
      <c r="U827"/>
      <c r="V827"/>
      <c r="W827"/>
      <c r="X827"/>
      <c r="Y827"/>
      <c r="Z827"/>
      <c r="AA827"/>
      <c r="AB827"/>
      <c r="AC827"/>
      <c r="AD827"/>
      <c r="AE827"/>
      <c r="AF827"/>
      <c r="AG827"/>
      <c r="AH827"/>
    </row>
    <row r="828" spans="3:34" x14ac:dyDescent="0.25">
      <c r="C828" s="21"/>
      <c r="E828" s="62"/>
      <c r="F828" s="62"/>
      <c r="G828" s="62"/>
      <c r="P828"/>
      <c r="Q828"/>
      <c r="R828"/>
      <c r="S828"/>
      <c r="T828"/>
      <c r="U828"/>
      <c r="V828"/>
      <c r="W828"/>
      <c r="X828"/>
      <c r="Y828"/>
      <c r="Z828"/>
      <c r="AA828"/>
      <c r="AB828"/>
      <c r="AC828"/>
      <c r="AD828"/>
      <c r="AE828"/>
      <c r="AF828"/>
      <c r="AG828"/>
      <c r="AH828"/>
    </row>
    <row r="829" spans="3:34" x14ac:dyDescent="0.25">
      <c r="C829" s="21"/>
      <c r="E829" s="62"/>
      <c r="F829" s="62"/>
      <c r="G829" s="62"/>
      <c r="P829"/>
      <c r="Q829"/>
      <c r="R829"/>
      <c r="S829"/>
      <c r="T829"/>
      <c r="U829"/>
      <c r="V829"/>
      <c r="W829"/>
      <c r="X829"/>
      <c r="Y829"/>
      <c r="Z829"/>
      <c r="AA829"/>
      <c r="AB829"/>
      <c r="AC829"/>
      <c r="AD829"/>
      <c r="AE829"/>
      <c r="AF829"/>
      <c r="AG829"/>
      <c r="AH829"/>
    </row>
    <row r="830" spans="3:34" x14ac:dyDescent="0.25">
      <c r="C830" s="21"/>
      <c r="E830" s="62"/>
      <c r="F830" s="62"/>
      <c r="G830" s="62"/>
      <c r="P830"/>
      <c r="Q830"/>
      <c r="R830"/>
      <c r="S830"/>
      <c r="T830"/>
      <c r="U830"/>
      <c r="V830"/>
      <c r="W830"/>
      <c r="X830"/>
      <c r="Y830"/>
      <c r="Z830"/>
      <c r="AA830"/>
      <c r="AB830"/>
      <c r="AC830"/>
      <c r="AD830"/>
      <c r="AE830"/>
      <c r="AF830"/>
      <c r="AG830"/>
      <c r="AH830"/>
    </row>
    <row r="831" spans="3:34" x14ac:dyDescent="0.25">
      <c r="C831" s="21"/>
      <c r="E831" s="62"/>
      <c r="F831" s="62"/>
      <c r="G831" s="62"/>
      <c r="P831"/>
      <c r="Q831"/>
      <c r="R831"/>
      <c r="S831"/>
      <c r="T831"/>
      <c r="U831"/>
      <c r="V831"/>
      <c r="W831"/>
      <c r="X831"/>
      <c r="Y831"/>
      <c r="Z831"/>
      <c r="AA831"/>
      <c r="AB831"/>
      <c r="AC831"/>
      <c r="AD831"/>
      <c r="AE831"/>
      <c r="AF831"/>
      <c r="AG831"/>
      <c r="AH831"/>
    </row>
    <row r="832" spans="3:34" x14ac:dyDescent="0.25">
      <c r="C832" s="21"/>
      <c r="E832" s="62"/>
      <c r="F832" s="62"/>
      <c r="G832" s="62"/>
      <c r="P832"/>
      <c r="Q832"/>
      <c r="R832"/>
      <c r="S832"/>
      <c r="T832"/>
      <c r="U832"/>
      <c r="V832"/>
      <c r="W832"/>
      <c r="X832"/>
      <c r="Y832"/>
      <c r="Z832"/>
      <c r="AA832"/>
      <c r="AB832"/>
      <c r="AC832"/>
      <c r="AD832"/>
      <c r="AE832"/>
      <c r="AF832"/>
      <c r="AG832"/>
      <c r="AH832"/>
    </row>
    <row r="833" spans="3:34" x14ac:dyDescent="0.25">
      <c r="C833" s="21"/>
      <c r="E833" s="62"/>
      <c r="F833" s="62"/>
      <c r="G833" s="62"/>
      <c r="P833"/>
      <c r="Q833"/>
      <c r="R833"/>
      <c r="S833"/>
      <c r="T833"/>
      <c r="U833"/>
      <c r="V833"/>
      <c r="W833"/>
      <c r="X833"/>
      <c r="Y833"/>
      <c r="Z833"/>
      <c r="AA833"/>
      <c r="AB833"/>
      <c r="AC833"/>
      <c r="AD833"/>
      <c r="AE833"/>
      <c r="AF833"/>
      <c r="AG833"/>
      <c r="AH833"/>
    </row>
    <row r="834" spans="3:34" x14ac:dyDescent="0.25">
      <c r="C834" s="21"/>
      <c r="E834" s="62"/>
      <c r="F834" s="62"/>
      <c r="G834" s="62"/>
      <c r="P834"/>
      <c r="Q834"/>
      <c r="R834"/>
      <c r="S834"/>
      <c r="T834"/>
      <c r="U834"/>
      <c r="V834"/>
      <c r="W834"/>
      <c r="X834"/>
      <c r="Y834"/>
      <c r="Z834"/>
      <c r="AA834"/>
      <c r="AB834"/>
      <c r="AC834"/>
      <c r="AD834"/>
      <c r="AE834"/>
      <c r="AF834"/>
      <c r="AG834"/>
      <c r="AH834"/>
    </row>
    <row r="835" spans="3:34" x14ac:dyDescent="0.25">
      <c r="C835" s="21"/>
      <c r="E835" s="62"/>
      <c r="F835" s="62"/>
      <c r="G835" s="62"/>
      <c r="P835"/>
      <c r="Q835"/>
      <c r="R835"/>
      <c r="S835"/>
      <c r="T835"/>
      <c r="U835"/>
      <c r="V835"/>
      <c r="W835"/>
      <c r="X835"/>
      <c r="Y835"/>
      <c r="Z835"/>
      <c r="AA835"/>
      <c r="AB835"/>
      <c r="AC835"/>
      <c r="AD835"/>
      <c r="AE835"/>
      <c r="AF835"/>
      <c r="AG835"/>
      <c r="AH835"/>
    </row>
    <row r="836" spans="3:34" x14ac:dyDescent="0.25">
      <c r="C836" s="21"/>
      <c r="E836" s="62"/>
      <c r="F836" s="62"/>
      <c r="G836" s="62"/>
      <c r="P836"/>
      <c r="Q836"/>
      <c r="R836"/>
      <c r="S836"/>
      <c r="T836"/>
      <c r="U836"/>
      <c r="V836"/>
      <c r="W836"/>
      <c r="X836"/>
      <c r="Y836"/>
      <c r="Z836"/>
      <c r="AA836"/>
      <c r="AB836"/>
      <c r="AC836"/>
      <c r="AD836"/>
      <c r="AE836"/>
      <c r="AF836"/>
      <c r="AG836"/>
      <c r="AH836"/>
    </row>
    <row r="837" spans="3:34" x14ac:dyDescent="0.25">
      <c r="C837" s="21"/>
      <c r="E837" s="62"/>
      <c r="F837" s="62"/>
      <c r="G837" s="62"/>
      <c r="P837"/>
      <c r="Q837"/>
      <c r="R837"/>
      <c r="S837"/>
      <c r="T837"/>
      <c r="U837"/>
      <c r="V837"/>
      <c r="W837"/>
      <c r="X837"/>
      <c r="Y837"/>
      <c r="Z837"/>
      <c r="AA837"/>
      <c r="AB837"/>
      <c r="AC837"/>
      <c r="AD837"/>
      <c r="AE837"/>
      <c r="AF837"/>
      <c r="AG837"/>
      <c r="AH837"/>
    </row>
    <row r="838" spans="3:34" x14ac:dyDescent="0.25">
      <c r="C838" s="21"/>
      <c r="E838" s="62"/>
      <c r="F838" s="62"/>
      <c r="G838" s="62"/>
      <c r="P838"/>
      <c r="Q838"/>
      <c r="R838"/>
      <c r="S838"/>
      <c r="T838"/>
      <c r="U838"/>
      <c r="V838"/>
      <c r="W838"/>
      <c r="X838"/>
      <c r="Y838"/>
      <c r="Z838"/>
      <c r="AA838"/>
      <c r="AB838"/>
      <c r="AC838"/>
      <c r="AD838"/>
      <c r="AE838"/>
      <c r="AF838"/>
      <c r="AG838"/>
      <c r="AH838"/>
    </row>
    <row r="839" spans="3:34" x14ac:dyDescent="0.25">
      <c r="C839" s="21"/>
      <c r="E839" s="62"/>
      <c r="F839" s="62"/>
      <c r="G839" s="62"/>
      <c r="P839"/>
      <c r="Q839"/>
      <c r="R839"/>
      <c r="S839"/>
      <c r="T839"/>
      <c r="U839"/>
      <c r="V839"/>
      <c r="W839"/>
      <c r="X839"/>
      <c r="Y839"/>
      <c r="Z839"/>
      <c r="AA839"/>
      <c r="AB839"/>
      <c r="AC839"/>
      <c r="AD839"/>
      <c r="AE839"/>
      <c r="AF839"/>
      <c r="AG839"/>
      <c r="AH839"/>
    </row>
    <row r="840" spans="3:34" x14ac:dyDescent="0.25">
      <c r="C840" s="21"/>
      <c r="E840" s="62"/>
      <c r="F840" s="62"/>
      <c r="G840" s="62"/>
      <c r="P840"/>
      <c r="Q840"/>
      <c r="R840"/>
      <c r="S840"/>
      <c r="T840"/>
      <c r="U840"/>
      <c r="V840"/>
      <c r="W840"/>
      <c r="X840"/>
      <c r="Y840"/>
      <c r="Z840"/>
      <c r="AA840"/>
      <c r="AB840"/>
      <c r="AC840"/>
      <c r="AD840"/>
      <c r="AE840"/>
      <c r="AF840"/>
      <c r="AG840"/>
      <c r="AH840"/>
    </row>
    <row r="841" spans="3:34" x14ac:dyDescent="0.25">
      <c r="C841" s="21"/>
      <c r="E841" s="62"/>
      <c r="F841" s="62"/>
      <c r="G841" s="62"/>
      <c r="P841"/>
      <c r="Q841"/>
      <c r="R841"/>
      <c r="S841"/>
      <c r="T841"/>
      <c r="U841"/>
      <c r="V841"/>
      <c r="W841"/>
      <c r="X841"/>
      <c r="Y841"/>
      <c r="Z841"/>
      <c r="AA841"/>
      <c r="AB841"/>
      <c r="AC841"/>
      <c r="AD841"/>
      <c r="AE841"/>
      <c r="AF841"/>
      <c r="AG841"/>
      <c r="AH841"/>
    </row>
    <row r="842" spans="3:34" x14ac:dyDescent="0.25">
      <c r="C842" s="21"/>
      <c r="E842" s="62"/>
      <c r="F842" s="62"/>
      <c r="G842" s="62"/>
      <c r="P842"/>
      <c r="Q842"/>
      <c r="R842"/>
      <c r="S842"/>
      <c r="T842"/>
      <c r="U842"/>
      <c r="V842"/>
      <c r="W842"/>
      <c r="X842"/>
      <c r="Y842"/>
      <c r="Z842"/>
      <c r="AA842"/>
      <c r="AB842"/>
      <c r="AC842"/>
      <c r="AD842"/>
      <c r="AE842"/>
      <c r="AF842"/>
      <c r="AG842"/>
      <c r="AH842"/>
    </row>
    <row r="843" spans="3:34" x14ac:dyDescent="0.25">
      <c r="C843" s="21"/>
      <c r="E843" s="62"/>
      <c r="F843" s="62"/>
      <c r="G843" s="62"/>
      <c r="P843"/>
      <c r="Q843"/>
      <c r="R843"/>
      <c r="S843"/>
      <c r="T843"/>
      <c r="U843"/>
      <c r="V843"/>
      <c r="W843"/>
      <c r="X843"/>
      <c r="Y843"/>
      <c r="Z843"/>
      <c r="AA843"/>
      <c r="AB843"/>
      <c r="AC843"/>
      <c r="AD843"/>
      <c r="AE843"/>
      <c r="AF843"/>
      <c r="AG843"/>
      <c r="AH843"/>
    </row>
    <row r="844" spans="3:34" x14ac:dyDescent="0.25">
      <c r="C844" s="21"/>
      <c r="E844" s="62"/>
      <c r="F844" s="62"/>
      <c r="G844" s="62"/>
      <c r="P844"/>
      <c r="Q844"/>
      <c r="R844"/>
      <c r="S844"/>
      <c r="T844"/>
      <c r="U844"/>
      <c r="V844"/>
      <c r="W844"/>
      <c r="X844"/>
      <c r="Y844"/>
      <c r="Z844"/>
      <c r="AA844"/>
      <c r="AB844"/>
      <c r="AC844"/>
      <c r="AD844"/>
      <c r="AE844"/>
      <c r="AF844"/>
      <c r="AG844"/>
      <c r="AH844"/>
    </row>
    <row r="845" spans="3:34" x14ac:dyDescent="0.25">
      <c r="C845" s="21"/>
      <c r="E845" s="62"/>
      <c r="F845" s="62"/>
      <c r="G845" s="62"/>
      <c r="P845"/>
      <c r="Q845"/>
      <c r="R845"/>
      <c r="S845"/>
      <c r="T845"/>
      <c r="U845"/>
      <c r="V845"/>
      <c r="W845"/>
      <c r="X845"/>
      <c r="Y845"/>
      <c r="Z845"/>
      <c r="AA845"/>
      <c r="AB845"/>
      <c r="AC845"/>
      <c r="AD845"/>
      <c r="AE845"/>
      <c r="AF845"/>
      <c r="AG845"/>
      <c r="AH845"/>
    </row>
    <row r="846" spans="3:34" x14ac:dyDescent="0.25">
      <c r="C846" s="21"/>
      <c r="E846" s="62"/>
      <c r="F846" s="62"/>
      <c r="G846" s="62"/>
      <c r="P846"/>
      <c r="Q846"/>
      <c r="R846"/>
      <c r="S846"/>
      <c r="T846"/>
      <c r="U846"/>
      <c r="V846"/>
      <c r="W846"/>
      <c r="X846"/>
      <c r="Y846"/>
      <c r="Z846"/>
      <c r="AA846"/>
      <c r="AB846"/>
      <c r="AC846"/>
      <c r="AD846"/>
      <c r="AE846"/>
      <c r="AF846"/>
      <c r="AG846"/>
      <c r="AH846"/>
    </row>
    <row r="847" spans="3:34" x14ac:dyDescent="0.25">
      <c r="C847" s="21"/>
      <c r="E847" s="62"/>
      <c r="F847" s="62"/>
      <c r="G847" s="62"/>
      <c r="P847"/>
      <c r="Q847"/>
      <c r="R847"/>
      <c r="S847"/>
      <c r="T847"/>
      <c r="U847"/>
      <c r="V847"/>
      <c r="W847"/>
      <c r="X847"/>
      <c r="Y847"/>
      <c r="Z847"/>
      <c r="AA847"/>
      <c r="AB847"/>
      <c r="AC847"/>
      <c r="AD847"/>
      <c r="AE847"/>
      <c r="AF847"/>
      <c r="AG847"/>
      <c r="AH847"/>
    </row>
    <row r="848" spans="3:34" x14ac:dyDescent="0.25">
      <c r="C848" s="21"/>
      <c r="E848" s="62"/>
      <c r="F848" s="62"/>
      <c r="G848" s="62"/>
      <c r="P848"/>
      <c r="Q848"/>
      <c r="R848"/>
      <c r="S848"/>
      <c r="T848"/>
      <c r="U848"/>
      <c r="V848"/>
      <c r="W848"/>
      <c r="X848"/>
      <c r="Y848"/>
      <c r="Z848"/>
      <c r="AA848"/>
      <c r="AB848"/>
      <c r="AC848"/>
      <c r="AD848"/>
      <c r="AE848"/>
      <c r="AF848"/>
      <c r="AG848"/>
      <c r="AH848"/>
    </row>
    <row r="849" spans="3:34" x14ac:dyDescent="0.25">
      <c r="C849" s="21"/>
      <c r="E849" s="62"/>
      <c r="F849" s="62"/>
      <c r="G849" s="62"/>
      <c r="P849"/>
      <c r="Q849"/>
      <c r="R849"/>
      <c r="S849"/>
      <c r="T849"/>
      <c r="U849"/>
      <c r="V849"/>
      <c r="W849"/>
      <c r="X849"/>
      <c r="Y849"/>
      <c r="Z849"/>
      <c r="AA849"/>
      <c r="AB849"/>
      <c r="AC849"/>
      <c r="AD849"/>
      <c r="AE849"/>
      <c r="AF849"/>
      <c r="AG849"/>
      <c r="AH849"/>
    </row>
    <row r="850" spans="3:34" x14ac:dyDescent="0.25">
      <c r="C850" s="21"/>
      <c r="E850" s="62"/>
      <c r="F850" s="62"/>
      <c r="G850" s="62"/>
      <c r="P850"/>
      <c r="Q850"/>
      <c r="R850"/>
      <c r="S850"/>
      <c r="T850"/>
      <c r="U850"/>
      <c r="V850"/>
      <c r="W850"/>
      <c r="X850"/>
      <c r="Y850"/>
      <c r="Z850"/>
      <c r="AA850"/>
      <c r="AB850"/>
      <c r="AC850"/>
      <c r="AD850"/>
      <c r="AE850"/>
      <c r="AF850"/>
      <c r="AG850"/>
      <c r="AH850"/>
    </row>
    <row r="851" spans="3:34" x14ac:dyDescent="0.25">
      <c r="C851" s="21"/>
      <c r="E851" s="62"/>
      <c r="F851" s="62"/>
      <c r="G851" s="62"/>
      <c r="P851"/>
      <c r="Q851"/>
      <c r="R851"/>
      <c r="S851"/>
      <c r="T851"/>
      <c r="U851"/>
      <c r="V851"/>
      <c r="W851"/>
      <c r="X851"/>
      <c r="Y851"/>
      <c r="Z851"/>
      <c r="AA851"/>
      <c r="AB851"/>
      <c r="AC851"/>
      <c r="AD851"/>
      <c r="AE851"/>
      <c r="AF851"/>
      <c r="AG851"/>
      <c r="AH851"/>
    </row>
    <row r="852" spans="3:34" x14ac:dyDescent="0.25">
      <c r="C852" s="21"/>
      <c r="E852" s="62"/>
      <c r="F852" s="62"/>
      <c r="G852" s="62"/>
      <c r="P852"/>
      <c r="Q852"/>
      <c r="R852"/>
      <c r="S852"/>
      <c r="T852"/>
      <c r="U852"/>
      <c r="V852"/>
      <c r="W852"/>
      <c r="X852"/>
      <c r="Y852"/>
      <c r="Z852"/>
      <c r="AA852"/>
      <c r="AB852"/>
      <c r="AC852"/>
      <c r="AD852"/>
      <c r="AE852"/>
      <c r="AF852"/>
      <c r="AG852"/>
      <c r="AH852"/>
    </row>
    <row r="853" spans="3:34" x14ac:dyDescent="0.25">
      <c r="C853" s="21"/>
      <c r="E853" s="62"/>
      <c r="F853" s="62"/>
      <c r="G853" s="62"/>
      <c r="P853"/>
      <c r="Q853"/>
      <c r="R853"/>
      <c r="S853"/>
      <c r="T853"/>
      <c r="U853"/>
      <c r="V853"/>
      <c r="W853"/>
      <c r="X853"/>
      <c r="Y853"/>
      <c r="Z853"/>
      <c r="AA853"/>
      <c r="AB853"/>
      <c r="AC853"/>
      <c r="AD853"/>
      <c r="AE853"/>
      <c r="AF853"/>
      <c r="AG853"/>
      <c r="AH853"/>
    </row>
    <row r="854" spans="3:34" x14ac:dyDescent="0.25">
      <c r="C854" s="21"/>
      <c r="E854" s="62"/>
      <c r="F854" s="62"/>
      <c r="G854" s="62"/>
      <c r="P854"/>
      <c r="Q854"/>
      <c r="R854"/>
      <c r="S854"/>
      <c r="T854"/>
      <c r="U854"/>
      <c r="V854"/>
      <c r="W854"/>
      <c r="X854"/>
      <c r="Y854"/>
      <c r="Z854"/>
      <c r="AA854"/>
      <c r="AB854"/>
      <c r="AC854"/>
      <c r="AD854"/>
      <c r="AE854"/>
      <c r="AF854"/>
      <c r="AG854"/>
      <c r="AH854"/>
    </row>
    <row r="855" spans="3:34" x14ac:dyDescent="0.25">
      <c r="C855" s="21"/>
      <c r="E855" s="62"/>
      <c r="F855" s="62"/>
      <c r="G855" s="62"/>
      <c r="P855"/>
      <c r="Q855"/>
      <c r="R855"/>
      <c r="S855"/>
      <c r="T855"/>
      <c r="U855"/>
      <c r="V855"/>
      <c r="W855"/>
      <c r="X855"/>
      <c r="Y855"/>
      <c r="Z855"/>
      <c r="AA855"/>
      <c r="AB855"/>
      <c r="AC855"/>
      <c r="AD855"/>
      <c r="AE855"/>
      <c r="AF855"/>
      <c r="AG855"/>
      <c r="AH855"/>
    </row>
    <row r="856" spans="3:34" x14ac:dyDescent="0.25">
      <c r="C856" s="21"/>
      <c r="E856" s="62"/>
      <c r="F856" s="62"/>
      <c r="G856" s="62"/>
      <c r="P856"/>
      <c r="Q856"/>
      <c r="R856"/>
      <c r="S856"/>
      <c r="T856"/>
      <c r="U856"/>
      <c r="V856"/>
      <c r="W856"/>
      <c r="X856"/>
      <c r="Y856"/>
      <c r="Z856"/>
      <c r="AA856"/>
      <c r="AB856"/>
      <c r="AC856"/>
      <c r="AD856"/>
      <c r="AE856"/>
      <c r="AF856"/>
      <c r="AG856"/>
      <c r="AH856"/>
    </row>
    <row r="857" spans="3:34" x14ac:dyDescent="0.25">
      <c r="C857" s="21"/>
      <c r="E857" s="62"/>
      <c r="F857" s="62"/>
      <c r="G857" s="62"/>
      <c r="P857"/>
      <c r="Q857"/>
      <c r="R857"/>
      <c r="S857"/>
      <c r="T857"/>
      <c r="U857"/>
      <c r="V857"/>
      <c r="W857"/>
      <c r="X857"/>
      <c r="Y857"/>
      <c r="Z857"/>
      <c r="AA857"/>
      <c r="AB857"/>
      <c r="AC857"/>
      <c r="AD857"/>
      <c r="AE857"/>
      <c r="AF857"/>
      <c r="AG857"/>
      <c r="AH857"/>
    </row>
    <row r="858" spans="3:34" x14ac:dyDescent="0.25">
      <c r="C858" s="21"/>
      <c r="E858" s="62"/>
      <c r="F858" s="62"/>
      <c r="G858" s="62"/>
      <c r="P858"/>
      <c r="Q858"/>
      <c r="R858"/>
      <c r="S858"/>
      <c r="T858"/>
      <c r="U858"/>
      <c r="V858"/>
      <c r="W858"/>
      <c r="X858"/>
      <c r="Y858"/>
      <c r="Z858"/>
      <c r="AA858"/>
      <c r="AB858"/>
      <c r="AC858"/>
      <c r="AD858"/>
      <c r="AE858"/>
      <c r="AF858"/>
      <c r="AG858"/>
      <c r="AH858"/>
    </row>
    <row r="859" spans="3:34" x14ac:dyDescent="0.25">
      <c r="C859" s="21"/>
      <c r="E859" s="62"/>
      <c r="F859" s="62"/>
      <c r="G859" s="62"/>
      <c r="P859"/>
      <c r="Q859"/>
      <c r="R859"/>
      <c r="S859"/>
      <c r="T859"/>
      <c r="U859"/>
      <c r="V859"/>
      <c r="W859"/>
      <c r="X859"/>
      <c r="Y859"/>
      <c r="Z859"/>
      <c r="AA859"/>
      <c r="AB859"/>
      <c r="AC859"/>
      <c r="AD859"/>
      <c r="AE859"/>
      <c r="AF859"/>
      <c r="AG859"/>
      <c r="AH859"/>
    </row>
    <row r="860" spans="3:34" x14ac:dyDescent="0.25">
      <c r="C860" s="21"/>
      <c r="E860" s="62"/>
      <c r="F860" s="62"/>
      <c r="G860" s="62"/>
      <c r="P860"/>
      <c r="Q860"/>
      <c r="R860"/>
      <c r="S860"/>
      <c r="T860"/>
      <c r="U860"/>
      <c r="V860"/>
      <c r="W860"/>
      <c r="X860"/>
      <c r="Y860"/>
      <c r="Z860"/>
      <c r="AA860"/>
      <c r="AB860"/>
      <c r="AC860"/>
      <c r="AD860"/>
      <c r="AE860"/>
      <c r="AF860"/>
      <c r="AG860"/>
      <c r="AH860"/>
    </row>
    <row r="861" spans="3:34" x14ac:dyDescent="0.25">
      <c r="C861" s="21"/>
      <c r="E861" s="62"/>
      <c r="F861" s="62"/>
      <c r="G861" s="62"/>
      <c r="P861"/>
      <c r="Q861"/>
      <c r="R861"/>
      <c r="S861"/>
      <c r="T861"/>
      <c r="U861"/>
      <c r="V861"/>
      <c r="W861"/>
      <c r="X861"/>
      <c r="Y861"/>
      <c r="Z861"/>
      <c r="AA861"/>
      <c r="AB861"/>
      <c r="AC861"/>
      <c r="AD861"/>
      <c r="AE861"/>
      <c r="AF861"/>
      <c r="AG861"/>
      <c r="AH861"/>
    </row>
    <row r="862" spans="3:34" x14ac:dyDescent="0.25">
      <c r="C862" s="21"/>
      <c r="E862" s="62"/>
      <c r="F862" s="62"/>
      <c r="G862" s="62"/>
      <c r="P862"/>
      <c r="Q862"/>
      <c r="R862"/>
      <c r="S862"/>
      <c r="T862"/>
      <c r="U862"/>
      <c r="V862"/>
      <c r="W862"/>
      <c r="X862"/>
      <c r="Y862"/>
      <c r="Z862"/>
      <c r="AA862"/>
      <c r="AB862"/>
      <c r="AC862"/>
      <c r="AD862"/>
      <c r="AE862"/>
      <c r="AF862"/>
      <c r="AG862"/>
      <c r="AH862"/>
    </row>
    <row r="863" spans="3:34" x14ac:dyDescent="0.25">
      <c r="C863" s="21"/>
      <c r="E863" s="62"/>
      <c r="F863" s="62"/>
      <c r="G863" s="62"/>
      <c r="P863"/>
      <c r="Q863"/>
      <c r="R863"/>
      <c r="S863"/>
      <c r="T863"/>
      <c r="U863"/>
      <c r="V863"/>
      <c r="W863"/>
      <c r="X863"/>
      <c r="Y863"/>
      <c r="Z863"/>
      <c r="AA863"/>
      <c r="AB863"/>
      <c r="AC863"/>
      <c r="AD863"/>
      <c r="AE863"/>
      <c r="AF863"/>
      <c r="AG863"/>
      <c r="AH863"/>
    </row>
    <row r="864" spans="3:34" x14ac:dyDescent="0.25">
      <c r="C864" s="21"/>
      <c r="E864" s="62"/>
      <c r="F864" s="62"/>
      <c r="G864" s="62"/>
      <c r="P864"/>
      <c r="Q864"/>
      <c r="R864"/>
      <c r="S864"/>
      <c r="T864"/>
      <c r="U864"/>
      <c r="V864"/>
      <c r="W864"/>
      <c r="X864"/>
      <c r="Y864"/>
      <c r="Z864"/>
      <c r="AA864"/>
      <c r="AB864"/>
      <c r="AC864"/>
      <c r="AD864"/>
      <c r="AE864"/>
      <c r="AF864"/>
      <c r="AG864"/>
      <c r="AH864"/>
    </row>
    <row r="865" spans="3:34" x14ac:dyDescent="0.25">
      <c r="C865" s="21"/>
      <c r="E865" s="62"/>
      <c r="F865" s="62"/>
      <c r="G865" s="62"/>
      <c r="P865"/>
      <c r="Q865"/>
      <c r="R865"/>
      <c r="S865"/>
      <c r="T865"/>
      <c r="U865"/>
      <c r="V865"/>
      <c r="W865"/>
      <c r="X865"/>
      <c r="Y865"/>
      <c r="Z865"/>
      <c r="AA865"/>
      <c r="AB865"/>
      <c r="AC865"/>
      <c r="AD865"/>
      <c r="AE865"/>
      <c r="AF865"/>
      <c r="AG865"/>
      <c r="AH865"/>
    </row>
    <row r="866" spans="3:34" x14ac:dyDescent="0.25">
      <c r="C866" s="21"/>
      <c r="E866" s="62"/>
      <c r="F866" s="62"/>
      <c r="G866" s="62"/>
      <c r="P866"/>
      <c r="Q866"/>
      <c r="R866"/>
      <c r="S866"/>
      <c r="T866"/>
      <c r="U866"/>
      <c r="V866"/>
      <c r="W866"/>
      <c r="X866"/>
      <c r="Y866"/>
      <c r="Z866"/>
      <c r="AA866"/>
      <c r="AB866"/>
      <c r="AC866"/>
      <c r="AD866"/>
      <c r="AE866"/>
      <c r="AF866"/>
      <c r="AG866"/>
      <c r="AH866"/>
    </row>
    <row r="867" spans="3:34" x14ac:dyDescent="0.25">
      <c r="C867" s="21"/>
      <c r="E867" s="62"/>
      <c r="F867" s="62"/>
      <c r="G867" s="62"/>
      <c r="P867"/>
      <c r="Q867"/>
      <c r="R867"/>
      <c r="S867"/>
      <c r="T867"/>
      <c r="U867"/>
      <c r="V867"/>
      <c r="W867"/>
      <c r="X867"/>
      <c r="Y867"/>
      <c r="Z867"/>
      <c r="AA867"/>
      <c r="AB867"/>
      <c r="AC867"/>
      <c r="AD867"/>
      <c r="AE867"/>
      <c r="AF867"/>
      <c r="AG867"/>
      <c r="AH867"/>
    </row>
    <row r="868" spans="3:34" x14ac:dyDescent="0.25">
      <c r="C868" s="21"/>
      <c r="E868" s="62"/>
      <c r="F868" s="62"/>
      <c r="G868" s="62"/>
      <c r="P868"/>
      <c r="Q868"/>
      <c r="R868"/>
      <c r="S868"/>
      <c r="T868"/>
      <c r="U868"/>
      <c r="V868"/>
      <c r="W868"/>
      <c r="X868"/>
      <c r="Y868"/>
      <c r="Z868"/>
      <c r="AA868"/>
      <c r="AB868"/>
      <c r="AC868"/>
      <c r="AD868"/>
      <c r="AE868"/>
      <c r="AF868"/>
      <c r="AG868"/>
      <c r="AH868"/>
    </row>
    <row r="869" spans="3:34" x14ac:dyDescent="0.25">
      <c r="C869" s="21"/>
      <c r="E869" s="62"/>
      <c r="F869" s="62"/>
      <c r="G869" s="62"/>
      <c r="P869"/>
      <c r="Q869"/>
      <c r="R869"/>
      <c r="S869"/>
      <c r="T869"/>
      <c r="U869"/>
      <c r="V869"/>
      <c r="W869"/>
      <c r="X869"/>
      <c r="Y869"/>
      <c r="Z869"/>
      <c r="AA869"/>
      <c r="AB869"/>
      <c r="AC869"/>
      <c r="AD869"/>
      <c r="AE869"/>
      <c r="AF869"/>
      <c r="AG869"/>
      <c r="AH869"/>
    </row>
    <row r="870" spans="3:34" x14ac:dyDescent="0.25">
      <c r="C870" s="21"/>
      <c r="E870" s="62"/>
      <c r="F870" s="62"/>
      <c r="G870" s="62"/>
      <c r="P870"/>
      <c r="Q870"/>
      <c r="R870"/>
      <c r="S870"/>
      <c r="T870"/>
      <c r="U870"/>
      <c r="V870"/>
      <c r="W870"/>
      <c r="X870"/>
      <c r="Y870"/>
      <c r="Z870"/>
      <c r="AA870"/>
      <c r="AB870"/>
      <c r="AC870"/>
      <c r="AD870"/>
      <c r="AE870"/>
      <c r="AF870"/>
      <c r="AG870"/>
      <c r="AH870"/>
    </row>
    <row r="871" spans="3:34" x14ac:dyDescent="0.25">
      <c r="C871" s="21"/>
      <c r="E871" s="62"/>
      <c r="F871" s="62"/>
      <c r="G871" s="62"/>
      <c r="P871"/>
      <c r="Q871"/>
      <c r="R871"/>
      <c r="S871"/>
      <c r="T871"/>
      <c r="U871"/>
      <c r="V871"/>
      <c r="W871"/>
      <c r="X871"/>
      <c r="Y871"/>
      <c r="Z871"/>
      <c r="AA871"/>
      <c r="AB871"/>
      <c r="AC871"/>
      <c r="AD871"/>
      <c r="AE871"/>
      <c r="AF871"/>
      <c r="AG871"/>
      <c r="AH871"/>
    </row>
    <row r="872" spans="3:34" x14ac:dyDescent="0.25">
      <c r="C872" s="21"/>
      <c r="E872" s="62"/>
      <c r="F872" s="62"/>
      <c r="G872" s="62"/>
      <c r="P872"/>
      <c r="Q872"/>
      <c r="R872"/>
      <c r="S872"/>
      <c r="T872"/>
      <c r="U872"/>
      <c r="V872"/>
      <c r="W872"/>
      <c r="X872"/>
      <c r="Y872"/>
      <c r="Z872"/>
      <c r="AA872"/>
      <c r="AB872"/>
      <c r="AC872"/>
      <c r="AD872"/>
      <c r="AE872"/>
      <c r="AF872"/>
      <c r="AG872"/>
      <c r="AH872"/>
    </row>
    <row r="873" spans="3:34" x14ac:dyDescent="0.25">
      <c r="C873" s="21"/>
      <c r="E873" s="62"/>
      <c r="F873" s="62"/>
      <c r="G873" s="62"/>
      <c r="P873"/>
      <c r="Q873"/>
      <c r="R873"/>
      <c r="S873"/>
      <c r="T873"/>
      <c r="U873"/>
      <c r="V873"/>
      <c r="W873"/>
      <c r="X873"/>
      <c r="Y873"/>
      <c r="Z873"/>
      <c r="AA873"/>
      <c r="AB873"/>
      <c r="AC873"/>
      <c r="AD873"/>
      <c r="AE873"/>
      <c r="AF873"/>
      <c r="AG873"/>
      <c r="AH873"/>
    </row>
    <row r="874" spans="3:34" x14ac:dyDescent="0.25">
      <c r="C874" s="21"/>
      <c r="E874" s="62"/>
      <c r="F874" s="62"/>
      <c r="G874" s="62"/>
      <c r="P874"/>
      <c r="Q874"/>
      <c r="R874"/>
      <c r="S874"/>
      <c r="T874"/>
      <c r="U874"/>
      <c r="V874"/>
      <c r="W874"/>
      <c r="X874"/>
      <c r="Y874"/>
      <c r="Z874"/>
      <c r="AA874"/>
      <c r="AB874"/>
      <c r="AC874"/>
      <c r="AD874"/>
      <c r="AE874"/>
      <c r="AF874"/>
      <c r="AG874"/>
      <c r="AH874"/>
    </row>
    <row r="875" spans="3:34" x14ac:dyDescent="0.25">
      <c r="C875" s="21"/>
      <c r="E875" s="62"/>
      <c r="F875" s="62"/>
      <c r="G875" s="62"/>
      <c r="P875"/>
      <c r="Q875"/>
      <c r="R875"/>
      <c r="S875"/>
      <c r="T875"/>
      <c r="U875"/>
      <c r="V875"/>
      <c r="W875"/>
      <c r="X875"/>
      <c r="Y875"/>
      <c r="Z875"/>
      <c r="AA875"/>
      <c r="AB875"/>
      <c r="AC875"/>
      <c r="AD875"/>
      <c r="AE875"/>
      <c r="AF875"/>
      <c r="AG875"/>
      <c r="AH875"/>
    </row>
    <row r="876" spans="3:34" x14ac:dyDescent="0.25">
      <c r="C876" s="21"/>
      <c r="E876" s="62"/>
      <c r="F876" s="62"/>
      <c r="G876" s="62"/>
      <c r="P876"/>
      <c r="Q876"/>
      <c r="R876"/>
      <c r="S876"/>
      <c r="T876"/>
      <c r="U876"/>
      <c r="V876"/>
      <c r="W876"/>
      <c r="X876"/>
      <c r="Y876"/>
      <c r="Z876"/>
      <c r="AA876"/>
      <c r="AB876"/>
      <c r="AC876"/>
      <c r="AD876"/>
      <c r="AE876"/>
      <c r="AF876"/>
      <c r="AG876"/>
      <c r="AH876"/>
    </row>
    <row r="877" spans="3:34" x14ac:dyDescent="0.25">
      <c r="C877" s="21"/>
      <c r="E877" s="62"/>
      <c r="F877" s="62"/>
      <c r="G877" s="62"/>
      <c r="P877"/>
      <c r="Q877"/>
      <c r="R877"/>
      <c r="S877"/>
      <c r="T877"/>
      <c r="U877"/>
      <c r="V877"/>
      <c r="W877"/>
      <c r="X877"/>
      <c r="Y877"/>
      <c r="Z877"/>
      <c r="AA877"/>
      <c r="AB877"/>
      <c r="AC877"/>
      <c r="AD877"/>
      <c r="AE877"/>
      <c r="AF877"/>
      <c r="AG877"/>
      <c r="AH877"/>
    </row>
    <row r="878" spans="3:34" x14ac:dyDescent="0.25">
      <c r="C878" s="21"/>
      <c r="E878" s="62"/>
      <c r="F878" s="62"/>
      <c r="G878" s="62"/>
      <c r="P878"/>
      <c r="Q878"/>
      <c r="R878"/>
      <c r="S878"/>
      <c r="T878"/>
      <c r="U878"/>
      <c r="V878"/>
      <c r="W878"/>
      <c r="X878"/>
      <c r="Y878"/>
      <c r="Z878"/>
      <c r="AA878"/>
      <c r="AB878"/>
      <c r="AC878"/>
      <c r="AD878"/>
      <c r="AE878"/>
      <c r="AF878"/>
      <c r="AG878"/>
      <c r="AH878"/>
    </row>
    <row r="879" spans="3:34" x14ac:dyDescent="0.25">
      <c r="C879" s="21"/>
      <c r="E879" s="62"/>
      <c r="F879" s="62"/>
      <c r="G879" s="62"/>
      <c r="P879"/>
      <c r="Q879"/>
      <c r="R879"/>
      <c r="S879"/>
      <c r="T879"/>
      <c r="U879"/>
      <c r="V879"/>
      <c r="W879"/>
      <c r="X879"/>
      <c r="Y879"/>
      <c r="Z879"/>
      <c r="AA879"/>
      <c r="AB879"/>
      <c r="AC879"/>
      <c r="AD879"/>
      <c r="AE879"/>
      <c r="AF879"/>
      <c r="AG879"/>
      <c r="AH879"/>
    </row>
    <row r="880" spans="3:34" x14ac:dyDescent="0.25">
      <c r="C880" s="21"/>
      <c r="E880" s="62"/>
      <c r="F880" s="62"/>
      <c r="G880" s="62"/>
      <c r="P880"/>
      <c r="Q880"/>
      <c r="R880"/>
      <c r="S880"/>
      <c r="T880"/>
      <c r="U880"/>
      <c r="V880"/>
      <c r="W880"/>
      <c r="X880"/>
      <c r="Y880"/>
      <c r="Z880"/>
      <c r="AA880"/>
      <c r="AB880"/>
      <c r="AC880"/>
      <c r="AD880"/>
      <c r="AE880"/>
      <c r="AF880"/>
      <c r="AG880"/>
      <c r="AH880"/>
    </row>
    <row r="881" spans="3:34" x14ac:dyDescent="0.25">
      <c r="C881" s="21"/>
      <c r="E881" s="62"/>
      <c r="F881" s="62"/>
      <c r="G881" s="62"/>
      <c r="P881"/>
      <c r="Q881"/>
      <c r="R881"/>
      <c r="S881"/>
      <c r="T881"/>
      <c r="U881"/>
      <c r="V881"/>
      <c r="W881"/>
      <c r="X881"/>
      <c r="Y881"/>
      <c r="Z881"/>
      <c r="AA881"/>
      <c r="AB881"/>
      <c r="AC881"/>
      <c r="AD881"/>
      <c r="AE881"/>
      <c r="AF881"/>
      <c r="AG881"/>
      <c r="AH881"/>
    </row>
    <row r="882" spans="3:34" x14ac:dyDescent="0.25">
      <c r="C882" s="21"/>
      <c r="E882" s="62"/>
      <c r="F882" s="62"/>
      <c r="G882" s="62"/>
      <c r="P882"/>
      <c r="Q882"/>
      <c r="R882"/>
      <c r="S882"/>
      <c r="T882"/>
      <c r="U882"/>
      <c r="V882"/>
      <c r="W882"/>
      <c r="X882"/>
      <c r="Y882"/>
      <c r="Z882"/>
      <c r="AA882"/>
      <c r="AB882"/>
      <c r="AC882"/>
      <c r="AD882"/>
      <c r="AE882"/>
      <c r="AF882"/>
      <c r="AG882"/>
      <c r="AH882"/>
    </row>
    <row r="883" spans="3:34" x14ac:dyDescent="0.25">
      <c r="C883" s="21"/>
      <c r="E883" s="62"/>
      <c r="F883" s="62"/>
      <c r="G883" s="62"/>
      <c r="P883"/>
      <c r="Q883"/>
      <c r="R883"/>
      <c r="S883"/>
      <c r="T883"/>
      <c r="U883"/>
      <c r="V883"/>
      <c r="W883"/>
      <c r="X883"/>
      <c r="Y883"/>
      <c r="Z883"/>
      <c r="AA883"/>
      <c r="AB883"/>
      <c r="AC883"/>
      <c r="AD883"/>
      <c r="AE883"/>
      <c r="AF883"/>
      <c r="AG883"/>
      <c r="AH883"/>
    </row>
    <row r="884" spans="3:34" x14ac:dyDescent="0.25">
      <c r="C884" s="21"/>
      <c r="E884" s="62"/>
      <c r="F884" s="62"/>
      <c r="G884" s="62"/>
      <c r="P884"/>
      <c r="Q884"/>
      <c r="R884"/>
      <c r="S884"/>
      <c r="T884"/>
      <c r="U884"/>
      <c r="V884"/>
      <c r="W884"/>
      <c r="X884"/>
      <c r="Y884"/>
      <c r="Z884"/>
      <c r="AA884"/>
      <c r="AB884"/>
      <c r="AC884"/>
      <c r="AD884"/>
      <c r="AE884"/>
      <c r="AF884"/>
      <c r="AG884"/>
      <c r="AH884"/>
    </row>
    <row r="885" spans="3:34" x14ac:dyDescent="0.25">
      <c r="C885" s="21"/>
      <c r="E885" s="62"/>
      <c r="F885" s="62"/>
      <c r="G885" s="62"/>
      <c r="P885"/>
      <c r="Q885"/>
      <c r="R885"/>
      <c r="S885"/>
      <c r="T885"/>
      <c r="U885"/>
      <c r="V885"/>
      <c r="W885"/>
      <c r="X885"/>
      <c r="Y885"/>
      <c r="Z885"/>
      <c r="AA885"/>
      <c r="AB885"/>
      <c r="AC885"/>
      <c r="AD885"/>
      <c r="AE885"/>
      <c r="AF885"/>
      <c r="AG885"/>
      <c r="AH885"/>
    </row>
    <row r="886" spans="3:34" x14ac:dyDescent="0.25">
      <c r="C886" s="21"/>
      <c r="E886" s="62"/>
      <c r="F886" s="62"/>
      <c r="G886" s="62"/>
      <c r="P886"/>
      <c r="Q886"/>
      <c r="R886"/>
      <c r="S886"/>
      <c r="T886"/>
      <c r="U886"/>
      <c r="V886"/>
      <c r="W886"/>
      <c r="X886"/>
      <c r="Y886"/>
      <c r="Z886"/>
      <c r="AA886"/>
      <c r="AB886"/>
      <c r="AC886"/>
      <c r="AD886"/>
      <c r="AE886"/>
      <c r="AF886"/>
      <c r="AG886"/>
      <c r="AH886"/>
    </row>
    <row r="887" spans="3:34" x14ac:dyDescent="0.25">
      <c r="C887" s="21"/>
      <c r="E887" s="62"/>
      <c r="F887" s="62"/>
      <c r="G887" s="62"/>
      <c r="P887"/>
      <c r="Q887"/>
      <c r="R887"/>
      <c r="S887"/>
      <c r="T887"/>
      <c r="U887"/>
      <c r="V887"/>
      <c r="W887"/>
      <c r="X887"/>
      <c r="Y887"/>
      <c r="Z887"/>
      <c r="AA887"/>
      <c r="AB887"/>
      <c r="AC887"/>
      <c r="AD887"/>
      <c r="AE887"/>
      <c r="AF887"/>
      <c r="AG887"/>
      <c r="AH887"/>
    </row>
    <row r="888" spans="3:34" x14ac:dyDescent="0.25">
      <c r="C888" s="21"/>
      <c r="E888" s="62"/>
      <c r="F888" s="62"/>
      <c r="G888" s="62"/>
      <c r="P888"/>
      <c r="Q888"/>
      <c r="R888"/>
      <c r="S888"/>
      <c r="T888"/>
      <c r="U888"/>
      <c r="V888"/>
      <c r="W888"/>
      <c r="X888"/>
      <c r="Y888"/>
      <c r="Z888"/>
      <c r="AA888"/>
      <c r="AB888"/>
      <c r="AC888"/>
      <c r="AD888"/>
      <c r="AE888"/>
      <c r="AF888"/>
      <c r="AG888"/>
      <c r="AH888"/>
    </row>
    <row r="889" spans="3:34" x14ac:dyDescent="0.25">
      <c r="C889" s="21"/>
      <c r="E889" s="62"/>
      <c r="F889" s="62"/>
      <c r="G889" s="62"/>
      <c r="P889"/>
      <c r="Q889"/>
      <c r="R889"/>
      <c r="S889"/>
      <c r="T889"/>
      <c r="U889"/>
      <c r="V889"/>
      <c r="W889"/>
      <c r="X889"/>
      <c r="Y889"/>
      <c r="Z889"/>
      <c r="AA889"/>
      <c r="AB889"/>
      <c r="AC889"/>
      <c r="AD889"/>
      <c r="AE889"/>
      <c r="AF889"/>
      <c r="AG889"/>
      <c r="AH889"/>
    </row>
    <row r="890" spans="3:34" x14ac:dyDescent="0.25">
      <c r="C890" s="21"/>
      <c r="E890" s="62"/>
      <c r="F890" s="62"/>
      <c r="G890" s="62"/>
      <c r="P890"/>
      <c r="Q890"/>
      <c r="R890"/>
      <c r="S890"/>
      <c r="T890"/>
      <c r="U890"/>
      <c r="V890"/>
      <c r="W890"/>
      <c r="X890"/>
      <c r="Y890"/>
      <c r="Z890"/>
      <c r="AA890"/>
      <c r="AB890"/>
      <c r="AC890"/>
      <c r="AD890"/>
      <c r="AE890"/>
      <c r="AF890"/>
      <c r="AG890"/>
      <c r="AH890"/>
    </row>
    <row r="891" spans="3:34" x14ac:dyDescent="0.25">
      <c r="C891" s="21"/>
      <c r="E891" s="62"/>
      <c r="F891" s="62"/>
      <c r="G891" s="62"/>
      <c r="P891"/>
      <c r="Q891"/>
      <c r="R891"/>
      <c r="S891"/>
      <c r="T891"/>
      <c r="U891"/>
      <c r="V891"/>
      <c r="W891"/>
      <c r="X891"/>
      <c r="Y891"/>
      <c r="Z891"/>
      <c r="AA891"/>
      <c r="AB891"/>
      <c r="AC891"/>
      <c r="AD891"/>
      <c r="AE891"/>
      <c r="AF891"/>
      <c r="AG891"/>
      <c r="AH891"/>
    </row>
    <row r="892" spans="3:34" x14ac:dyDescent="0.25">
      <c r="C892" s="21"/>
      <c r="E892" s="62"/>
      <c r="F892" s="62"/>
      <c r="G892" s="62"/>
      <c r="P892"/>
      <c r="Q892"/>
      <c r="R892"/>
      <c r="S892"/>
      <c r="T892"/>
      <c r="U892"/>
      <c r="V892"/>
      <c r="W892"/>
      <c r="X892"/>
      <c r="Y892"/>
      <c r="Z892"/>
      <c r="AA892"/>
      <c r="AB892"/>
      <c r="AC892"/>
      <c r="AD892"/>
      <c r="AE892"/>
      <c r="AF892"/>
      <c r="AG892"/>
      <c r="AH892"/>
    </row>
    <row r="893" spans="3:34" x14ac:dyDescent="0.25">
      <c r="C893" s="21"/>
      <c r="E893" s="62"/>
      <c r="F893" s="62"/>
      <c r="G893" s="62"/>
      <c r="P893"/>
      <c r="Q893"/>
      <c r="R893"/>
      <c r="S893"/>
      <c r="T893"/>
      <c r="U893"/>
      <c r="V893"/>
      <c r="W893"/>
      <c r="X893"/>
      <c r="Y893"/>
      <c r="Z893"/>
      <c r="AA893"/>
      <c r="AB893"/>
      <c r="AC893"/>
      <c r="AD893"/>
      <c r="AE893"/>
      <c r="AF893"/>
      <c r="AG893"/>
      <c r="AH893"/>
    </row>
    <row r="894" spans="3:34" x14ac:dyDescent="0.25">
      <c r="C894" s="21"/>
      <c r="E894" s="62"/>
      <c r="F894" s="62"/>
      <c r="G894" s="62"/>
      <c r="P894"/>
      <c r="Q894"/>
      <c r="R894"/>
      <c r="S894"/>
      <c r="T894"/>
      <c r="U894"/>
      <c r="V894"/>
      <c r="W894"/>
      <c r="X894"/>
      <c r="Y894"/>
      <c r="Z894"/>
      <c r="AA894"/>
      <c r="AB894"/>
      <c r="AC894"/>
      <c r="AD894"/>
      <c r="AE894"/>
      <c r="AF894"/>
      <c r="AG894"/>
      <c r="AH894"/>
    </row>
    <row r="895" spans="3:34" x14ac:dyDescent="0.25">
      <c r="C895" s="21"/>
      <c r="E895" s="62"/>
      <c r="F895" s="62"/>
      <c r="G895" s="62"/>
      <c r="P895"/>
      <c r="Q895"/>
      <c r="R895"/>
      <c r="S895"/>
      <c r="T895"/>
      <c r="U895"/>
      <c r="V895"/>
      <c r="W895"/>
      <c r="X895"/>
      <c r="Y895"/>
      <c r="Z895"/>
      <c r="AA895"/>
      <c r="AB895"/>
      <c r="AC895"/>
      <c r="AD895"/>
      <c r="AE895"/>
      <c r="AF895"/>
      <c r="AG895"/>
      <c r="AH895"/>
    </row>
    <row r="896" spans="3:34" x14ac:dyDescent="0.25">
      <c r="C896" s="21"/>
      <c r="E896" s="62"/>
      <c r="F896" s="62"/>
      <c r="G896" s="62"/>
      <c r="P896"/>
      <c r="Q896"/>
      <c r="R896"/>
      <c r="S896"/>
      <c r="T896"/>
      <c r="U896"/>
      <c r="V896"/>
      <c r="W896"/>
      <c r="X896"/>
      <c r="Y896"/>
      <c r="Z896"/>
      <c r="AA896"/>
      <c r="AB896"/>
      <c r="AC896"/>
      <c r="AD896"/>
      <c r="AE896"/>
      <c r="AF896"/>
      <c r="AG896"/>
      <c r="AH896"/>
    </row>
    <row r="897" spans="3:34" x14ac:dyDescent="0.25">
      <c r="C897" s="21"/>
      <c r="E897" s="62"/>
      <c r="F897" s="62"/>
      <c r="G897" s="62"/>
      <c r="P897"/>
      <c r="Q897"/>
      <c r="R897"/>
      <c r="S897"/>
      <c r="T897"/>
      <c r="U897"/>
      <c r="V897"/>
      <c r="W897"/>
      <c r="X897"/>
      <c r="Y897"/>
      <c r="Z897"/>
      <c r="AA897"/>
      <c r="AB897"/>
      <c r="AC897"/>
      <c r="AD897"/>
      <c r="AE897"/>
      <c r="AF897"/>
      <c r="AG897"/>
      <c r="AH897"/>
    </row>
    <row r="898" spans="3:34" x14ac:dyDescent="0.25">
      <c r="C898" s="21"/>
      <c r="E898" s="62"/>
      <c r="F898" s="62"/>
      <c r="G898" s="62"/>
      <c r="P898"/>
      <c r="Q898"/>
      <c r="R898"/>
      <c r="S898"/>
      <c r="T898"/>
      <c r="U898"/>
      <c r="V898"/>
      <c r="W898"/>
      <c r="X898"/>
      <c r="Y898"/>
      <c r="Z898"/>
      <c r="AA898"/>
      <c r="AB898"/>
      <c r="AC898"/>
      <c r="AD898"/>
      <c r="AE898"/>
      <c r="AF898"/>
      <c r="AG898"/>
      <c r="AH898"/>
    </row>
    <row r="899" spans="3:34" x14ac:dyDescent="0.25">
      <c r="C899" s="21"/>
      <c r="E899" s="62"/>
      <c r="F899" s="62"/>
      <c r="G899" s="62"/>
      <c r="P899"/>
      <c r="Q899"/>
      <c r="R899"/>
      <c r="S899"/>
      <c r="T899"/>
      <c r="U899"/>
      <c r="V899"/>
      <c r="W899"/>
      <c r="X899"/>
      <c r="Y899"/>
      <c r="Z899"/>
      <c r="AA899"/>
      <c r="AB899"/>
      <c r="AC899"/>
      <c r="AD899"/>
      <c r="AE899"/>
      <c r="AF899"/>
      <c r="AG899"/>
      <c r="AH899"/>
    </row>
    <row r="900" spans="3:34" x14ac:dyDescent="0.25">
      <c r="C900" s="21"/>
      <c r="E900" s="62"/>
      <c r="F900" s="62"/>
      <c r="G900" s="62"/>
      <c r="P900"/>
      <c r="Q900"/>
      <c r="R900"/>
      <c r="S900"/>
      <c r="T900"/>
      <c r="U900"/>
      <c r="V900"/>
      <c r="W900"/>
      <c r="X900"/>
      <c r="Y900"/>
      <c r="Z900"/>
      <c r="AA900"/>
      <c r="AB900"/>
      <c r="AC900"/>
      <c r="AD900"/>
      <c r="AE900"/>
      <c r="AF900"/>
      <c r="AG900"/>
      <c r="AH900"/>
    </row>
    <row r="901" spans="3:34" x14ac:dyDescent="0.25">
      <c r="C901" s="21"/>
      <c r="E901" s="62"/>
      <c r="F901" s="62"/>
      <c r="G901" s="62"/>
      <c r="P901"/>
      <c r="Q901"/>
      <c r="R901"/>
      <c r="S901"/>
      <c r="T901"/>
      <c r="U901"/>
      <c r="V901"/>
      <c r="W901"/>
      <c r="X901"/>
      <c r="Y901"/>
      <c r="Z901"/>
      <c r="AA901"/>
      <c r="AB901"/>
      <c r="AC901"/>
      <c r="AD901"/>
      <c r="AE901"/>
      <c r="AF901"/>
      <c r="AG901"/>
      <c r="AH901"/>
    </row>
    <row r="902" spans="3:34" x14ac:dyDescent="0.25">
      <c r="C902" s="21"/>
      <c r="E902" s="62"/>
      <c r="F902" s="62"/>
      <c r="G902" s="62"/>
      <c r="P902"/>
      <c r="Q902"/>
      <c r="R902"/>
      <c r="S902"/>
      <c r="T902"/>
      <c r="U902"/>
      <c r="V902"/>
      <c r="W902"/>
      <c r="X902"/>
      <c r="Y902"/>
      <c r="Z902"/>
      <c r="AA902"/>
      <c r="AB902"/>
      <c r="AC902"/>
      <c r="AD902"/>
      <c r="AE902"/>
      <c r="AF902"/>
      <c r="AG902"/>
      <c r="AH902"/>
    </row>
    <row r="903" spans="3:34" x14ac:dyDescent="0.25">
      <c r="C903" s="21"/>
      <c r="E903" s="62"/>
      <c r="F903" s="62"/>
      <c r="G903" s="62"/>
      <c r="P903"/>
      <c r="Q903"/>
      <c r="R903"/>
      <c r="S903"/>
      <c r="T903"/>
      <c r="U903"/>
      <c r="V903"/>
      <c r="W903"/>
      <c r="X903"/>
      <c r="Y903"/>
      <c r="Z903"/>
      <c r="AA903"/>
      <c r="AB903"/>
      <c r="AC903"/>
      <c r="AD903"/>
      <c r="AE903"/>
      <c r="AF903"/>
      <c r="AG903"/>
      <c r="AH903"/>
    </row>
    <row r="904" spans="3:34" x14ac:dyDescent="0.25">
      <c r="C904" s="21"/>
      <c r="E904" s="62"/>
      <c r="F904" s="62"/>
      <c r="G904" s="62"/>
      <c r="P904"/>
      <c r="Q904"/>
      <c r="R904"/>
      <c r="S904"/>
      <c r="T904"/>
      <c r="U904"/>
      <c r="V904"/>
      <c r="W904"/>
      <c r="X904"/>
      <c r="Y904"/>
      <c r="Z904"/>
      <c r="AA904"/>
      <c r="AB904"/>
      <c r="AC904"/>
      <c r="AD904"/>
      <c r="AE904"/>
      <c r="AF904"/>
      <c r="AG904"/>
      <c r="AH904"/>
    </row>
    <row r="905" spans="3:34" x14ac:dyDescent="0.25">
      <c r="C905" s="21"/>
      <c r="E905" s="62"/>
      <c r="F905" s="62"/>
      <c r="G905" s="62"/>
      <c r="P905"/>
      <c r="Q905"/>
      <c r="R905"/>
      <c r="S905"/>
      <c r="T905"/>
      <c r="U905"/>
      <c r="V905"/>
      <c r="W905"/>
      <c r="X905"/>
      <c r="Y905"/>
      <c r="Z905"/>
      <c r="AA905"/>
      <c r="AB905"/>
      <c r="AC905"/>
      <c r="AD905"/>
      <c r="AE905"/>
      <c r="AF905"/>
      <c r="AG905"/>
      <c r="AH905"/>
    </row>
    <row r="906" spans="3:34" x14ac:dyDescent="0.25">
      <c r="C906" s="21"/>
      <c r="E906" s="62"/>
      <c r="F906" s="62"/>
      <c r="G906" s="62"/>
      <c r="P906"/>
      <c r="Q906"/>
      <c r="R906"/>
      <c r="S906"/>
      <c r="T906"/>
      <c r="U906"/>
      <c r="V906"/>
      <c r="W906"/>
      <c r="X906"/>
      <c r="Y906"/>
      <c r="Z906"/>
      <c r="AA906"/>
      <c r="AB906"/>
      <c r="AC906"/>
      <c r="AD906"/>
      <c r="AE906"/>
      <c r="AF906"/>
      <c r="AG906"/>
      <c r="AH906"/>
    </row>
    <row r="907" spans="3:34" x14ac:dyDescent="0.25">
      <c r="C907" s="21"/>
      <c r="E907" s="62"/>
      <c r="F907" s="62"/>
      <c r="G907" s="62"/>
      <c r="P907"/>
      <c r="Q907"/>
      <c r="R907"/>
      <c r="S907"/>
      <c r="T907"/>
      <c r="U907"/>
      <c r="V907"/>
      <c r="W907"/>
      <c r="X907"/>
      <c r="Y907"/>
      <c r="Z907"/>
      <c r="AA907"/>
      <c r="AB907"/>
      <c r="AC907"/>
      <c r="AD907"/>
      <c r="AE907"/>
      <c r="AF907"/>
      <c r="AG907"/>
      <c r="AH907"/>
    </row>
    <row r="908" spans="3:34" x14ac:dyDescent="0.25">
      <c r="C908" s="21"/>
      <c r="E908" s="62"/>
      <c r="F908" s="62"/>
      <c r="G908" s="62"/>
      <c r="P908"/>
      <c r="Q908"/>
      <c r="R908"/>
      <c r="S908"/>
      <c r="T908"/>
      <c r="U908"/>
      <c r="V908"/>
      <c r="W908"/>
      <c r="X908"/>
      <c r="Y908"/>
      <c r="Z908"/>
      <c r="AA908"/>
      <c r="AB908"/>
      <c r="AC908"/>
      <c r="AD908"/>
      <c r="AE908"/>
      <c r="AF908"/>
      <c r="AG908"/>
      <c r="AH908"/>
    </row>
    <row r="909" spans="3:34" x14ac:dyDescent="0.25">
      <c r="C909" s="21"/>
      <c r="E909" s="62"/>
      <c r="F909" s="62"/>
      <c r="G909" s="62"/>
      <c r="P909"/>
      <c r="Q909"/>
      <c r="R909"/>
      <c r="S909"/>
      <c r="T909"/>
      <c r="U909"/>
      <c r="V909"/>
      <c r="W909"/>
      <c r="X909"/>
      <c r="Y909"/>
      <c r="Z909"/>
      <c r="AA909"/>
      <c r="AB909"/>
      <c r="AC909"/>
      <c r="AD909"/>
      <c r="AE909"/>
      <c r="AF909"/>
      <c r="AG909"/>
      <c r="AH909"/>
    </row>
    <row r="910" spans="3:34" x14ac:dyDescent="0.25">
      <c r="C910" s="21"/>
      <c r="E910" s="62"/>
      <c r="F910" s="62"/>
      <c r="G910" s="62"/>
      <c r="P910"/>
      <c r="Q910"/>
      <c r="R910"/>
      <c r="S910"/>
      <c r="T910"/>
      <c r="U910"/>
      <c r="V910"/>
      <c r="W910"/>
      <c r="X910"/>
      <c r="Y910"/>
      <c r="Z910"/>
      <c r="AA910"/>
      <c r="AB910"/>
      <c r="AC910"/>
      <c r="AD910"/>
      <c r="AE910"/>
      <c r="AF910"/>
      <c r="AG910"/>
      <c r="AH910"/>
    </row>
    <row r="911" spans="3:34" x14ac:dyDescent="0.25">
      <c r="C911" s="21"/>
      <c r="E911" s="62"/>
      <c r="F911" s="62"/>
      <c r="G911" s="62"/>
      <c r="P911"/>
      <c r="Q911"/>
      <c r="R911"/>
      <c r="S911"/>
      <c r="T911"/>
      <c r="U911"/>
      <c r="V911"/>
      <c r="W911"/>
      <c r="X911"/>
      <c r="Y911"/>
      <c r="Z911"/>
      <c r="AA911"/>
      <c r="AB911"/>
      <c r="AC911"/>
      <c r="AD911"/>
      <c r="AE911"/>
      <c r="AF911"/>
      <c r="AG911"/>
      <c r="AH911"/>
    </row>
    <row r="912" spans="3:34" x14ac:dyDescent="0.25">
      <c r="C912" s="21"/>
      <c r="E912" s="62"/>
      <c r="F912" s="62"/>
      <c r="G912" s="62"/>
      <c r="P912"/>
      <c r="Q912"/>
      <c r="R912"/>
      <c r="S912"/>
      <c r="T912"/>
      <c r="U912"/>
      <c r="V912"/>
      <c r="W912"/>
      <c r="X912"/>
      <c r="Y912"/>
      <c r="Z912"/>
      <c r="AA912"/>
      <c r="AB912"/>
      <c r="AC912"/>
      <c r="AD912"/>
      <c r="AE912"/>
      <c r="AF912"/>
      <c r="AG912"/>
      <c r="AH912"/>
    </row>
    <row r="913" spans="3:34" x14ac:dyDescent="0.25">
      <c r="C913" s="21"/>
      <c r="E913" s="62"/>
      <c r="F913" s="62"/>
      <c r="G913" s="62"/>
      <c r="P913"/>
      <c r="Q913"/>
      <c r="R913"/>
      <c r="S913"/>
      <c r="T913"/>
      <c r="U913"/>
      <c r="V913"/>
      <c r="W913"/>
      <c r="X913"/>
      <c r="Y913"/>
      <c r="Z913"/>
      <c r="AA913"/>
      <c r="AB913"/>
      <c r="AC913"/>
      <c r="AD913"/>
      <c r="AE913"/>
      <c r="AF913"/>
      <c r="AG913"/>
      <c r="AH913"/>
    </row>
    <row r="914" spans="3:34" x14ac:dyDescent="0.25">
      <c r="C914" s="21"/>
      <c r="E914" s="62"/>
      <c r="F914" s="62"/>
      <c r="G914" s="62"/>
      <c r="P914"/>
      <c r="Q914"/>
      <c r="R914"/>
      <c r="S914"/>
      <c r="T914"/>
      <c r="U914"/>
      <c r="V914"/>
      <c r="W914"/>
      <c r="X914"/>
      <c r="Y914"/>
      <c r="Z914"/>
      <c r="AA914"/>
      <c r="AB914"/>
      <c r="AC914"/>
      <c r="AD914"/>
      <c r="AE914"/>
      <c r="AF914"/>
      <c r="AG914"/>
      <c r="AH914"/>
    </row>
    <row r="915" spans="3:34" x14ac:dyDescent="0.25">
      <c r="C915" s="21"/>
      <c r="E915" s="62"/>
      <c r="F915" s="62"/>
      <c r="G915" s="62"/>
      <c r="P915"/>
      <c r="Q915"/>
      <c r="R915"/>
      <c r="S915"/>
      <c r="T915"/>
      <c r="U915"/>
      <c r="V915"/>
      <c r="W915"/>
      <c r="X915"/>
      <c r="Y915"/>
      <c r="Z915"/>
      <c r="AA915"/>
      <c r="AB915"/>
      <c r="AC915"/>
      <c r="AD915"/>
      <c r="AE915"/>
      <c r="AF915"/>
      <c r="AG915"/>
      <c r="AH915"/>
    </row>
    <row r="916" spans="3:34" x14ac:dyDescent="0.25">
      <c r="C916" s="21"/>
      <c r="E916" s="62"/>
      <c r="F916" s="62"/>
      <c r="G916" s="62"/>
      <c r="P916"/>
      <c r="Q916"/>
      <c r="R916"/>
      <c r="S916"/>
      <c r="T916"/>
      <c r="U916"/>
      <c r="V916"/>
      <c r="W916"/>
      <c r="X916"/>
      <c r="Y916"/>
      <c r="Z916"/>
      <c r="AA916"/>
      <c r="AB916"/>
      <c r="AC916"/>
      <c r="AD916"/>
      <c r="AE916"/>
      <c r="AF916"/>
      <c r="AG916"/>
      <c r="AH916"/>
    </row>
    <row r="917" spans="3:34" x14ac:dyDescent="0.25">
      <c r="C917" s="21"/>
      <c r="E917" s="62"/>
      <c r="F917" s="62"/>
      <c r="G917" s="62"/>
      <c r="P917"/>
      <c r="Q917"/>
      <c r="R917"/>
      <c r="S917"/>
      <c r="T917"/>
      <c r="U917"/>
      <c r="V917"/>
      <c r="W917"/>
      <c r="X917"/>
      <c r="Y917"/>
      <c r="Z917"/>
      <c r="AA917"/>
      <c r="AB917"/>
      <c r="AC917"/>
      <c r="AD917"/>
      <c r="AE917"/>
      <c r="AF917"/>
      <c r="AG917"/>
      <c r="AH917"/>
    </row>
    <row r="918" spans="3:34" x14ac:dyDescent="0.25">
      <c r="C918" s="21"/>
      <c r="E918" s="62"/>
      <c r="F918" s="62"/>
      <c r="G918" s="62"/>
      <c r="P918"/>
      <c r="Q918"/>
      <c r="R918"/>
      <c r="S918"/>
      <c r="T918"/>
      <c r="U918"/>
      <c r="V918"/>
      <c r="W918"/>
      <c r="X918"/>
      <c r="Y918"/>
      <c r="Z918"/>
      <c r="AA918"/>
      <c r="AB918"/>
      <c r="AC918"/>
      <c r="AD918"/>
      <c r="AE918"/>
      <c r="AF918"/>
      <c r="AG918"/>
      <c r="AH918"/>
    </row>
    <row r="919" spans="3:34" x14ac:dyDescent="0.25">
      <c r="C919" s="21"/>
      <c r="E919" s="62"/>
      <c r="F919" s="62"/>
      <c r="G919" s="62"/>
      <c r="P919"/>
      <c r="Q919"/>
      <c r="R919"/>
      <c r="S919"/>
      <c r="T919"/>
      <c r="U919"/>
      <c r="V919"/>
      <c r="W919"/>
      <c r="X919"/>
      <c r="Y919"/>
      <c r="Z919"/>
      <c r="AA919"/>
      <c r="AB919"/>
      <c r="AC919"/>
      <c r="AD919"/>
      <c r="AE919"/>
      <c r="AF919"/>
      <c r="AG919"/>
      <c r="AH919"/>
    </row>
    <row r="920" spans="3:34" x14ac:dyDescent="0.25">
      <c r="C920" s="21"/>
      <c r="E920" s="62"/>
      <c r="F920" s="62"/>
      <c r="G920" s="62"/>
      <c r="P920"/>
      <c r="Q920"/>
      <c r="R920"/>
      <c r="S920"/>
      <c r="T920"/>
      <c r="U920"/>
      <c r="V920"/>
      <c r="W920"/>
      <c r="X920"/>
      <c r="Y920"/>
      <c r="Z920"/>
      <c r="AA920"/>
      <c r="AB920"/>
      <c r="AC920"/>
      <c r="AD920"/>
      <c r="AE920"/>
      <c r="AF920"/>
      <c r="AG920"/>
      <c r="AH920"/>
    </row>
    <row r="921" spans="3:34" x14ac:dyDescent="0.25">
      <c r="C921" s="21"/>
      <c r="E921" s="62"/>
      <c r="F921" s="62"/>
      <c r="G921" s="62"/>
      <c r="P921"/>
      <c r="Q921"/>
      <c r="R921"/>
      <c r="S921"/>
      <c r="T921"/>
      <c r="U921"/>
      <c r="V921"/>
      <c r="W921"/>
      <c r="X921"/>
      <c r="Y921"/>
      <c r="Z921"/>
      <c r="AA921"/>
      <c r="AB921"/>
      <c r="AC921"/>
      <c r="AD921"/>
      <c r="AE921"/>
      <c r="AF921"/>
      <c r="AG921"/>
      <c r="AH921"/>
    </row>
    <row r="922" spans="3:34" x14ac:dyDescent="0.25">
      <c r="C922" s="21"/>
      <c r="E922" s="62"/>
      <c r="F922" s="62"/>
      <c r="G922" s="62"/>
      <c r="P922"/>
      <c r="Q922"/>
      <c r="R922"/>
      <c r="S922"/>
      <c r="T922"/>
      <c r="U922"/>
      <c r="V922"/>
      <c r="W922"/>
      <c r="X922"/>
      <c r="Y922"/>
      <c r="Z922"/>
      <c r="AA922"/>
      <c r="AB922"/>
      <c r="AC922"/>
      <c r="AD922"/>
      <c r="AE922"/>
      <c r="AF922"/>
      <c r="AG922"/>
      <c r="AH922"/>
    </row>
    <row r="923" spans="3:34" x14ac:dyDescent="0.25">
      <c r="C923" s="21"/>
      <c r="E923" s="62"/>
      <c r="F923" s="62"/>
      <c r="G923" s="62"/>
      <c r="P923"/>
      <c r="Q923"/>
      <c r="R923"/>
      <c r="S923"/>
      <c r="T923"/>
      <c r="U923"/>
      <c r="V923"/>
      <c r="W923"/>
      <c r="X923"/>
      <c r="Y923"/>
      <c r="Z923"/>
      <c r="AA923"/>
      <c r="AB923"/>
      <c r="AC923"/>
      <c r="AD923"/>
      <c r="AE923"/>
      <c r="AF923"/>
      <c r="AG923"/>
      <c r="AH923"/>
    </row>
    <row r="924" spans="3:34" x14ac:dyDescent="0.25">
      <c r="C924" s="21"/>
      <c r="E924" s="62"/>
      <c r="F924" s="62"/>
      <c r="G924" s="62"/>
      <c r="P924"/>
      <c r="Q924"/>
      <c r="R924"/>
      <c r="S924"/>
      <c r="T924"/>
      <c r="U924"/>
      <c r="V924"/>
      <c r="W924"/>
      <c r="X924"/>
      <c r="Y924"/>
      <c r="Z924"/>
      <c r="AA924"/>
      <c r="AB924"/>
      <c r="AC924"/>
      <c r="AD924"/>
      <c r="AE924"/>
      <c r="AF924"/>
      <c r="AG924"/>
      <c r="AH924"/>
    </row>
    <row r="925" spans="3:34" x14ac:dyDescent="0.25">
      <c r="C925" s="21"/>
      <c r="E925" s="62"/>
      <c r="F925" s="62"/>
      <c r="G925" s="62"/>
      <c r="P925"/>
      <c r="Q925"/>
      <c r="R925"/>
      <c r="S925"/>
      <c r="T925"/>
      <c r="U925"/>
      <c r="V925"/>
      <c r="W925"/>
      <c r="X925"/>
      <c r="Y925"/>
      <c r="Z925"/>
      <c r="AA925"/>
      <c r="AB925"/>
      <c r="AC925"/>
      <c r="AD925"/>
      <c r="AE925"/>
      <c r="AF925"/>
      <c r="AG925"/>
      <c r="AH925"/>
    </row>
    <row r="926" spans="3:34" x14ac:dyDescent="0.25">
      <c r="C926" s="21"/>
      <c r="E926" s="62"/>
      <c r="F926" s="62"/>
      <c r="G926" s="62"/>
      <c r="P926"/>
      <c r="Q926"/>
      <c r="R926"/>
      <c r="S926"/>
      <c r="T926"/>
      <c r="U926"/>
      <c r="V926"/>
      <c r="W926"/>
      <c r="X926"/>
      <c r="Y926"/>
      <c r="Z926"/>
      <c r="AA926"/>
      <c r="AB926"/>
      <c r="AC926"/>
      <c r="AD926"/>
      <c r="AE926"/>
      <c r="AF926"/>
      <c r="AG926"/>
      <c r="AH926"/>
    </row>
    <row r="927" spans="3:34" x14ac:dyDescent="0.25">
      <c r="C927" s="21"/>
      <c r="E927" s="62"/>
      <c r="F927" s="62"/>
      <c r="G927" s="62"/>
      <c r="P927"/>
      <c r="Q927"/>
      <c r="R927"/>
      <c r="S927"/>
      <c r="T927"/>
      <c r="U927"/>
      <c r="V927"/>
      <c r="W927"/>
      <c r="X927"/>
      <c r="Y927"/>
      <c r="Z927"/>
      <c r="AA927"/>
      <c r="AB927"/>
      <c r="AC927"/>
      <c r="AD927"/>
      <c r="AE927"/>
      <c r="AF927"/>
      <c r="AG927"/>
      <c r="AH927"/>
    </row>
    <row r="928" spans="3:34" x14ac:dyDescent="0.25">
      <c r="C928" s="21"/>
      <c r="E928" s="62"/>
      <c r="F928" s="62"/>
      <c r="G928" s="62"/>
      <c r="P928"/>
      <c r="Q928"/>
      <c r="R928"/>
      <c r="S928"/>
      <c r="T928"/>
      <c r="U928"/>
      <c r="V928"/>
      <c r="W928"/>
      <c r="X928"/>
      <c r="Y928"/>
      <c r="Z928"/>
      <c r="AA928"/>
      <c r="AB928"/>
      <c r="AC928"/>
      <c r="AD928"/>
      <c r="AE928"/>
      <c r="AF928"/>
      <c r="AG928"/>
      <c r="AH928"/>
    </row>
    <row r="929" spans="3:34" x14ac:dyDescent="0.25">
      <c r="C929" s="21"/>
      <c r="E929" s="62"/>
      <c r="F929" s="62"/>
      <c r="G929" s="62"/>
      <c r="P929"/>
      <c r="Q929"/>
      <c r="R929"/>
      <c r="S929"/>
      <c r="T929"/>
      <c r="U929"/>
      <c r="V929"/>
      <c r="W929"/>
      <c r="X929"/>
      <c r="Y929"/>
      <c r="Z929"/>
      <c r="AA929"/>
      <c r="AB929"/>
      <c r="AC929"/>
      <c r="AD929"/>
      <c r="AE929"/>
      <c r="AF929"/>
      <c r="AG929"/>
      <c r="AH929"/>
    </row>
    <row r="930" spans="3:34" x14ac:dyDescent="0.25">
      <c r="C930" s="21"/>
      <c r="E930" s="62"/>
      <c r="F930" s="62"/>
      <c r="G930" s="62"/>
      <c r="P930"/>
      <c r="Q930"/>
      <c r="R930"/>
      <c r="S930"/>
      <c r="T930"/>
      <c r="U930"/>
      <c r="V930"/>
      <c r="W930"/>
      <c r="X930"/>
      <c r="Y930"/>
      <c r="Z930"/>
      <c r="AA930"/>
      <c r="AB930"/>
      <c r="AC930"/>
      <c r="AD930"/>
      <c r="AE930"/>
      <c r="AF930"/>
      <c r="AG930"/>
      <c r="AH930"/>
    </row>
    <row r="931" spans="3:34" x14ac:dyDescent="0.25">
      <c r="C931" s="21"/>
      <c r="E931" s="62"/>
      <c r="F931" s="62"/>
      <c r="G931" s="62"/>
      <c r="P931"/>
      <c r="Q931"/>
      <c r="R931"/>
      <c r="S931"/>
      <c r="T931"/>
      <c r="U931"/>
      <c r="V931"/>
      <c r="W931"/>
      <c r="X931"/>
      <c r="Y931"/>
      <c r="Z931"/>
      <c r="AA931"/>
      <c r="AB931"/>
      <c r="AC931"/>
      <c r="AD931"/>
      <c r="AE931"/>
      <c r="AF931"/>
      <c r="AG931"/>
      <c r="AH931"/>
    </row>
    <row r="932" spans="3:34" x14ac:dyDescent="0.25">
      <c r="C932" s="21"/>
      <c r="E932" s="62"/>
      <c r="F932" s="62"/>
      <c r="G932" s="62"/>
      <c r="P932"/>
      <c r="Q932"/>
      <c r="R932"/>
      <c r="S932"/>
      <c r="T932"/>
      <c r="U932"/>
      <c r="V932"/>
      <c r="W932"/>
      <c r="X932"/>
      <c r="Y932"/>
      <c r="Z932"/>
      <c r="AA932"/>
      <c r="AB932"/>
      <c r="AC932"/>
      <c r="AD932"/>
      <c r="AE932"/>
      <c r="AF932"/>
      <c r="AG932"/>
      <c r="AH932"/>
    </row>
    <row r="933" spans="3:34" x14ac:dyDescent="0.25">
      <c r="C933" s="21"/>
      <c r="E933" s="62"/>
      <c r="F933" s="62"/>
      <c r="G933" s="62"/>
      <c r="P933"/>
      <c r="Q933"/>
      <c r="R933"/>
      <c r="S933"/>
      <c r="T933"/>
      <c r="U933"/>
      <c r="V933"/>
      <c r="W933"/>
      <c r="X933"/>
      <c r="Y933"/>
      <c r="Z933"/>
      <c r="AA933"/>
      <c r="AB933"/>
      <c r="AC933"/>
      <c r="AD933"/>
      <c r="AE933"/>
      <c r="AF933"/>
      <c r="AG933"/>
      <c r="AH933"/>
    </row>
    <row r="934" spans="3:34" x14ac:dyDescent="0.25">
      <c r="C934" s="21"/>
      <c r="E934" s="62"/>
      <c r="F934" s="62"/>
      <c r="G934" s="62"/>
      <c r="P934"/>
      <c r="Q934"/>
      <c r="R934"/>
      <c r="S934"/>
      <c r="T934"/>
      <c r="U934"/>
      <c r="V934"/>
      <c r="W934"/>
      <c r="X934"/>
      <c r="Y934"/>
      <c r="Z934"/>
      <c r="AA934"/>
      <c r="AB934"/>
      <c r="AC934"/>
      <c r="AD934"/>
      <c r="AE934"/>
      <c r="AF934"/>
      <c r="AG934"/>
      <c r="AH934"/>
    </row>
    <row r="935" spans="3:34" x14ac:dyDescent="0.25">
      <c r="C935" s="21"/>
      <c r="E935" s="62"/>
      <c r="F935" s="62"/>
      <c r="G935" s="62"/>
      <c r="P935"/>
      <c r="Q935"/>
      <c r="R935"/>
      <c r="S935"/>
      <c r="T935"/>
      <c r="U935"/>
      <c r="V935"/>
      <c r="W935"/>
      <c r="X935"/>
      <c r="Y935"/>
      <c r="Z935"/>
      <c r="AA935"/>
      <c r="AB935"/>
      <c r="AC935"/>
      <c r="AD935"/>
      <c r="AE935"/>
      <c r="AF935"/>
      <c r="AG935"/>
      <c r="AH935"/>
    </row>
    <row r="936" spans="3:34" x14ac:dyDescent="0.25">
      <c r="C936" s="21"/>
      <c r="E936" s="62"/>
      <c r="F936" s="62"/>
      <c r="G936" s="62"/>
      <c r="P936"/>
      <c r="Q936"/>
      <c r="R936"/>
      <c r="S936"/>
      <c r="T936"/>
      <c r="U936"/>
      <c r="V936"/>
      <c r="W936"/>
      <c r="X936"/>
      <c r="Y936"/>
      <c r="Z936"/>
      <c r="AA936"/>
      <c r="AB936"/>
      <c r="AC936"/>
      <c r="AD936"/>
      <c r="AE936"/>
      <c r="AF936"/>
      <c r="AG936"/>
      <c r="AH936"/>
    </row>
    <row r="937" spans="3:34" x14ac:dyDescent="0.25">
      <c r="C937" s="21"/>
      <c r="E937" s="62"/>
      <c r="F937" s="62"/>
      <c r="G937" s="62"/>
      <c r="P937"/>
      <c r="Q937"/>
      <c r="R937"/>
      <c r="S937"/>
      <c r="T937"/>
      <c r="U937"/>
      <c r="V937"/>
      <c r="W937"/>
      <c r="X937"/>
      <c r="Y937"/>
      <c r="Z937"/>
      <c r="AA937"/>
      <c r="AB937"/>
      <c r="AC937"/>
      <c r="AD937"/>
      <c r="AE937"/>
      <c r="AF937"/>
      <c r="AG937"/>
      <c r="AH937"/>
    </row>
    <row r="938" spans="3:34" x14ac:dyDescent="0.25">
      <c r="C938" s="21"/>
      <c r="E938" s="62"/>
      <c r="F938" s="62"/>
      <c r="G938" s="62"/>
      <c r="P938"/>
      <c r="Q938"/>
      <c r="R938"/>
      <c r="S938"/>
      <c r="T938"/>
      <c r="U938"/>
      <c r="V938"/>
      <c r="W938"/>
      <c r="X938"/>
      <c r="Y938"/>
      <c r="Z938"/>
      <c r="AA938"/>
      <c r="AB938"/>
      <c r="AC938"/>
      <c r="AD938"/>
      <c r="AE938"/>
      <c r="AF938"/>
      <c r="AG938"/>
      <c r="AH938"/>
    </row>
    <row r="939" spans="3:34" x14ac:dyDescent="0.25">
      <c r="C939" s="21"/>
      <c r="E939" s="62"/>
      <c r="F939" s="62"/>
      <c r="G939" s="62"/>
      <c r="P939"/>
      <c r="Q939"/>
      <c r="R939"/>
      <c r="S939"/>
      <c r="T939"/>
      <c r="U939"/>
      <c r="V939"/>
      <c r="W939"/>
      <c r="X939"/>
      <c r="Y939"/>
      <c r="Z939"/>
      <c r="AA939"/>
      <c r="AB939"/>
      <c r="AC939"/>
      <c r="AD939"/>
      <c r="AE939"/>
      <c r="AF939"/>
      <c r="AG939"/>
      <c r="AH939"/>
    </row>
    <row r="940" spans="3:34" x14ac:dyDescent="0.25">
      <c r="C940" s="21"/>
      <c r="E940" s="62"/>
      <c r="F940" s="62"/>
      <c r="G940" s="62"/>
      <c r="P940"/>
      <c r="Q940"/>
      <c r="R940"/>
      <c r="S940"/>
      <c r="T940"/>
      <c r="U940"/>
      <c r="V940"/>
      <c r="W940"/>
      <c r="X940"/>
      <c r="Y940"/>
      <c r="Z940"/>
      <c r="AA940"/>
      <c r="AB940"/>
      <c r="AC940"/>
      <c r="AD940"/>
      <c r="AE940"/>
      <c r="AF940"/>
      <c r="AG940"/>
      <c r="AH940"/>
    </row>
    <row r="941" spans="3:34" x14ac:dyDescent="0.25">
      <c r="C941" s="21"/>
      <c r="E941" s="62"/>
      <c r="F941" s="62"/>
      <c r="G941" s="62"/>
      <c r="P941"/>
      <c r="Q941"/>
      <c r="R941"/>
      <c r="S941"/>
      <c r="T941"/>
      <c r="U941"/>
      <c r="V941"/>
      <c r="W941"/>
      <c r="X941"/>
      <c r="Y941"/>
      <c r="Z941"/>
      <c r="AA941"/>
      <c r="AB941"/>
      <c r="AC941"/>
      <c r="AD941"/>
      <c r="AE941"/>
      <c r="AF941"/>
      <c r="AG941"/>
      <c r="AH941"/>
    </row>
    <row r="942" spans="3:34" x14ac:dyDescent="0.25">
      <c r="C942" s="21"/>
      <c r="E942" s="62"/>
      <c r="F942" s="62"/>
      <c r="G942" s="62"/>
      <c r="P942"/>
      <c r="Q942"/>
      <c r="R942"/>
      <c r="S942"/>
      <c r="T942"/>
      <c r="U942"/>
      <c r="V942"/>
      <c r="W942"/>
      <c r="X942"/>
      <c r="Y942"/>
      <c r="Z942"/>
      <c r="AA942"/>
      <c r="AB942"/>
      <c r="AC942"/>
      <c r="AD942"/>
      <c r="AE942"/>
      <c r="AF942"/>
      <c r="AG942"/>
      <c r="AH942"/>
    </row>
    <row r="943" spans="3:34" x14ac:dyDescent="0.25">
      <c r="C943" s="21"/>
      <c r="E943" s="62"/>
      <c r="F943" s="62"/>
      <c r="G943" s="62"/>
      <c r="P943"/>
      <c r="Q943"/>
      <c r="R943"/>
      <c r="S943"/>
      <c r="T943"/>
      <c r="U943"/>
      <c r="V943"/>
      <c r="W943"/>
      <c r="X943"/>
      <c r="Y943"/>
      <c r="Z943"/>
      <c r="AA943"/>
      <c r="AB943"/>
      <c r="AC943"/>
      <c r="AD943"/>
      <c r="AE943"/>
      <c r="AF943"/>
      <c r="AG943"/>
      <c r="AH943"/>
    </row>
    <row r="944" spans="3:34" x14ac:dyDescent="0.25">
      <c r="C944" s="21"/>
      <c r="E944" s="62"/>
      <c r="F944" s="62"/>
      <c r="G944" s="62"/>
      <c r="P944"/>
      <c r="Q944"/>
      <c r="R944"/>
      <c r="S944"/>
      <c r="T944"/>
      <c r="U944"/>
      <c r="V944"/>
      <c r="W944"/>
      <c r="X944"/>
      <c r="Y944"/>
      <c r="Z944"/>
      <c r="AA944"/>
      <c r="AB944"/>
      <c r="AC944"/>
      <c r="AD944"/>
      <c r="AE944"/>
      <c r="AF944"/>
      <c r="AG944"/>
      <c r="AH944"/>
    </row>
    <row r="945" spans="3:34" x14ac:dyDescent="0.25">
      <c r="C945" s="21"/>
      <c r="E945" s="62"/>
      <c r="F945" s="62"/>
      <c r="G945" s="62"/>
      <c r="P945"/>
      <c r="Q945"/>
      <c r="R945"/>
      <c r="S945"/>
      <c r="T945"/>
      <c r="U945"/>
      <c r="V945"/>
      <c r="W945"/>
      <c r="X945"/>
      <c r="Y945"/>
      <c r="Z945"/>
      <c r="AA945"/>
      <c r="AB945"/>
      <c r="AC945"/>
      <c r="AD945"/>
      <c r="AE945"/>
      <c r="AF945"/>
      <c r="AG945"/>
      <c r="AH945"/>
    </row>
    <row r="946" spans="3:34" x14ac:dyDescent="0.25">
      <c r="C946" s="21"/>
      <c r="E946" s="62"/>
      <c r="F946" s="62"/>
      <c r="G946" s="62"/>
      <c r="P946"/>
      <c r="Q946"/>
      <c r="R946"/>
      <c r="S946"/>
      <c r="T946"/>
      <c r="U946"/>
      <c r="V946"/>
      <c r="W946"/>
      <c r="X946"/>
      <c r="Y946"/>
      <c r="Z946"/>
      <c r="AA946"/>
      <c r="AB946"/>
      <c r="AC946"/>
      <c r="AD946"/>
      <c r="AE946"/>
      <c r="AF946"/>
      <c r="AG946"/>
      <c r="AH946"/>
    </row>
    <row r="947" spans="3:34" x14ac:dyDescent="0.25">
      <c r="C947" s="21"/>
      <c r="E947" s="62"/>
      <c r="F947" s="62"/>
      <c r="G947" s="62"/>
      <c r="P947"/>
      <c r="Q947"/>
      <c r="R947"/>
      <c r="S947"/>
      <c r="T947"/>
      <c r="U947"/>
      <c r="V947"/>
      <c r="W947"/>
      <c r="X947"/>
      <c r="Y947"/>
      <c r="Z947"/>
      <c r="AA947"/>
      <c r="AB947"/>
      <c r="AC947"/>
      <c r="AD947"/>
      <c r="AE947"/>
      <c r="AF947"/>
      <c r="AG947"/>
      <c r="AH947"/>
    </row>
    <row r="948" spans="3:34" x14ac:dyDescent="0.25">
      <c r="C948" s="21"/>
      <c r="E948" s="62"/>
      <c r="F948" s="62"/>
      <c r="G948" s="62"/>
      <c r="P948"/>
      <c r="Q948"/>
      <c r="R948"/>
      <c r="S948"/>
      <c r="T948"/>
      <c r="U948"/>
      <c r="V948"/>
      <c r="W948"/>
      <c r="X948"/>
      <c r="Y948"/>
      <c r="Z948"/>
      <c r="AA948"/>
      <c r="AB948"/>
      <c r="AC948"/>
      <c r="AD948"/>
      <c r="AE948"/>
      <c r="AF948"/>
      <c r="AG948"/>
      <c r="AH948"/>
    </row>
    <row r="949" spans="3:34" x14ac:dyDescent="0.25">
      <c r="C949" s="21"/>
      <c r="E949" s="62"/>
      <c r="F949" s="62"/>
      <c r="G949" s="62"/>
      <c r="P949"/>
      <c r="Q949"/>
      <c r="R949"/>
      <c r="S949"/>
      <c r="T949"/>
      <c r="U949"/>
      <c r="V949"/>
      <c r="W949"/>
      <c r="X949"/>
      <c r="Y949"/>
      <c r="Z949"/>
      <c r="AA949"/>
      <c r="AB949"/>
      <c r="AC949"/>
      <c r="AD949"/>
      <c r="AE949"/>
      <c r="AF949"/>
      <c r="AG949"/>
      <c r="AH949"/>
    </row>
    <row r="950" spans="3:34" x14ac:dyDescent="0.25">
      <c r="C950" s="21"/>
      <c r="E950" s="62"/>
      <c r="F950" s="62"/>
      <c r="G950" s="62"/>
      <c r="P950"/>
      <c r="Q950"/>
      <c r="R950"/>
      <c r="S950"/>
      <c r="T950"/>
      <c r="U950"/>
      <c r="V950"/>
      <c r="W950"/>
      <c r="X950"/>
      <c r="Y950"/>
      <c r="Z950"/>
      <c r="AA950"/>
      <c r="AB950"/>
      <c r="AC950"/>
      <c r="AD950"/>
      <c r="AE950"/>
      <c r="AF950"/>
      <c r="AG950"/>
      <c r="AH950"/>
    </row>
    <row r="951" spans="3:34" x14ac:dyDescent="0.25">
      <c r="C951" s="21"/>
      <c r="E951" s="62"/>
      <c r="F951" s="62"/>
      <c r="G951" s="62"/>
      <c r="P951"/>
      <c r="Q951"/>
      <c r="R951"/>
      <c r="S951"/>
      <c r="T951"/>
      <c r="U951"/>
      <c r="V951"/>
      <c r="W951"/>
      <c r="X951"/>
      <c r="Y951"/>
      <c r="Z951"/>
      <c r="AA951"/>
      <c r="AB951"/>
      <c r="AC951"/>
      <c r="AD951"/>
      <c r="AE951"/>
      <c r="AF951"/>
      <c r="AG951"/>
      <c r="AH951"/>
    </row>
    <row r="952" spans="3:34" x14ac:dyDescent="0.25">
      <c r="C952" s="21"/>
      <c r="E952" s="62"/>
      <c r="F952" s="62"/>
      <c r="G952" s="62"/>
      <c r="P952"/>
      <c r="Q952"/>
      <c r="R952"/>
      <c r="S952"/>
      <c r="T952"/>
      <c r="U952"/>
      <c r="V952"/>
      <c r="W952"/>
      <c r="X952"/>
      <c r="Y952"/>
      <c r="Z952"/>
      <c r="AA952"/>
      <c r="AB952"/>
      <c r="AC952"/>
      <c r="AD952"/>
      <c r="AE952"/>
      <c r="AF952"/>
      <c r="AG952"/>
      <c r="AH952"/>
    </row>
    <row r="953" spans="3:34" x14ac:dyDescent="0.25">
      <c r="C953" s="21"/>
      <c r="E953" s="62"/>
      <c r="F953" s="62"/>
      <c r="G953" s="62"/>
      <c r="P953"/>
      <c r="Q953"/>
      <c r="R953"/>
      <c r="S953"/>
      <c r="T953"/>
      <c r="U953"/>
      <c r="V953"/>
      <c r="W953"/>
      <c r="X953"/>
      <c r="Y953"/>
      <c r="Z953"/>
      <c r="AA953"/>
      <c r="AB953"/>
      <c r="AC953"/>
      <c r="AD953"/>
      <c r="AE953"/>
      <c r="AF953"/>
      <c r="AG953"/>
      <c r="AH953"/>
    </row>
    <row r="954" spans="3:34" x14ac:dyDescent="0.25">
      <c r="C954" s="21"/>
      <c r="E954" s="62"/>
      <c r="F954" s="62"/>
      <c r="G954" s="62"/>
      <c r="P954"/>
      <c r="Q954"/>
      <c r="R954"/>
      <c r="S954"/>
      <c r="T954"/>
      <c r="U954"/>
      <c r="V954"/>
      <c r="W954"/>
      <c r="X954"/>
      <c r="Y954"/>
      <c r="Z954"/>
      <c r="AA954"/>
      <c r="AB954"/>
      <c r="AC954"/>
      <c r="AD954"/>
      <c r="AE954"/>
      <c r="AF954"/>
      <c r="AG954"/>
      <c r="AH954"/>
    </row>
    <row r="955" spans="3:34" x14ac:dyDescent="0.25">
      <c r="C955" s="21"/>
      <c r="E955" s="62"/>
      <c r="F955" s="62"/>
      <c r="G955" s="62"/>
      <c r="P955"/>
      <c r="Q955"/>
      <c r="R955"/>
      <c r="S955"/>
      <c r="T955"/>
      <c r="U955"/>
      <c r="V955"/>
      <c r="W955"/>
      <c r="X955"/>
      <c r="Y955"/>
      <c r="Z955"/>
      <c r="AA955"/>
      <c r="AB955"/>
      <c r="AC955"/>
      <c r="AD955"/>
      <c r="AE955"/>
      <c r="AF955"/>
      <c r="AG955"/>
      <c r="AH955"/>
    </row>
    <row r="956" spans="3:34" x14ac:dyDescent="0.25">
      <c r="C956" s="21"/>
      <c r="E956" s="62"/>
      <c r="F956" s="62"/>
      <c r="G956" s="62"/>
      <c r="P956"/>
      <c r="Q956"/>
      <c r="R956"/>
      <c r="S956"/>
      <c r="T956"/>
      <c r="U956"/>
      <c r="V956"/>
      <c r="W956"/>
      <c r="X956"/>
      <c r="Y956"/>
      <c r="Z956"/>
      <c r="AA956"/>
      <c r="AB956"/>
      <c r="AC956"/>
      <c r="AD956"/>
      <c r="AE956"/>
      <c r="AF956"/>
      <c r="AG956"/>
      <c r="AH956"/>
    </row>
    <row r="957" spans="3:34" x14ac:dyDescent="0.25">
      <c r="C957" s="21"/>
      <c r="E957" s="62"/>
      <c r="F957" s="62"/>
      <c r="G957" s="62"/>
      <c r="P957"/>
      <c r="Q957"/>
      <c r="R957"/>
      <c r="S957"/>
      <c r="T957"/>
      <c r="U957"/>
      <c r="V957"/>
      <c r="W957"/>
      <c r="X957"/>
      <c r="Y957"/>
      <c r="Z957"/>
      <c r="AA957"/>
      <c r="AB957"/>
      <c r="AC957"/>
      <c r="AD957"/>
      <c r="AE957"/>
      <c r="AF957"/>
      <c r="AG957"/>
      <c r="AH957"/>
    </row>
    <row r="958" spans="3:34" x14ac:dyDescent="0.25">
      <c r="C958" s="21"/>
      <c r="E958" s="62"/>
      <c r="F958" s="62"/>
      <c r="G958" s="62"/>
      <c r="P958"/>
      <c r="Q958"/>
      <c r="R958"/>
      <c r="S958"/>
      <c r="T958"/>
      <c r="U958"/>
      <c r="V958"/>
      <c r="W958"/>
      <c r="X958"/>
      <c r="Y958"/>
      <c r="Z958"/>
      <c r="AA958"/>
      <c r="AB958"/>
      <c r="AC958"/>
      <c r="AD958"/>
      <c r="AE958"/>
      <c r="AF958"/>
      <c r="AG958"/>
      <c r="AH958"/>
    </row>
    <row r="959" spans="3:34" x14ac:dyDescent="0.25">
      <c r="C959" s="21"/>
      <c r="E959" s="62"/>
      <c r="F959" s="62"/>
      <c r="G959" s="62"/>
      <c r="P959"/>
      <c r="Q959"/>
      <c r="R959"/>
      <c r="S959"/>
      <c r="T959"/>
      <c r="U959"/>
      <c r="V959"/>
      <c r="W959"/>
      <c r="X959"/>
      <c r="Y959"/>
      <c r="Z959"/>
      <c r="AA959"/>
      <c r="AB959"/>
      <c r="AC959"/>
      <c r="AD959"/>
      <c r="AE959"/>
      <c r="AF959"/>
      <c r="AG959"/>
      <c r="AH959"/>
    </row>
    <row r="960" spans="3:34" x14ac:dyDescent="0.25">
      <c r="C960" s="21"/>
      <c r="E960" s="62"/>
      <c r="F960" s="62"/>
      <c r="G960" s="62"/>
      <c r="P960"/>
      <c r="Q960"/>
      <c r="R960"/>
      <c r="S960"/>
      <c r="T960"/>
      <c r="U960"/>
      <c r="V960"/>
      <c r="W960"/>
      <c r="X960"/>
      <c r="Y960"/>
      <c r="Z960"/>
      <c r="AA960"/>
      <c r="AB960"/>
      <c r="AC960"/>
      <c r="AD960"/>
      <c r="AE960"/>
      <c r="AF960"/>
      <c r="AG960"/>
      <c r="AH960"/>
    </row>
    <row r="961" spans="3:34" x14ac:dyDescent="0.25">
      <c r="C961" s="21"/>
      <c r="E961" s="62"/>
      <c r="F961" s="62"/>
      <c r="G961" s="62"/>
      <c r="P961"/>
      <c r="Q961"/>
      <c r="R961"/>
      <c r="S961"/>
      <c r="T961"/>
      <c r="U961"/>
      <c r="V961"/>
      <c r="W961"/>
      <c r="X961"/>
      <c r="Y961"/>
      <c r="Z961"/>
      <c r="AA961"/>
      <c r="AB961"/>
      <c r="AC961"/>
      <c r="AD961"/>
      <c r="AE961"/>
      <c r="AF961"/>
      <c r="AG961"/>
      <c r="AH961"/>
    </row>
    <row r="962" spans="3:34" x14ac:dyDescent="0.25">
      <c r="C962" s="21"/>
      <c r="E962" s="62"/>
      <c r="F962" s="62"/>
      <c r="G962" s="62"/>
      <c r="P962"/>
      <c r="Q962"/>
      <c r="R962"/>
      <c r="S962"/>
      <c r="T962"/>
      <c r="U962"/>
      <c r="V962"/>
      <c r="W962"/>
      <c r="X962"/>
      <c r="Y962"/>
      <c r="Z962"/>
      <c r="AA962"/>
      <c r="AB962"/>
      <c r="AC962"/>
      <c r="AD962"/>
      <c r="AE962"/>
      <c r="AF962"/>
      <c r="AG962"/>
      <c r="AH962"/>
    </row>
    <row r="963" spans="3:34" x14ac:dyDescent="0.25">
      <c r="C963" s="21"/>
      <c r="E963" s="62"/>
      <c r="F963" s="62"/>
      <c r="G963" s="62"/>
      <c r="P963"/>
      <c r="Q963"/>
      <c r="R963"/>
      <c r="S963"/>
      <c r="T963"/>
      <c r="U963"/>
      <c r="V963"/>
      <c r="W963"/>
      <c r="X963"/>
      <c r="Y963"/>
      <c r="Z963"/>
      <c r="AA963"/>
      <c r="AB963"/>
      <c r="AC963"/>
      <c r="AD963"/>
      <c r="AE963"/>
      <c r="AF963"/>
      <c r="AG963"/>
      <c r="AH963"/>
    </row>
    <row r="964" spans="3:34" x14ac:dyDescent="0.25">
      <c r="C964" s="21"/>
      <c r="E964" s="62"/>
      <c r="F964" s="62"/>
      <c r="G964" s="62"/>
      <c r="P964"/>
      <c r="Q964"/>
      <c r="R964"/>
      <c r="S964"/>
      <c r="T964"/>
      <c r="U964"/>
      <c r="V964"/>
      <c r="W964"/>
      <c r="X964"/>
      <c r="Y964"/>
      <c r="Z964"/>
      <c r="AA964"/>
      <c r="AB964"/>
      <c r="AC964"/>
      <c r="AD964"/>
      <c r="AE964"/>
      <c r="AF964"/>
      <c r="AG964"/>
      <c r="AH964"/>
    </row>
    <row r="965" spans="3:34" x14ac:dyDescent="0.25">
      <c r="C965" s="21"/>
      <c r="E965" s="62"/>
      <c r="F965" s="62"/>
      <c r="G965" s="62"/>
      <c r="P965"/>
      <c r="Q965"/>
      <c r="R965"/>
      <c r="S965"/>
      <c r="T965"/>
      <c r="U965"/>
      <c r="V965"/>
      <c r="W965"/>
      <c r="X965"/>
      <c r="Y965"/>
      <c r="Z965"/>
      <c r="AA965"/>
      <c r="AB965"/>
      <c r="AC965"/>
      <c r="AD965"/>
      <c r="AE965"/>
      <c r="AF965"/>
      <c r="AG965"/>
      <c r="AH965"/>
    </row>
    <row r="966" spans="3:34" x14ac:dyDescent="0.25">
      <c r="C966" s="21"/>
      <c r="E966" s="62"/>
      <c r="F966" s="62"/>
      <c r="G966" s="62"/>
      <c r="P966"/>
      <c r="Q966"/>
      <c r="R966"/>
      <c r="S966"/>
      <c r="T966"/>
      <c r="U966"/>
      <c r="V966"/>
      <c r="W966"/>
      <c r="X966"/>
      <c r="Y966"/>
      <c r="Z966"/>
      <c r="AA966"/>
      <c r="AB966"/>
      <c r="AC966"/>
      <c r="AD966"/>
      <c r="AE966"/>
      <c r="AF966"/>
      <c r="AG966"/>
      <c r="AH966"/>
    </row>
    <row r="967" spans="3:34" x14ac:dyDescent="0.25">
      <c r="C967" s="21"/>
      <c r="E967" s="62"/>
      <c r="F967" s="62"/>
      <c r="G967" s="62"/>
      <c r="P967"/>
      <c r="Q967"/>
      <c r="R967"/>
      <c r="S967"/>
      <c r="T967"/>
      <c r="U967"/>
      <c r="V967"/>
      <c r="W967"/>
      <c r="X967"/>
      <c r="Y967"/>
      <c r="Z967"/>
      <c r="AA967"/>
      <c r="AB967"/>
      <c r="AC967"/>
      <c r="AD967"/>
      <c r="AE967"/>
      <c r="AF967"/>
      <c r="AG967"/>
      <c r="AH967"/>
    </row>
    <row r="968" spans="3:34" x14ac:dyDescent="0.25">
      <c r="C968" s="21"/>
      <c r="E968" s="62"/>
      <c r="F968" s="62"/>
      <c r="G968" s="62"/>
      <c r="P968"/>
      <c r="Q968"/>
      <c r="R968"/>
      <c r="S968"/>
      <c r="T968"/>
      <c r="U968"/>
      <c r="V968"/>
      <c r="W968"/>
      <c r="X968"/>
      <c r="Y968"/>
      <c r="Z968"/>
      <c r="AA968"/>
      <c r="AB968"/>
      <c r="AC968"/>
      <c r="AD968"/>
      <c r="AE968"/>
      <c r="AF968"/>
      <c r="AG968"/>
      <c r="AH968"/>
    </row>
    <row r="969" spans="3:34" x14ac:dyDescent="0.25">
      <c r="C969" s="21"/>
      <c r="E969" s="62"/>
      <c r="F969" s="62"/>
      <c r="G969" s="62"/>
      <c r="P969"/>
      <c r="Q969"/>
      <c r="R969"/>
      <c r="S969"/>
      <c r="T969"/>
      <c r="U969"/>
      <c r="V969"/>
      <c r="W969"/>
      <c r="X969"/>
      <c r="Y969"/>
      <c r="Z969"/>
      <c r="AA969"/>
      <c r="AB969"/>
      <c r="AC969"/>
      <c r="AD969"/>
      <c r="AE969"/>
      <c r="AF969"/>
      <c r="AG969"/>
      <c r="AH969"/>
    </row>
    <row r="970" spans="3:34" x14ac:dyDescent="0.25">
      <c r="C970" s="21"/>
      <c r="E970" s="62"/>
      <c r="F970" s="62"/>
      <c r="G970" s="62"/>
      <c r="P970"/>
      <c r="Q970"/>
      <c r="R970"/>
      <c r="S970"/>
      <c r="T970"/>
      <c r="U970"/>
      <c r="V970"/>
      <c r="W970"/>
      <c r="X970"/>
      <c r="Y970"/>
      <c r="Z970"/>
      <c r="AA970"/>
      <c r="AB970"/>
      <c r="AC970"/>
      <c r="AD970"/>
      <c r="AE970"/>
      <c r="AF970"/>
      <c r="AG970"/>
      <c r="AH970"/>
    </row>
    <row r="971" spans="3:34" x14ac:dyDescent="0.25">
      <c r="C971" s="21"/>
      <c r="E971" s="62"/>
      <c r="F971" s="62"/>
      <c r="G971" s="62"/>
      <c r="P971"/>
      <c r="Q971"/>
      <c r="R971"/>
      <c r="S971"/>
      <c r="T971"/>
      <c r="U971"/>
      <c r="V971"/>
      <c r="W971"/>
      <c r="X971"/>
      <c r="Y971"/>
      <c r="Z971"/>
      <c r="AA971"/>
      <c r="AB971"/>
      <c r="AC971"/>
      <c r="AD971"/>
      <c r="AE971"/>
      <c r="AF971"/>
      <c r="AG971"/>
      <c r="AH971"/>
    </row>
    <row r="972" spans="3:34" x14ac:dyDescent="0.25">
      <c r="C972" s="21"/>
      <c r="E972" s="62"/>
      <c r="F972" s="62"/>
      <c r="G972" s="62"/>
      <c r="P972"/>
      <c r="Q972"/>
      <c r="R972"/>
      <c r="S972"/>
      <c r="T972"/>
      <c r="U972"/>
      <c r="V972"/>
      <c r="W972"/>
      <c r="X972"/>
      <c r="Y972"/>
      <c r="Z972"/>
      <c r="AA972"/>
      <c r="AB972"/>
      <c r="AC972"/>
      <c r="AD972"/>
      <c r="AE972"/>
      <c r="AF972"/>
      <c r="AG972"/>
      <c r="AH972"/>
    </row>
    <row r="973" spans="3:34" x14ac:dyDescent="0.25">
      <c r="C973" s="21"/>
      <c r="E973" s="62"/>
      <c r="F973" s="62"/>
      <c r="G973" s="62"/>
      <c r="P973"/>
      <c r="Q973"/>
      <c r="R973"/>
      <c r="S973"/>
      <c r="T973"/>
      <c r="U973"/>
      <c r="V973"/>
      <c r="W973"/>
      <c r="X973"/>
      <c r="Y973"/>
      <c r="Z973"/>
      <c r="AA973"/>
      <c r="AB973"/>
      <c r="AC973"/>
      <c r="AD973"/>
      <c r="AE973"/>
      <c r="AF973"/>
      <c r="AG973"/>
      <c r="AH973"/>
    </row>
    <row r="974" spans="3:34" x14ac:dyDescent="0.25">
      <c r="C974" s="21"/>
      <c r="E974" s="62"/>
      <c r="F974" s="62"/>
      <c r="G974" s="62"/>
      <c r="P974"/>
      <c r="Q974"/>
      <c r="R974"/>
      <c r="S974"/>
      <c r="T974"/>
      <c r="U974"/>
      <c r="V974"/>
      <c r="W974"/>
      <c r="X974"/>
      <c r="Y974"/>
      <c r="Z974"/>
      <c r="AA974"/>
      <c r="AB974"/>
      <c r="AC974"/>
      <c r="AD974"/>
      <c r="AE974"/>
      <c r="AF974"/>
      <c r="AG974"/>
      <c r="AH974"/>
    </row>
    <row r="975" spans="3:34" x14ac:dyDescent="0.25">
      <c r="C975" s="21"/>
      <c r="E975" s="62"/>
      <c r="F975" s="62"/>
      <c r="G975" s="62"/>
      <c r="P975"/>
      <c r="Q975"/>
      <c r="R975"/>
      <c r="S975"/>
      <c r="T975"/>
      <c r="U975"/>
      <c r="V975"/>
      <c r="W975"/>
      <c r="X975"/>
      <c r="Y975"/>
      <c r="Z975"/>
      <c r="AA975"/>
      <c r="AB975"/>
      <c r="AC975"/>
      <c r="AD975"/>
      <c r="AE975"/>
      <c r="AF975"/>
      <c r="AG975"/>
      <c r="AH975"/>
    </row>
    <row r="976" spans="3:34" x14ac:dyDescent="0.25">
      <c r="C976" s="21"/>
      <c r="E976" s="62"/>
      <c r="F976" s="62"/>
      <c r="G976" s="62"/>
      <c r="P976"/>
      <c r="Q976"/>
      <c r="R976"/>
      <c r="S976"/>
      <c r="T976"/>
      <c r="U976"/>
      <c r="V976"/>
      <c r="W976"/>
      <c r="X976"/>
      <c r="Y976"/>
      <c r="Z976"/>
      <c r="AA976"/>
      <c r="AB976"/>
      <c r="AC976"/>
      <c r="AD976"/>
      <c r="AE976"/>
      <c r="AF976"/>
      <c r="AG976"/>
      <c r="AH976"/>
    </row>
    <row r="977" spans="3:34" x14ac:dyDescent="0.25">
      <c r="C977" s="21"/>
      <c r="E977" s="62"/>
      <c r="F977" s="62"/>
      <c r="G977" s="62"/>
      <c r="P977"/>
      <c r="Q977"/>
      <c r="R977"/>
      <c r="S977"/>
      <c r="T977"/>
      <c r="U977"/>
      <c r="V977"/>
      <c r="W977"/>
      <c r="X977"/>
      <c r="Y977"/>
      <c r="Z977"/>
      <c r="AA977"/>
      <c r="AB977"/>
      <c r="AC977"/>
      <c r="AD977"/>
      <c r="AE977"/>
      <c r="AF977"/>
      <c r="AG977"/>
      <c r="AH977"/>
    </row>
    <row r="978" spans="3:34" x14ac:dyDescent="0.25">
      <c r="C978" s="21"/>
      <c r="E978" s="62"/>
      <c r="F978" s="62"/>
      <c r="G978" s="62"/>
      <c r="P978"/>
      <c r="Q978"/>
      <c r="R978"/>
      <c r="S978"/>
      <c r="T978"/>
      <c r="U978"/>
      <c r="V978"/>
      <c r="W978"/>
      <c r="X978"/>
      <c r="Y978"/>
      <c r="Z978"/>
      <c r="AA978"/>
      <c r="AB978"/>
      <c r="AC978"/>
      <c r="AD978"/>
      <c r="AE978"/>
      <c r="AF978"/>
      <c r="AG978"/>
      <c r="AH978"/>
    </row>
    <row r="979" spans="3:34" x14ac:dyDescent="0.25">
      <c r="C979" s="21"/>
      <c r="E979" s="62"/>
      <c r="F979" s="62"/>
      <c r="G979" s="62"/>
      <c r="P979"/>
      <c r="Q979"/>
      <c r="R979"/>
      <c r="S979"/>
      <c r="T979"/>
      <c r="U979"/>
      <c r="V979"/>
      <c r="W979"/>
      <c r="X979"/>
      <c r="Y979"/>
      <c r="Z979"/>
      <c r="AA979"/>
      <c r="AB979"/>
      <c r="AC979"/>
      <c r="AD979"/>
      <c r="AE979"/>
      <c r="AF979"/>
      <c r="AG979"/>
      <c r="AH979"/>
    </row>
    <row r="980" spans="3:34" x14ac:dyDescent="0.25">
      <c r="C980" s="21"/>
      <c r="E980" s="62"/>
      <c r="F980" s="62"/>
      <c r="G980" s="62"/>
      <c r="P980"/>
      <c r="Q980"/>
      <c r="R980"/>
      <c r="S980"/>
      <c r="T980"/>
      <c r="U980"/>
      <c r="V980"/>
      <c r="W980"/>
      <c r="X980"/>
      <c r="Y980"/>
      <c r="Z980"/>
      <c r="AA980"/>
      <c r="AB980"/>
      <c r="AC980"/>
      <c r="AD980"/>
      <c r="AE980"/>
      <c r="AF980"/>
      <c r="AG980"/>
      <c r="AH980"/>
    </row>
    <row r="981" spans="3:34" x14ac:dyDescent="0.25">
      <c r="C981" s="21"/>
      <c r="E981" s="62"/>
      <c r="F981" s="62"/>
      <c r="G981" s="62"/>
      <c r="P981"/>
      <c r="Q981"/>
      <c r="R981"/>
      <c r="S981"/>
      <c r="T981"/>
      <c r="U981"/>
      <c r="V981"/>
      <c r="W981"/>
      <c r="X981"/>
      <c r="Y981"/>
      <c r="Z981"/>
      <c r="AA981"/>
      <c r="AB981"/>
      <c r="AC981"/>
      <c r="AD981"/>
      <c r="AE981"/>
      <c r="AF981"/>
      <c r="AG981"/>
      <c r="AH981"/>
    </row>
    <row r="982" spans="3:34" x14ac:dyDescent="0.25">
      <c r="C982" s="21"/>
      <c r="E982" s="62"/>
      <c r="F982" s="62"/>
      <c r="G982" s="62"/>
      <c r="P982"/>
      <c r="Q982"/>
      <c r="R982"/>
      <c r="S982"/>
      <c r="T982"/>
      <c r="U982"/>
      <c r="V982"/>
      <c r="W982"/>
      <c r="X982"/>
      <c r="Y982"/>
      <c r="Z982"/>
      <c r="AA982"/>
      <c r="AB982"/>
      <c r="AC982"/>
      <c r="AD982"/>
      <c r="AE982"/>
      <c r="AF982"/>
      <c r="AG982"/>
      <c r="AH982"/>
    </row>
    <row r="983" spans="3:34" x14ac:dyDescent="0.25">
      <c r="C983" s="21"/>
      <c r="E983" s="62"/>
      <c r="F983" s="62"/>
      <c r="G983" s="62"/>
      <c r="P983"/>
      <c r="Q983"/>
      <c r="R983"/>
      <c r="S983"/>
      <c r="T983"/>
      <c r="U983"/>
      <c r="V983"/>
      <c r="W983"/>
      <c r="X983"/>
      <c r="Y983"/>
      <c r="Z983"/>
      <c r="AA983"/>
      <c r="AB983"/>
      <c r="AC983"/>
      <c r="AD983"/>
      <c r="AE983"/>
      <c r="AF983"/>
      <c r="AG983"/>
      <c r="AH983"/>
    </row>
    <row r="984" spans="3:34" x14ac:dyDescent="0.25">
      <c r="C984" s="21"/>
      <c r="E984" s="62"/>
      <c r="F984" s="62"/>
      <c r="G984" s="62"/>
      <c r="P984"/>
      <c r="Q984"/>
      <c r="R984"/>
      <c r="S984"/>
      <c r="T984"/>
      <c r="U984"/>
      <c r="V984"/>
      <c r="W984"/>
      <c r="X984"/>
      <c r="Y984"/>
      <c r="Z984"/>
      <c r="AA984"/>
      <c r="AB984"/>
      <c r="AC984"/>
      <c r="AD984"/>
      <c r="AE984"/>
      <c r="AF984"/>
      <c r="AG984"/>
      <c r="AH984"/>
    </row>
    <row r="985" spans="3:34" x14ac:dyDescent="0.25">
      <c r="C985" s="21"/>
      <c r="E985" s="62"/>
      <c r="F985" s="62"/>
      <c r="G985" s="62"/>
      <c r="P985"/>
      <c r="Q985"/>
      <c r="R985"/>
      <c r="S985"/>
      <c r="T985"/>
      <c r="U985"/>
      <c r="V985"/>
      <c r="W985"/>
      <c r="X985"/>
      <c r="Y985"/>
      <c r="Z985"/>
      <c r="AA985"/>
      <c r="AB985"/>
      <c r="AC985"/>
      <c r="AD985"/>
      <c r="AE985"/>
      <c r="AF985"/>
      <c r="AG985"/>
      <c r="AH985"/>
    </row>
    <row r="986" spans="3:34" x14ac:dyDescent="0.25">
      <c r="C986" s="21"/>
      <c r="E986" s="62"/>
      <c r="F986" s="62"/>
      <c r="G986" s="62"/>
      <c r="P986"/>
      <c r="Q986"/>
      <c r="R986"/>
      <c r="S986"/>
      <c r="T986"/>
      <c r="U986"/>
      <c r="V986"/>
      <c r="W986"/>
      <c r="X986"/>
      <c r="Y986"/>
      <c r="Z986"/>
      <c r="AA986"/>
      <c r="AB986"/>
      <c r="AC986"/>
      <c r="AD986"/>
      <c r="AE986"/>
      <c r="AF986"/>
      <c r="AG986"/>
      <c r="AH986"/>
    </row>
    <row r="987" spans="3:34" x14ac:dyDescent="0.25">
      <c r="C987" s="21"/>
      <c r="E987" s="62"/>
      <c r="F987" s="62"/>
      <c r="G987" s="62"/>
      <c r="P987"/>
      <c r="Q987"/>
      <c r="R987"/>
      <c r="S987"/>
      <c r="T987"/>
      <c r="U987"/>
      <c r="V987"/>
      <c r="W987"/>
      <c r="X987"/>
      <c r="Y987"/>
      <c r="Z987"/>
      <c r="AA987"/>
      <c r="AB987"/>
      <c r="AC987"/>
      <c r="AD987"/>
      <c r="AE987"/>
      <c r="AF987"/>
      <c r="AG987"/>
      <c r="AH987"/>
    </row>
    <row r="988" spans="3:34" x14ac:dyDescent="0.25">
      <c r="C988" s="21"/>
      <c r="E988" s="62"/>
      <c r="F988" s="62"/>
      <c r="G988" s="62"/>
      <c r="P988"/>
      <c r="Q988"/>
      <c r="R988"/>
      <c r="S988"/>
      <c r="T988"/>
      <c r="U988"/>
      <c r="V988"/>
      <c r="W988"/>
      <c r="X988"/>
      <c r="Y988"/>
      <c r="Z988"/>
      <c r="AA988"/>
      <c r="AB988"/>
      <c r="AC988"/>
      <c r="AD988"/>
      <c r="AE988"/>
      <c r="AF988"/>
      <c r="AG988"/>
      <c r="AH988"/>
    </row>
    <row r="989" spans="3:34" x14ac:dyDescent="0.25">
      <c r="C989" s="21"/>
      <c r="E989" s="62"/>
      <c r="F989" s="62"/>
      <c r="G989" s="62"/>
      <c r="P989"/>
      <c r="Q989"/>
      <c r="R989"/>
      <c r="S989"/>
      <c r="T989"/>
      <c r="U989"/>
      <c r="V989"/>
      <c r="W989"/>
      <c r="X989"/>
      <c r="Y989"/>
      <c r="Z989"/>
      <c r="AA989"/>
      <c r="AB989"/>
      <c r="AC989"/>
      <c r="AD989"/>
      <c r="AE989"/>
      <c r="AF989"/>
      <c r="AG989"/>
      <c r="AH989"/>
    </row>
    <row r="990" spans="3:34" x14ac:dyDescent="0.25">
      <c r="C990" s="21"/>
      <c r="E990" s="62"/>
      <c r="F990" s="62"/>
      <c r="G990" s="62"/>
      <c r="P990"/>
      <c r="Q990"/>
      <c r="R990"/>
      <c r="S990"/>
      <c r="T990"/>
      <c r="U990"/>
      <c r="V990"/>
      <c r="W990"/>
      <c r="X990"/>
      <c r="Y990"/>
      <c r="Z990"/>
      <c r="AA990"/>
      <c r="AB990"/>
      <c r="AC990"/>
      <c r="AD990"/>
      <c r="AE990"/>
      <c r="AF990"/>
      <c r="AG990"/>
      <c r="AH990"/>
    </row>
    <row r="991" spans="3:34" x14ac:dyDescent="0.25">
      <c r="C991" s="21"/>
      <c r="E991" s="62"/>
      <c r="F991" s="62"/>
      <c r="G991" s="62"/>
      <c r="P991"/>
      <c r="Q991"/>
      <c r="R991"/>
      <c r="S991"/>
      <c r="T991"/>
      <c r="U991"/>
      <c r="V991"/>
      <c r="W991"/>
      <c r="X991"/>
      <c r="Y991"/>
      <c r="Z991"/>
      <c r="AA991"/>
      <c r="AB991"/>
      <c r="AC991"/>
      <c r="AD991"/>
      <c r="AE991"/>
      <c r="AF991"/>
      <c r="AG991"/>
      <c r="AH991"/>
    </row>
    <row r="992" spans="3:34" x14ac:dyDescent="0.25">
      <c r="C992" s="21"/>
      <c r="E992" s="62"/>
      <c r="F992" s="62"/>
      <c r="G992" s="62"/>
      <c r="P992"/>
      <c r="Q992"/>
      <c r="R992"/>
      <c r="S992"/>
      <c r="T992"/>
      <c r="U992"/>
      <c r="V992"/>
      <c r="W992"/>
      <c r="X992"/>
      <c r="Y992"/>
      <c r="Z992"/>
      <c r="AA992"/>
      <c r="AB992"/>
      <c r="AC992"/>
      <c r="AD992"/>
      <c r="AE992"/>
      <c r="AF992"/>
      <c r="AG992"/>
      <c r="AH992"/>
    </row>
    <row r="993" spans="3:34" x14ac:dyDescent="0.25">
      <c r="C993" s="21"/>
      <c r="E993" s="62"/>
      <c r="F993" s="62"/>
      <c r="G993" s="62"/>
      <c r="P993"/>
      <c r="Q993"/>
      <c r="R993"/>
      <c r="S993"/>
      <c r="T993"/>
      <c r="U993"/>
      <c r="V993"/>
      <c r="W993"/>
      <c r="X993"/>
      <c r="Y993"/>
      <c r="Z993"/>
      <c r="AA993"/>
      <c r="AB993"/>
      <c r="AC993"/>
      <c r="AD993"/>
      <c r="AE993"/>
      <c r="AF993"/>
      <c r="AG993"/>
      <c r="AH993"/>
    </row>
    <row r="994" spans="3:34" x14ac:dyDescent="0.25">
      <c r="C994" s="21"/>
      <c r="E994" s="62"/>
      <c r="F994" s="62"/>
      <c r="G994" s="62"/>
      <c r="P994"/>
      <c r="Q994"/>
      <c r="R994"/>
      <c r="S994"/>
      <c r="T994"/>
      <c r="U994"/>
      <c r="V994"/>
      <c r="W994"/>
      <c r="X994"/>
      <c r="Y994"/>
      <c r="Z994"/>
      <c r="AA994"/>
      <c r="AB994"/>
      <c r="AC994"/>
      <c r="AD994"/>
      <c r="AE994"/>
      <c r="AF994"/>
      <c r="AG994"/>
      <c r="AH994"/>
    </row>
    <row r="995" spans="3:34" x14ac:dyDescent="0.25">
      <c r="C995" s="21"/>
      <c r="E995" s="62"/>
      <c r="F995" s="62"/>
      <c r="G995" s="62"/>
      <c r="P995"/>
      <c r="Q995"/>
      <c r="R995"/>
      <c r="S995"/>
      <c r="T995"/>
      <c r="U995"/>
      <c r="V995"/>
      <c r="W995"/>
      <c r="X995"/>
      <c r="Y995"/>
      <c r="Z995"/>
      <c r="AA995"/>
      <c r="AB995"/>
      <c r="AC995"/>
      <c r="AD995"/>
      <c r="AE995"/>
      <c r="AF995"/>
      <c r="AG995"/>
      <c r="AH995"/>
    </row>
    <row r="996" spans="3:34" x14ac:dyDescent="0.25">
      <c r="C996" s="21"/>
      <c r="E996" s="62"/>
      <c r="F996" s="62"/>
      <c r="G996" s="62"/>
      <c r="P996"/>
      <c r="Q996"/>
      <c r="R996"/>
      <c r="S996"/>
      <c r="T996"/>
      <c r="U996"/>
      <c r="V996"/>
      <c r="W996"/>
      <c r="X996"/>
      <c r="Y996"/>
      <c r="Z996"/>
      <c r="AA996"/>
      <c r="AB996"/>
      <c r="AC996"/>
      <c r="AD996"/>
      <c r="AE996"/>
      <c r="AF996"/>
      <c r="AG996"/>
      <c r="AH996"/>
    </row>
    <row r="997" spans="3:34" x14ac:dyDescent="0.25">
      <c r="C997" s="21"/>
      <c r="E997" s="62"/>
      <c r="F997" s="62"/>
      <c r="G997" s="62"/>
      <c r="P997"/>
      <c r="Q997"/>
      <c r="R997"/>
      <c r="S997"/>
      <c r="T997"/>
      <c r="U997"/>
      <c r="V997"/>
      <c r="W997"/>
      <c r="X997"/>
      <c r="Y997"/>
      <c r="Z997"/>
      <c r="AA997"/>
      <c r="AB997"/>
      <c r="AC997"/>
      <c r="AD997"/>
      <c r="AE997"/>
      <c r="AF997"/>
      <c r="AG997"/>
      <c r="AH997"/>
    </row>
    <row r="998" spans="3:34" x14ac:dyDescent="0.25">
      <c r="C998" s="21"/>
      <c r="E998" s="62"/>
      <c r="F998" s="62"/>
      <c r="G998" s="62"/>
      <c r="P998"/>
      <c r="Q998"/>
      <c r="R998"/>
      <c r="S998"/>
      <c r="T998"/>
      <c r="U998"/>
      <c r="V998"/>
      <c r="W998"/>
      <c r="X998"/>
      <c r="Y998"/>
      <c r="Z998"/>
      <c r="AA998"/>
      <c r="AB998"/>
      <c r="AC998"/>
      <c r="AD998"/>
      <c r="AE998"/>
      <c r="AF998"/>
      <c r="AG998"/>
      <c r="AH998"/>
    </row>
    <row r="999" spans="3:34" x14ac:dyDescent="0.25">
      <c r="C999" s="21"/>
      <c r="E999" s="62"/>
      <c r="F999" s="62"/>
      <c r="G999" s="62"/>
      <c r="P999"/>
      <c r="Q999"/>
      <c r="R999"/>
      <c r="S999"/>
      <c r="T999"/>
      <c r="U999"/>
      <c r="V999"/>
      <c r="W999"/>
      <c r="X999"/>
      <c r="Y999"/>
      <c r="Z999"/>
      <c r="AA999"/>
      <c r="AB999"/>
      <c r="AC999"/>
      <c r="AD999"/>
      <c r="AE999"/>
      <c r="AF999"/>
      <c r="AG999"/>
      <c r="AH999"/>
    </row>
    <row r="1000" spans="3:34" x14ac:dyDescent="0.25">
      <c r="C1000" s="21"/>
      <c r="E1000" s="62"/>
      <c r="F1000" s="62"/>
      <c r="G1000" s="62"/>
      <c r="P1000"/>
      <c r="Q1000"/>
      <c r="R1000"/>
      <c r="S1000"/>
      <c r="T1000"/>
      <c r="U1000"/>
      <c r="V1000"/>
      <c r="W1000"/>
      <c r="X1000"/>
      <c r="Y1000"/>
      <c r="Z1000"/>
      <c r="AA1000"/>
      <c r="AB1000"/>
      <c r="AC1000"/>
      <c r="AD1000"/>
      <c r="AE1000"/>
      <c r="AF1000"/>
      <c r="AG1000"/>
      <c r="AH1000"/>
    </row>
    <row r="1001" spans="3:34" x14ac:dyDescent="0.25">
      <c r="C1001" s="21"/>
      <c r="E1001" s="62"/>
      <c r="F1001" s="62"/>
      <c r="G1001" s="62"/>
      <c r="P1001"/>
      <c r="Q1001"/>
      <c r="R1001"/>
      <c r="S1001"/>
      <c r="T1001"/>
      <c r="U1001"/>
      <c r="V1001"/>
      <c r="W1001"/>
      <c r="X1001"/>
      <c r="Y1001"/>
      <c r="Z1001"/>
      <c r="AA1001"/>
      <c r="AB1001"/>
      <c r="AC1001"/>
      <c r="AD1001"/>
      <c r="AE1001"/>
      <c r="AF1001"/>
      <c r="AG1001"/>
      <c r="AH1001"/>
    </row>
    <row r="1002" spans="3:34" x14ac:dyDescent="0.25">
      <c r="C1002" s="21"/>
      <c r="E1002" s="62"/>
      <c r="F1002" s="62"/>
      <c r="G1002" s="62"/>
      <c r="P1002"/>
      <c r="Q1002"/>
      <c r="R1002"/>
      <c r="S1002"/>
      <c r="T1002"/>
      <c r="U1002"/>
      <c r="V1002"/>
      <c r="W1002"/>
      <c r="X1002"/>
      <c r="Y1002"/>
      <c r="Z1002"/>
      <c r="AA1002"/>
      <c r="AB1002"/>
      <c r="AC1002"/>
      <c r="AD1002"/>
      <c r="AE1002"/>
      <c r="AF1002"/>
      <c r="AG1002"/>
      <c r="AH1002"/>
    </row>
    <row r="1003" spans="3:34" x14ac:dyDescent="0.25">
      <c r="C1003" s="21"/>
      <c r="E1003" s="62"/>
      <c r="F1003" s="62"/>
      <c r="G1003" s="62"/>
      <c r="P1003"/>
      <c r="Q1003"/>
      <c r="R1003"/>
      <c r="S1003"/>
      <c r="T1003"/>
      <c r="U1003"/>
      <c r="V1003"/>
      <c r="W1003"/>
      <c r="X1003"/>
      <c r="Y1003"/>
      <c r="Z1003"/>
      <c r="AA1003"/>
      <c r="AB1003"/>
      <c r="AC1003"/>
      <c r="AD1003"/>
      <c r="AE1003"/>
      <c r="AF1003"/>
      <c r="AG1003"/>
      <c r="AH1003"/>
    </row>
    <row r="1004" spans="3:34" x14ac:dyDescent="0.25">
      <c r="C1004" s="21"/>
      <c r="E1004" s="62"/>
      <c r="F1004" s="62"/>
      <c r="G1004" s="62"/>
      <c r="P1004"/>
      <c r="Q1004"/>
      <c r="R1004"/>
      <c r="S1004"/>
      <c r="T1004"/>
      <c r="U1004"/>
      <c r="V1004"/>
      <c r="W1004"/>
      <c r="X1004"/>
      <c r="Y1004"/>
      <c r="Z1004"/>
      <c r="AA1004"/>
      <c r="AB1004"/>
      <c r="AC1004"/>
      <c r="AD1004"/>
      <c r="AE1004"/>
      <c r="AF1004"/>
      <c r="AG1004"/>
      <c r="AH1004"/>
    </row>
    <row r="1005" spans="3:34" x14ac:dyDescent="0.25">
      <c r="C1005" s="21"/>
      <c r="E1005" s="62"/>
      <c r="F1005" s="62"/>
      <c r="G1005" s="62"/>
      <c r="P1005"/>
      <c r="Q1005"/>
      <c r="R1005"/>
      <c r="S1005"/>
      <c r="T1005"/>
      <c r="U1005"/>
      <c r="V1005"/>
      <c r="W1005"/>
      <c r="X1005"/>
      <c r="Y1005"/>
      <c r="Z1005"/>
      <c r="AA1005"/>
      <c r="AB1005"/>
      <c r="AC1005"/>
      <c r="AD1005"/>
      <c r="AE1005"/>
      <c r="AF1005"/>
      <c r="AG1005"/>
      <c r="AH1005"/>
    </row>
    <row r="1006" spans="3:34" x14ac:dyDescent="0.25">
      <c r="C1006" s="21"/>
      <c r="E1006" s="62"/>
      <c r="F1006" s="62"/>
      <c r="G1006" s="62"/>
      <c r="P1006"/>
      <c r="Q1006"/>
      <c r="R1006"/>
      <c r="S1006"/>
      <c r="T1006"/>
      <c r="U1006"/>
      <c r="V1006"/>
      <c r="W1006"/>
      <c r="X1006"/>
      <c r="Y1006"/>
      <c r="Z1006"/>
      <c r="AA1006"/>
      <c r="AB1006"/>
      <c r="AC1006"/>
      <c r="AD1006"/>
      <c r="AE1006"/>
      <c r="AF1006"/>
      <c r="AG1006"/>
      <c r="AH1006"/>
    </row>
    <row r="1007" spans="3:34" x14ac:dyDescent="0.25">
      <c r="C1007" s="21"/>
      <c r="E1007" s="62"/>
      <c r="F1007" s="62"/>
      <c r="G1007" s="62"/>
      <c r="P1007"/>
      <c r="Q1007"/>
      <c r="R1007"/>
      <c r="S1007"/>
      <c r="T1007"/>
      <c r="U1007"/>
      <c r="V1007"/>
      <c r="W1007"/>
      <c r="X1007"/>
      <c r="Y1007"/>
      <c r="Z1007"/>
      <c r="AA1007"/>
      <c r="AB1007"/>
      <c r="AC1007"/>
      <c r="AD1007"/>
      <c r="AE1007"/>
      <c r="AF1007"/>
      <c r="AG1007"/>
      <c r="AH1007"/>
    </row>
    <row r="1008" spans="3:34" x14ac:dyDescent="0.25">
      <c r="C1008" s="21"/>
      <c r="E1008" s="62"/>
      <c r="F1008" s="62"/>
      <c r="G1008" s="62"/>
      <c r="P1008"/>
      <c r="Q1008"/>
      <c r="R1008"/>
      <c r="S1008"/>
      <c r="T1008"/>
      <c r="U1008"/>
      <c r="V1008"/>
      <c r="W1008"/>
      <c r="X1008"/>
      <c r="Y1008"/>
      <c r="Z1008"/>
      <c r="AA1008"/>
      <c r="AB1008"/>
      <c r="AC1008"/>
      <c r="AD1008"/>
      <c r="AE1008"/>
      <c r="AF1008"/>
      <c r="AG1008"/>
      <c r="AH1008"/>
    </row>
    <row r="1009" spans="3:34" x14ac:dyDescent="0.25">
      <c r="C1009" s="21"/>
      <c r="E1009" s="62"/>
      <c r="F1009" s="62"/>
      <c r="G1009" s="62"/>
      <c r="P1009"/>
      <c r="Q1009"/>
      <c r="R1009"/>
      <c r="S1009"/>
      <c r="T1009"/>
      <c r="U1009"/>
      <c r="V1009"/>
      <c r="W1009"/>
      <c r="X1009"/>
      <c r="Y1009"/>
      <c r="Z1009"/>
      <c r="AA1009"/>
      <c r="AB1009"/>
      <c r="AC1009"/>
      <c r="AD1009"/>
      <c r="AE1009"/>
      <c r="AF1009"/>
      <c r="AG1009"/>
      <c r="AH1009"/>
    </row>
    <row r="1010" spans="3:34" x14ac:dyDescent="0.25">
      <c r="C1010" s="21"/>
      <c r="E1010" s="62"/>
      <c r="F1010" s="62"/>
      <c r="G1010" s="62"/>
      <c r="P1010"/>
      <c r="Q1010"/>
      <c r="R1010"/>
      <c r="S1010"/>
      <c r="T1010"/>
      <c r="U1010"/>
      <c r="V1010"/>
      <c r="W1010"/>
      <c r="X1010"/>
      <c r="Y1010"/>
      <c r="Z1010"/>
      <c r="AA1010"/>
      <c r="AB1010"/>
      <c r="AC1010"/>
      <c r="AD1010"/>
      <c r="AE1010"/>
      <c r="AF1010"/>
      <c r="AG1010"/>
      <c r="AH1010"/>
    </row>
    <row r="1011" spans="3:34" x14ac:dyDescent="0.25">
      <c r="C1011" s="21"/>
      <c r="E1011" s="62"/>
      <c r="F1011" s="62"/>
      <c r="G1011" s="62"/>
      <c r="P1011"/>
      <c r="Q1011"/>
      <c r="R1011"/>
      <c r="S1011"/>
      <c r="T1011"/>
      <c r="U1011"/>
      <c r="V1011"/>
      <c r="W1011"/>
      <c r="X1011"/>
      <c r="Y1011"/>
      <c r="Z1011"/>
      <c r="AA1011"/>
      <c r="AB1011"/>
      <c r="AC1011"/>
      <c r="AD1011"/>
      <c r="AE1011"/>
      <c r="AF1011"/>
      <c r="AG1011"/>
      <c r="AH1011"/>
    </row>
    <row r="1012" spans="3:34" x14ac:dyDescent="0.25">
      <c r="C1012" s="21"/>
      <c r="E1012" s="62"/>
      <c r="F1012" s="62"/>
      <c r="G1012" s="62"/>
      <c r="P1012"/>
      <c r="Q1012"/>
      <c r="R1012"/>
      <c r="S1012"/>
      <c r="T1012"/>
      <c r="U1012"/>
      <c r="V1012"/>
      <c r="W1012"/>
      <c r="X1012"/>
      <c r="Y1012"/>
      <c r="Z1012"/>
      <c r="AA1012"/>
      <c r="AB1012"/>
      <c r="AC1012"/>
      <c r="AD1012"/>
      <c r="AE1012"/>
      <c r="AF1012"/>
      <c r="AG1012"/>
      <c r="AH1012"/>
    </row>
    <row r="1013" spans="3:34" x14ac:dyDescent="0.25">
      <c r="C1013" s="21"/>
      <c r="E1013" s="62"/>
      <c r="F1013" s="62"/>
      <c r="G1013" s="62"/>
      <c r="P1013"/>
      <c r="Q1013"/>
      <c r="R1013"/>
      <c r="S1013"/>
      <c r="T1013"/>
      <c r="U1013"/>
      <c r="V1013"/>
      <c r="W1013"/>
      <c r="X1013"/>
      <c r="Y1013"/>
      <c r="Z1013"/>
      <c r="AA1013"/>
      <c r="AB1013"/>
      <c r="AC1013"/>
      <c r="AD1013"/>
      <c r="AE1013"/>
      <c r="AF1013"/>
      <c r="AG1013"/>
      <c r="AH1013"/>
    </row>
    <row r="1014" spans="3:34" x14ac:dyDescent="0.25">
      <c r="C1014" s="21"/>
      <c r="E1014" s="62"/>
      <c r="F1014" s="62"/>
      <c r="G1014" s="62"/>
      <c r="P1014"/>
      <c r="Q1014"/>
      <c r="R1014"/>
      <c r="S1014"/>
      <c r="T1014"/>
      <c r="U1014"/>
      <c r="V1014"/>
      <c r="W1014"/>
      <c r="X1014"/>
      <c r="Y1014"/>
      <c r="Z1014"/>
      <c r="AA1014"/>
      <c r="AB1014"/>
      <c r="AC1014"/>
      <c r="AD1014"/>
      <c r="AE1014"/>
      <c r="AF1014"/>
      <c r="AG1014"/>
      <c r="AH1014"/>
    </row>
    <row r="1015" spans="3:34" x14ac:dyDescent="0.25">
      <c r="C1015" s="21"/>
      <c r="E1015" s="62"/>
      <c r="F1015" s="62"/>
      <c r="G1015" s="62"/>
      <c r="P1015"/>
      <c r="Q1015"/>
      <c r="R1015"/>
      <c r="S1015"/>
      <c r="T1015"/>
      <c r="U1015"/>
      <c r="V1015"/>
      <c r="W1015"/>
      <c r="X1015"/>
      <c r="Y1015"/>
      <c r="Z1015"/>
      <c r="AA1015"/>
      <c r="AB1015"/>
      <c r="AC1015"/>
      <c r="AD1015"/>
      <c r="AE1015"/>
      <c r="AF1015"/>
      <c r="AG1015"/>
      <c r="AH1015"/>
    </row>
    <row r="1016" spans="3:34" x14ac:dyDescent="0.25">
      <c r="C1016" s="21"/>
      <c r="E1016" s="62"/>
      <c r="F1016" s="62"/>
      <c r="G1016" s="62"/>
      <c r="P1016"/>
      <c r="Q1016"/>
      <c r="R1016"/>
      <c r="S1016"/>
      <c r="T1016"/>
      <c r="U1016"/>
      <c r="V1016"/>
      <c r="W1016"/>
      <c r="X1016"/>
      <c r="Y1016"/>
      <c r="Z1016"/>
      <c r="AA1016"/>
      <c r="AB1016"/>
      <c r="AC1016"/>
      <c r="AD1016"/>
      <c r="AE1016"/>
      <c r="AF1016"/>
      <c r="AG1016"/>
      <c r="AH1016"/>
    </row>
    <row r="1017" spans="3:34" x14ac:dyDescent="0.25">
      <c r="C1017" s="21"/>
      <c r="E1017" s="62"/>
      <c r="F1017" s="62"/>
      <c r="G1017" s="62"/>
      <c r="P1017"/>
      <c r="Q1017"/>
      <c r="R1017"/>
      <c r="S1017"/>
      <c r="T1017"/>
      <c r="U1017"/>
      <c r="V1017"/>
      <c r="W1017"/>
      <c r="X1017"/>
      <c r="Y1017"/>
      <c r="Z1017"/>
      <c r="AA1017"/>
      <c r="AB1017"/>
      <c r="AC1017"/>
      <c r="AD1017"/>
      <c r="AE1017"/>
      <c r="AF1017"/>
      <c r="AG1017"/>
      <c r="AH1017"/>
    </row>
    <row r="1018" spans="3:34" x14ac:dyDescent="0.25">
      <c r="C1018" s="21"/>
      <c r="E1018" s="62"/>
      <c r="F1018" s="62"/>
      <c r="G1018" s="62"/>
      <c r="P1018"/>
      <c r="Q1018"/>
      <c r="R1018"/>
      <c r="S1018"/>
      <c r="T1018"/>
      <c r="U1018"/>
      <c r="V1018"/>
      <c r="W1018"/>
      <c r="X1018"/>
      <c r="Y1018"/>
      <c r="Z1018"/>
      <c r="AA1018"/>
      <c r="AB1018"/>
      <c r="AC1018"/>
      <c r="AD1018"/>
      <c r="AE1018"/>
      <c r="AF1018"/>
      <c r="AG1018"/>
      <c r="AH1018"/>
    </row>
    <row r="1019" spans="3:34" x14ac:dyDescent="0.25">
      <c r="C1019" s="21"/>
      <c r="E1019" s="62"/>
      <c r="F1019" s="62"/>
      <c r="G1019" s="62"/>
      <c r="P1019"/>
      <c r="Q1019"/>
      <c r="R1019"/>
      <c r="S1019"/>
      <c r="T1019"/>
      <c r="U1019"/>
      <c r="V1019"/>
      <c r="W1019"/>
      <c r="X1019"/>
      <c r="Y1019"/>
      <c r="Z1019"/>
      <c r="AA1019"/>
      <c r="AB1019"/>
      <c r="AC1019"/>
      <c r="AD1019"/>
      <c r="AE1019"/>
      <c r="AF1019"/>
      <c r="AG1019"/>
      <c r="AH1019"/>
    </row>
    <row r="1020" spans="3:34" x14ac:dyDescent="0.25">
      <c r="C1020" s="21"/>
      <c r="E1020" s="62"/>
      <c r="F1020" s="62"/>
      <c r="G1020" s="62"/>
      <c r="P1020"/>
      <c r="Q1020"/>
      <c r="R1020"/>
      <c r="S1020"/>
      <c r="T1020"/>
      <c r="U1020"/>
      <c r="V1020"/>
      <c r="W1020"/>
      <c r="X1020"/>
      <c r="Y1020"/>
      <c r="Z1020"/>
      <c r="AA1020"/>
      <c r="AB1020"/>
      <c r="AC1020"/>
      <c r="AD1020"/>
      <c r="AE1020"/>
      <c r="AF1020"/>
      <c r="AG1020"/>
      <c r="AH1020"/>
    </row>
    <row r="1021" spans="3:34" x14ac:dyDescent="0.25">
      <c r="C1021" s="21"/>
      <c r="E1021" s="62"/>
      <c r="F1021" s="62"/>
      <c r="G1021" s="62"/>
      <c r="P1021"/>
      <c r="Q1021"/>
      <c r="R1021"/>
      <c r="S1021"/>
      <c r="T1021"/>
      <c r="U1021"/>
      <c r="V1021"/>
      <c r="W1021"/>
      <c r="X1021"/>
      <c r="Y1021"/>
      <c r="Z1021"/>
      <c r="AA1021"/>
      <c r="AB1021"/>
      <c r="AC1021"/>
      <c r="AD1021"/>
      <c r="AE1021"/>
      <c r="AF1021"/>
      <c r="AG1021"/>
      <c r="AH1021"/>
    </row>
    <row r="1022" spans="3:34" x14ac:dyDescent="0.25">
      <c r="C1022" s="21"/>
      <c r="E1022" s="62"/>
      <c r="F1022" s="62"/>
      <c r="G1022" s="62"/>
      <c r="P1022"/>
      <c r="Q1022"/>
      <c r="R1022"/>
      <c r="S1022"/>
      <c r="T1022"/>
      <c r="U1022"/>
      <c r="V1022"/>
      <c r="W1022"/>
      <c r="X1022"/>
      <c r="Y1022"/>
      <c r="Z1022"/>
      <c r="AA1022"/>
      <c r="AB1022"/>
      <c r="AC1022"/>
      <c r="AD1022"/>
      <c r="AE1022"/>
      <c r="AF1022"/>
      <c r="AG1022"/>
      <c r="AH1022"/>
    </row>
    <row r="1023" spans="3:34" x14ac:dyDescent="0.25">
      <c r="C1023" s="21"/>
      <c r="E1023" s="62"/>
      <c r="F1023" s="62"/>
      <c r="G1023" s="62"/>
      <c r="P1023"/>
      <c r="Q1023"/>
      <c r="R1023"/>
      <c r="S1023"/>
      <c r="T1023"/>
      <c r="U1023"/>
      <c r="V1023"/>
      <c r="W1023"/>
      <c r="X1023"/>
      <c r="Y1023"/>
      <c r="Z1023"/>
      <c r="AA1023"/>
      <c r="AB1023"/>
      <c r="AC1023"/>
      <c r="AD1023"/>
      <c r="AE1023"/>
      <c r="AF1023"/>
      <c r="AG1023"/>
      <c r="AH1023"/>
    </row>
    <row r="1024" spans="3:34" x14ac:dyDescent="0.25">
      <c r="C1024" s="21"/>
      <c r="E1024" s="62"/>
      <c r="F1024" s="62"/>
      <c r="G1024" s="62"/>
      <c r="P1024"/>
      <c r="Q1024"/>
      <c r="R1024"/>
      <c r="S1024"/>
      <c r="T1024"/>
      <c r="U1024"/>
      <c r="V1024"/>
      <c r="W1024"/>
      <c r="X1024"/>
      <c r="Y1024"/>
      <c r="Z1024"/>
      <c r="AA1024"/>
      <c r="AB1024"/>
      <c r="AC1024"/>
      <c r="AD1024"/>
      <c r="AE1024"/>
      <c r="AF1024"/>
      <c r="AG1024"/>
      <c r="AH1024"/>
    </row>
    <row r="1025" spans="3:34" x14ac:dyDescent="0.25">
      <c r="C1025" s="21"/>
      <c r="E1025" s="62"/>
      <c r="F1025" s="62"/>
      <c r="G1025" s="62"/>
      <c r="P1025"/>
      <c r="Q1025"/>
      <c r="R1025"/>
      <c r="S1025"/>
      <c r="T1025"/>
      <c r="U1025"/>
      <c r="V1025"/>
      <c r="W1025"/>
      <c r="X1025"/>
      <c r="Y1025"/>
      <c r="Z1025"/>
      <c r="AA1025"/>
      <c r="AB1025"/>
      <c r="AC1025"/>
      <c r="AD1025"/>
      <c r="AE1025"/>
      <c r="AF1025"/>
      <c r="AG1025"/>
      <c r="AH1025"/>
    </row>
    <row r="1026" spans="3:34" x14ac:dyDescent="0.25">
      <c r="C1026" s="21"/>
      <c r="E1026" s="62"/>
      <c r="F1026" s="62"/>
      <c r="G1026" s="62"/>
      <c r="P1026"/>
      <c r="Q1026"/>
      <c r="R1026"/>
      <c r="S1026"/>
      <c r="T1026"/>
      <c r="U1026"/>
      <c r="V1026"/>
      <c r="W1026"/>
      <c r="X1026"/>
      <c r="Y1026"/>
      <c r="Z1026"/>
      <c r="AA1026"/>
      <c r="AB1026"/>
      <c r="AC1026"/>
      <c r="AD1026"/>
      <c r="AE1026"/>
      <c r="AF1026"/>
      <c r="AG1026"/>
      <c r="AH1026"/>
    </row>
    <row r="1027" spans="3:34" x14ac:dyDescent="0.25">
      <c r="C1027" s="21"/>
      <c r="E1027" s="62"/>
      <c r="F1027" s="62"/>
      <c r="G1027" s="62"/>
      <c r="P1027"/>
      <c r="Q1027"/>
      <c r="R1027"/>
      <c r="S1027"/>
      <c r="T1027"/>
      <c r="U1027"/>
      <c r="V1027"/>
      <c r="W1027"/>
      <c r="X1027"/>
      <c r="Y1027"/>
      <c r="Z1027"/>
      <c r="AA1027"/>
      <c r="AB1027"/>
      <c r="AC1027"/>
      <c r="AD1027"/>
      <c r="AE1027"/>
      <c r="AF1027"/>
      <c r="AG1027"/>
      <c r="AH1027"/>
    </row>
    <row r="1028" spans="3:34" x14ac:dyDescent="0.25">
      <c r="C1028" s="21"/>
      <c r="E1028" s="62"/>
      <c r="F1028" s="62"/>
      <c r="G1028" s="62"/>
      <c r="P1028"/>
      <c r="Q1028"/>
      <c r="R1028"/>
      <c r="S1028"/>
      <c r="T1028"/>
      <c r="U1028"/>
      <c r="V1028"/>
      <c r="W1028"/>
      <c r="X1028"/>
      <c r="Y1028"/>
      <c r="Z1028"/>
      <c r="AA1028"/>
      <c r="AB1028"/>
      <c r="AC1028"/>
      <c r="AD1028"/>
      <c r="AE1028"/>
      <c r="AF1028"/>
      <c r="AG1028"/>
      <c r="AH1028"/>
    </row>
    <row r="1029" spans="3:34" x14ac:dyDescent="0.25">
      <c r="C1029" s="21"/>
      <c r="E1029" s="62"/>
      <c r="F1029" s="62"/>
      <c r="G1029" s="62"/>
      <c r="P1029"/>
      <c r="Q1029"/>
      <c r="R1029"/>
      <c r="S1029"/>
      <c r="T1029"/>
      <c r="U1029"/>
      <c r="V1029"/>
      <c r="W1029"/>
      <c r="X1029"/>
      <c r="Y1029"/>
      <c r="Z1029"/>
      <c r="AA1029"/>
      <c r="AB1029"/>
      <c r="AC1029"/>
      <c r="AD1029"/>
      <c r="AE1029"/>
      <c r="AF1029"/>
      <c r="AG1029"/>
      <c r="AH1029"/>
    </row>
    <row r="1030" spans="3:34" x14ac:dyDescent="0.25">
      <c r="C1030" s="21"/>
      <c r="E1030" s="62"/>
      <c r="F1030" s="62"/>
      <c r="G1030" s="62"/>
      <c r="P1030"/>
      <c r="Q1030"/>
      <c r="R1030"/>
      <c r="S1030"/>
      <c r="T1030"/>
      <c r="U1030"/>
      <c r="V1030"/>
      <c r="W1030"/>
      <c r="X1030"/>
      <c r="Y1030"/>
      <c r="Z1030"/>
      <c r="AA1030"/>
      <c r="AB1030"/>
      <c r="AC1030"/>
      <c r="AD1030"/>
      <c r="AE1030"/>
      <c r="AF1030"/>
      <c r="AG1030"/>
      <c r="AH1030"/>
    </row>
    <row r="1031" spans="3:34" x14ac:dyDescent="0.25">
      <c r="C1031" s="21"/>
      <c r="E1031" s="62"/>
      <c r="F1031" s="62"/>
      <c r="G1031" s="62"/>
      <c r="P1031"/>
      <c r="Q1031"/>
      <c r="R1031"/>
      <c r="S1031"/>
      <c r="T1031"/>
      <c r="U1031"/>
      <c r="V1031"/>
      <c r="W1031"/>
      <c r="X1031"/>
      <c r="Y1031"/>
      <c r="Z1031"/>
      <c r="AA1031"/>
      <c r="AB1031"/>
      <c r="AC1031"/>
      <c r="AD1031"/>
      <c r="AE1031"/>
      <c r="AF1031"/>
      <c r="AG1031"/>
      <c r="AH1031"/>
    </row>
    <row r="1032" spans="3:34" x14ac:dyDescent="0.25">
      <c r="C1032" s="21"/>
      <c r="E1032" s="62"/>
      <c r="F1032" s="62"/>
      <c r="G1032" s="62"/>
      <c r="P1032"/>
      <c r="Q1032"/>
      <c r="R1032"/>
      <c r="S1032"/>
      <c r="T1032"/>
      <c r="U1032"/>
      <c r="V1032"/>
      <c r="W1032"/>
      <c r="X1032"/>
      <c r="Y1032"/>
      <c r="Z1032"/>
      <c r="AA1032"/>
      <c r="AB1032"/>
      <c r="AC1032"/>
      <c r="AD1032"/>
      <c r="AE1032"/>
      <c r="AF1032"/>
      <c r="AG1032"/>
      <c r="AH1032"/>
    </row>
    <row r="1033" spans="3:34" x14ac:dyDescent="0.25">
      <c r="C1033" s="21"/>
      <c r="E1033" s="62"/>
      <c r="F1033" s="62"/>
      <c r="G1033" s="62"/>
      <c r="P1033"/>
      <c r="Q1033"/>
      <c r="R1033"/>
      <c r="S1033"/>
      <c r="T1033"/>
      <c r="U1033"/>
      <c r="V1033"/>
      <c r="W1033"/>
      <c r="X1033"/>
      <c r="Y1033"/>
      <c r="Z1033"/>
      <c r="AA1033"/>
      <c r="AB1033"/>
      <c r="AC1033"/>
      <c r="AD1033"/>
      <c r="AE1033"/>
      <c r="AF1033"/>
      <c r="AG1033"/>
      <c r="AH1033"/>
    </row>
    <row r="1034" spans="3:34" x14ac:dyDescent="0.25">
      <c r="C1034" s="21"/>
      <c r="E1034" s="62"/>
      <c r="F1034" s="62"/>
      <c r="G1034" s="62"/>
      <c r="P1034"/>
      <c r="Q1034"/>
      <c r="R1034"/>
      <c r="S1034"/>
      <c r="T1034"/>
      <c r="U1034"/>
      <c r="V1034"/>
      <c r="W1034"/>
      <c r="X1034"/>
      <c r="Y1034"/>
      <c r="Z1034"/>
      <c r="AA1034"/>
      <c r="AB1034"/>
      <c r="AC1034"/>
      <c r="AD1034"/>
      <c r="AE1034"/>
      <c r="AF1034"/>
      <c r="AG1034"/>
      <c r="AH1034"/>
    </row>
    <row r="1035" spans="3:34" x14ac:dyDescent="0.25">
      <c r="C1035" s="21"/>
      <c r="E1035" s="62"/>
      <c r="F1035" s="62"/>
      <c r="G1035" s="62"/>
      <c r="P1035"/>
      <c r="Q1035"/>
      <c r="R1035"/>
      <c r="S1035"/>
      <c r="T1035"/>
      <c r="U1035"/>
      <c r="V1035"/>
      <c r="W1035"/>
      <c r="X1035"/>
      <c r="Y1035"/>
      <c r="Z1035"/>
      <c r="AA1035"/>
      <c r="AB1035"/>
      <c r="AC1035"/>
      <c r="AD1035"/>
      <c r="AE1035"/>
      <c r="AF1035"/>
      <c r="AG1035"/>
      <c r="AH1035"/>
    </row>
    <row r="1036" spans="3:34" x14ac:dyDescent="0.25">
      <c r="C1036" s="21"/>
      <c r="E1036" s="62"/>
      <c r="F1036" s="62"/>
      <c r="G1036" s="62"/>
      <c r="P1036"/>
      <c r="Q1036"/>
      <c r="R1036"/>
      <c r="S1036"/>
      <c r="T1036"/>
      <c r="U1036"/>
      <c r="V1036"/>
      <c r="W1036"/>
      <c r="X1036"/>
      <c r="Y1036"/>
      <c r="Z1036"/>
      <c r="AA1036"/>
      <c r="AB1036"/>
      <c r="AC1036"/>
      <c r="AD1036"/>
      <c r="AE1036"/>
      <c r="AF1036"/>
      <c r="AG1036"/>
      <c r="AH1036"/>
    </row>
    <row r="1037" spans="3:34" x14ac:dyDescent="0.25">
      <c r="C1037" s="21"/>
      <c r="E1037" s="62"/>
      <c r="F1037" s="62"/>
      <c r="G1037" s="62"/>
      <c r="P1037"/>
      <c r="Q1037"/>
      <c r="R1037"/>
      <c r="S1037"/>
      <c r="T1037"/>
      <c r="U1037"/>
      <c r="V1037"/>
      <c r="W1037"/>
      <c r="X1037"/>
      <c r="Y1037"/>
      <c r="Z1037"/>
      <c r="AA1037"/>
      <c r="AB1037"/>
      <c r="AC1037"/>
      <c r="AD1037"/>
      <c r="AE1037"/>
      <c r="AF1037"/>
      <c r="AG1037"/>
      <c r="AH1037"/>
    </row>
    <row r="1038" spans="3:34" x14ac:dyDescent="0.25">
      <c r="C1038" s="21"/>
      <c r="E1038" s="62"/>
      <c r="F1038" s="62"/>
      <c r="G1038" s="62"/>
      <c r="P1038"/>
      <c r="Q1038"/>
      <c r="R1038"/>
      <c r="S1038"/>
      <c r="T1038"/>
      <c r="U1038"/>
      <c r="V1038"/>
      <c r="W1038"/>
      <c r="X1038"/>
      <c r="Y1038"/>
      <c r="Z1038"/>
      <c r="AA1038"/>
      <c r="AB1038"/>
      <c r="AC1038"/>
      <c r="AD1038"/>
      <c r="AE1038"/>
      <c r="AF1038"/>
      <c r="AG1038"/>
      <c r="AH1038"/>
    </row>
    <row r="1039" spans="3:34" x14ac:dyDescent="0.25">
      <c r="C1039" s="21"/>
      <c r="E1039" s="62"/>
      <c r="F1039" s="62"/>
      <c r="G1039" s="62"/>
      <c r="P1039"/>
      <c r="Q1039"/>
      <c r="R1039"/>
      <c r="S1039"/>
      <c r="T1039"/>
      <c r="U1039"/>
      <c r="V1039"/>
      <c r="W1039"/>
      <c r="X1039"/>
      <c r="Y1039"/>
      <c r="Z1039"/>
      <c r="AA1039"/>
      <c r="AB1039"/>
      <c r="AC1039"/>
      <c r="AD1039"/>
      <c r="AE1039"/>
      <c r="AF1039"/>
      <c r="AG1039"/>
      <c r="AH1039"/>
    </row>
    <row r="1040" spans="3:34" x14ac:dyDescent="0.25">
      <c r="C1040" s="21"/>
      <c r="E1040" s="62"/>
      <c r="F1040" s="62"/>
      <c r="G1040" s="62"/>
      <c r="P1040"/>
      <c r="Q1040"/>
      <c r="R1040"/>
      <c r="S1040"/>
      <c r="T1040"/>
      <c r="U1040"/>
      <c r="V1040"/>
      <c r="W1040"/>
      <c r="X1040"/>
      <c r="Y1040"/>
      <c r="Z1040"/>
      <c r="AA1040"/>
      <c r="AB1040"/>
      <c r="AC1040"/>
      <c r="AD1040"/>
      <c r="AE1040"/>
      <c r="AF1040"/>
      <c r="AG1040"/>
      <c r="AH1040"/>
    </row>
    <row r="1041" spans="3:34" x14ac:dyDescent="0.25">
      <c r="C1041" s="21"/>
      <c r="E1041" s="62"/>
      <c r="F1041" s="62"/>
      <c r="G1041" s="62"/>
      <c r="P1041"/>
      <c r="Q1041"/>
      <c r="R1041"/>
      <c r="S1041"/>
      <c r="T1041"/>
      <c r="U1041"/>
      <c r="V1041"/>
      <c r="W1041"/>
      <c r="X1041"/>
      <c r="Y1041"/>
      <c r="Z1041"/>
      <c r="AA1041"/>
      <c r="AB1041"/>
      <c r="AC1041"/>
      <c r="AD1041"/>
      <c r="AE1041"/>
      <c r="AF1041"/>
      <c r="AG1041"/>
      <c r="AH1041"/>
    </row>
    <row r="1042" spans="3:34" x14ac:dyDescent="0.25">
      <c r="C1042" s="21"/>
      <c r="E1042" s="62"/>
      <c r="F1042" s="62"/>
      <c r="G1042" s="62"/>
      <c r="P1042"/>
      <c r="Q1042"/>
      <c r="R1042"/>
      <c r="S1042"/>
      <c r="T1042"/>
      <c r="U1042"/>
      <c r="V1042"/>
      <c r="W1042"/>
      <c r="X1042"/>
      <c r="Y1042"/>
      <c r="Z1042"/>
      <c r="AA1042"/>
      <c r="AB1042"/>
      <c r="AC1042"/>
      <c r="AD1042"/>
      <c r="AE1042"/>
      <c r="AF1042"/>
      <c r="AG1042"/>
      <c r="AH1042"/>
    </row>
    <row r="1043" spans="3:34" x14ac:dyDescent="0.25">
      <c r="C1043" s="21"/>
      <c r="E1043" s="62"/>
      <c r="F1043" s="62"/>
      <c r="G1043" s="62"/>
      <c r="P1043"/>
      <c r="Q1043"/>
      <c r="R1043"/>
      <c r="S1043"/>
      <c r="T1043"/>
      <c r="U1043"/>
      <c r="V1043"/>
      <c r="W1043"/>
      <c r="X1043"/>
      <c r="Y1043"/>
      <c r="Z1043"/>
      <c r="AA1043"/>
      <c r="AB1043"/>
      <c r="AC1043"/>
      <c r="AD1043"/>
      <c r="AE1043"/>
      <c r="AF1043"/>
      <c r="AG1043"/>
      <c r="AH1043"/>
    </row>
    <row r="1044" spans="3:34" x14ac:dyDescent="0.25">
      <c r="C1044" s="21"/>
      <c r="E1044" s="62"/>
      <c r="F1044" s="62"/>
      <c r="G1044" s="62"/>
      <c r="P1044"/>
      <c r="Q1044"/>
      <c r="R1044"/>
      <c r="S1044"/>
      <c r="T1044"/>
      <c r="U1044"/>
      <c r="V1044"/>
      <c r="W1044"/>
      <c r="X1044"/>
      <c r="Y1044"/>
      <c r="Z1044"/>
      <c r="AA1044"/>
      <c r="AB1044"/>
      <c r="AC1044"/>
      <c r="AD1044"/>
      <c r="AE1044"/>
      <c r="AF1044"/>
      <c r="AG1044"/>
      <c r="AH1044"/>
    </row>
    <row r="1045" spans="3:34" x14ac:dyDescent="0.25">
      <c r="C1045" s="21"/>
      <c r="E1045" s="62"/>
      <c r="F1045" s="62"/>
      <c r="G1045" s="62"/>
      <c r="P1045"/>
      <c r="Q1045"/>
      <c r="R1045"/>
      <c r="S1045"/>
      <c r="T1045"/>
      <c r="U1045"/>
      <c r="V1045"/>
      <c r="W1045"/>
      <c r="X1045"/>
      <c r="Y1045"/>
      <c r="Z1045"/>
      <c r="AA1045"/>
      <c r="AB1045"/>
      <c r="AC1045"/>
      <c r="AD1045"/>
      <c r="AE1045"/>
      <c r="AF1045"/>
      <c r="AG1045"/>
      <c r="AH1045"/>
    </row>
    <row r="1046" spans="3:34" x14ac:dyDescent="0.25">
      <c r="C1046" s="21"/>
      <c r="E1046" s="62"/>
      <c r="F1046" s="62"/>
      <c r="G1046" s="62"/>
      <c r="P1046"/>
      <c r="Q1046"/>
      <c r="R1046"/>
      <c r="S1046"/>
      <c r="T1046"/>
      <c r="U1046"/>
      <c r="V1046"/>
      <c r="W1046"/>
      <c r="X1046"/>
      <c r="Y1046"/>
      <c r="Z1046"/>
      <c r="AA1046"/>
      <c r="AB1046"/>
      <c r="AC1046"/>
      <c r="AD1046"/>
      <c r="AE1046"/>
      <c r="AF1046"/>
      <c r="AG1046"/>
      <c r="AH1046"/>
    </row>
    <row r="1047" spans="3:34" x14ac:dyDescent="0.25">
      <c r="C1047" s="21"/>
      <c r="E1047" s="62"/>
      <c r="F1047" s="62"/>
      <c r="G1047" s="62"/>
      <c r="P1047"/>
      <c r="Q1047"/>
      <c r="R1047"/>
      <c r="S1047"/>
      <c r="T1047"/>
      <c r="U1047"/>
      <c r="V1047"/>
      <c r="W1047"/>
      <c r="X1047"/>
      <c r="Y1047"/>
      <c r="Z1047"/>
      <c r="AA1047"/>
      <c r="AB1047"/>
      <c r="AC1047"/>
      <c r="AD1047"/>
      <c r="AE1047"/>
      <c r="AF1047"/>
      <c r="AG1047"/>
      <c r="AH1047"/>
    </row>
    <row r="1048" spans="3:34" x14ac:dyDescent="0.25">
      <c r="C1048" s="21"/>
      <c r="E1048" s="62"/>
      <c r="F1048" s="62"/>
      <c r="G1048" s="62"/>
      <c r="P1048"/>
      <c r="Q1048"/>
      <c r="R1048"/>
      <c r="S1048"/>
      <c r="T1048"/>
      <c r="U1048"/>
      <c r="V1048"/>
      <c r="W1048"/>
      <c r="X1048"/>
      <c r="Y1048"/>
      <c r="Z1048"/>
      <c r="AA1048"/>
      <c r="AB1048"/>
      <c r="AC1048"/>
      <c r="AD1048"/>
      <c r="AE1048"/>
      <c r="AF1048"/>
      <c r="AG1048"/>
      <c r="AH1048"/>
    </row>
    <row r="1049" spans="3:34" x14ac:dyDescent="0.25">
      <c r="C1049" s="21"/>
      <c r="E1049" s="62"/>
      <c r="F1049" s="62"/>
      <c r="G1049" s="62"/>
      <c r="P1049"/>
      <c r="Q1049"/>
      <c r="R1049"/>
      <c r="S1049"/>
      <c r="T1049"/>
      <c r="U1049"/>
      <c r="V1049"/>
      <c r="W1049"/>
      <c r="X1049"/>
      <c r="Y1049"/>
      <c r="Z1049"/>
      <c r="AA1049"/>
      <c r="AB1049"/>
      <c r="AC1049"/>
      <c r="AD1049"/>
      <c r="AE1049"/>
      <c r="AF1049"/>
      <c r="AG1049"/>
      <c r="AH1049"/>
    </row>
    <row r="1050" spans="3:34" x14ac:dyDescent="0.25">
      <c r="C1050" s="21"/>
      <c r="E1050" s="62"/>
      <c r="F1050" s="62"/>
      <c r="G1050" s="62"/>
      <c r="P1050"/>
      <c r="Q1050"/>
      <c r="R1050"/>
      <c r="S1050"/>
      <c r="T1050"/>
      <c r="U1050"/>
      <c r="V1050"/>
      <c r="W1050"/>
      <c r="X1050"/>
      <c r="Y1050"/>
      <c r="Z1050"/>
      <c r="AA1050"/>
      <c r="AB1050"/>
      <c r="AC1050"/>
      <c r="AD1050"/>
      <c r="AE1050"/>
      <c r="AF1050"/>
      <c r="AG1050"/>
      <c r="AH1050"/>
    </row>
    <row r="1051" spans="3:34" x14ac:dyDescent="0.25">
      <c r="C1051" s="21"/>
      <c r="E1051" s="62"/>
      <c r="F1051" s="62"/>
      <c r="G1051" s="62"/>
      <c r="P1051"/>
      <c r="Q1051"/>
      <c r="R1051"/>
      <c r="S1051"/>
      <c r="T1051"/>
      <c r="U1051"/>
      <c r="V1051"/>
      <c r="W1051"/>
      <c r="X1051"/>
      <c r="Y1051"/>
      <c r="Z1051"/>
      <c r="AA1051"/>
      <c r="AB1051"/>
      <c r="AC1051"/>
      <c r="AD1051"/>
      <c r="AE1051"/>
      <c r="AF1051"/>
      <c r="AG1051"/>
      <c r="AH1051"/>
    </row>
    <row r="1052" spans="3:34" x14ac:dyDescent="0.25">
      <c r="C1052" s="21"/>
      <c r="E1052" s="62"/>
      <c r="F1052" s="62"/>
      <c r="G1052" s="62"/>
      <c r="P1052"/>
      <c r="Q1052"/>
      <c r="R1052"/>
      <c r="S1052"/>
      <c r="T1052"/>
      <c r="U1052"/>
      <c r="V1052"/>
      <c r="W1052"/>
      <c r="X1052"/>
      <c r="Y1052"/>
      <c r="Z1052"/>
      <c r="AA1052"/>
      <c r="AB1052"/>
      <c r="AC1052"/>
      <c r="AD1052"/>
      <c r="AE1052"/>
      <c r="AF1052"/>
      <c r="AG1052"/>
      <c r="AH1052"/>
    </row>
    <row r="1053" spans="3:34" x14ac:dyDescent="0.25">
      <c r="C1053" s="21"/>
      <c r="E1053" s="62"/>
      <c r="F1053" s="62"/>
      <c r="G1053" s="62"/>
      <c r="P1053"/>
      <c r="Q1053"/>
      <c r="R1053"/>
      <c r="S1053"/>
      <c r="T1053"/>
      <c r="U1053"/>
      <c r="V1053"/>
      <c r="W1053"/>
      <c r="X1053"/>
      <c r="Y1053"/>
      <c r="Z1053"/>
      <c r="AA1053"/>
      <c r="AB1053"/>
      <c r="AC1053"/>
      <c r="AD1053"/>
      <c r="AE1053"/>
      <c r="AF1053"/>
      <c r="AG1053"/>
      <c r="AH1053"/>
    </row>
    <row r="1054" spans="3:34" x14ac:dyDescent="0.25">
      <c r="C1054" s="21"/>
      <c r="E1054" s="62"/>
      <c r="F1054" s="62"/>
      <c r="G1054" s="62"/>
      <c r="P1054"/>
      <c r="Q1054"/>
      <c r="R1054"/>
      <c r="S1054"/>
      <c r="T1054"/>
      <c r="U1054"/>
      <c r="V1054"/>
      <c r="W1054"/>
      <c r="X1054"/>
      <c r="Y1054"/>
      <c r="Z1054"/>
      <c r="AA1054"/>
      <c r="AB1054"/>
      <c r="AC1054"/>
      <c r="AD1054"/>
      <c r="AE1054"/>
      <c r="AF1054"/>
      <c r="AG1054"/>
      <c r="AH1054"/>
    </row>
    <row r="1055" spans="3:34" x14ac:dyDescent="0.25">
      <c r="C1055" s="21"/>
      <c r="E1055" s="62"/>
      <c r="F1055" s="62"/>
      <c r="G1055" s="62"/>
      <c r="P1055"/>
      <c r="Q1055"/>
      <c r="R1055"/>
      <c r="S1055"/>
      <c r="T1055"/>
      <c r="U1055"/>
      <c r="V1055"/>
      <c r="W1055"/>
      <c r="X1055"/>
      <c r="Y1055"/>
      <c r="Z1055"/>
      <c r="AA1055"/>
      <c r="AB1055"/>
      <c r="AC1055"/>
      <c r="AD1055"/>
      <c r="AE1055"/>
      <c r="AF1055"/>
      <c r="AG1055"/>
      <c r="AH1055"/>
    </row>
    <row r="1056" spans="3:34" x14ac:dyDescent="0.25">
      <c r="C1056" s="21"/>
      <c r="E1056" s="62"/>
      <c r="F1056" s="62"/>
      <c r="G1056" s="62"/>
      <c r="P1056"/>
      <c r="Q1056"/>
      <c r="R1056"/>
      <c r="S1056"/>
      <c r="T1056"/>
      <c r="U1056"/>
      <c r="V1056"/>
      <c r="W1056"/>
      <c r="X1056"/>
      <c r="Y1056"/>
      <c r="Z1056"/>
      <c r="AA1056"/>
      <c r="AB1056"/>
      <c r="AC1056"/>
      <c r="AD1056"/>
      <c r="AE1056"/>
      <c r="AF1056"/>
      <c r="AG1056"/>
      <c r="AH1056"/>
    </row>
    <row r="1057" spans="3:34" x14ac:dyDescent="0.25">
      <c r="C1057" s="21"/>
      <c r="E1057" s="62"/>
      <c r="F1057" s="62"/>
      <c r="G1057" s="62"/>
      <c r="P1057"/>
      <c r="Q1057"/>
      <c r="R1057"/>
      <c r="S1057"/>
      <c r="T1057"/>
      <c r="U1057"/>
      <c r="V1057"/>
      <c r="W1057"/>
      <c r="X1057"/>
      <c r="Y1057"/>
      <c r="Z1057"/>
      <c r="AA1057"/>
      <c r="AB1057"/>
      <c r="AC1057"/>
      <c r="AD1057"/>
      <c r="AE1057"/>
      <c r="AF1057"/>
      <c r="AG1057"/>
      <c r="AH1057"/>
    </row>
    <row r="1058" spans="3:34" x14ac:dyDescent="0.25">
      <c r="C1058" s="21"/>
      <c r="E1058" s="62"/>
      <c r="F1058" s="62"/>
      <c r="G1058" s="62"/>
      <c r="P1058"/>
      <c r="Q1058"/>
      <c r="R1058"/>
      <c r="S1058"/>
      <c r="T1058"/>
      <c r="U1058"/>
      <c r="V1058"/>
      <c r="W1058"/>
      <c r="X1058"/>
      <c r="Y1058"/>
      <c r="Z1058"/>
      <c r="AA1058"/>
      <c r="AB1058"/>
      <c r="AC1058"/>
      <c r="AD1058"/>
      <c r="AE1058"/>
      <c r="AF1058"/>
      <c r="AG1058"/>
      <c r="AH1058"/>
    </row>
    <row r="1059" spans="3:34" x14ac:dyDescent="0.25">
      <c r="C1059" s="21"/>
      <c r="E1059" s="62"/>
      <c r="F1059" s="62"/>
      <c r="G1059" s="62"/>
      <c r="P1059"/>
      <c r="Q1059"/>
      <c r="R1059"/>
      <c r="S1059"/>
      <c r="T1059"/>
      <c r="U1059"/>
      <c r="V1059"/>
      <c r="W1059"/>
      <c r="X1059"/>
      <c r="Y1059"/>
      <c r="Z1059"/>
      <c r="AA1059"/>
      <c r="AB1059"/>
      <c r="AC1059"/>
      <c r="AD1059"/>
      <c r="AE1059"/>
      <c r="AF1059"/>
      <c r="AG1059"/>
      <c r="AH1059"/>
    </row>
    <row r="1060" spans="3:34" x14ac:dyDescent="0.25">
      <c r="C1060" s="21"/>
      <c r="E1060" s="62"/>
      <c r="F1060" s="62"/>
      <c r="G1060" s="62"/>
      <c r="P1060"/>
      <c r="Q1060"/>
      <c r="R1060"/>
      <c r="S1060"/>
      <c r="T1060"/>
      <c r="U1060"/>
      <c r="V1060"/>
      <c r="W1060"/>
      <c r="X1060"/>
      <c r="Y1060"/>
      <c r="Z1060"/>
      <c r="AA1060"/>
      <c r="AB1060"/>
      <c r="AC1060"/>
      <c r="AD1060"/>
      <c r="AE1060"/>
      <c r="AF1060"/>
      <c r="AG1060"/>
      <c r="AH1060"/>
    </row>
    <row r="1061" spans="3:34" x14ac:dyDescent="0.25">
      <c r="C1061" s="21"/>
      <c r="E1061" s="62"/>
      <c r="F1061" s="62"/>
      <c r="G1061" s="62"/>
      <c r="P1061"/>
      <c r="Q1061"/>
      <c r="R1061"/>
      <c r="S1061"/>
      <c r="T1061"/>
      <c r="U1061"/>
      <c r="V1061"/>
      <c r="W1061"/>
      <c r="X1061"/>
      <c r="Y1061"/>
      <c r="Z1061"/>
      <c r="AA1061"/>
      <c r="AB1061"/>
      <c r="AC1061"/>
      <c r="AD1061"/>
      <c r="AE1061"/>
      <c r="AF1061"/>
      <c r="AG1061"/>
      <c r="AH1061"/>
    </row>
    <row r="1062" spans="3:34" x14ac:dyDescent="0.25">
      <c r="C1062" s="21"/>
      <c r="E1062" s="62"/>
      <c r="F1062" s="62"/>
      <c r="G1062" s="62"/>
      <c r="P1062"/>
      <c r="Q1062"/>
      <c r="R1062"/>
      <c r="S1062"/>
      <c r="T1062"/>
      <c r="U1062"/>
      <c r="V1062"/>
      <c r="W1062"/>
      <c r="X1062"/>
      <c r="Y1062"/>
      <c r="Z1062"/>
      <c r="AA1062"/>
      <c r="AB1062"/>
      <c r="AC1062"/>
      <c r="AD1062"/>
      <c r="AE1062"/>
      <c r="AF1062"/>
      <c r="AG1062"/>
      <c r="AH1062"/>
    </row>
    <row r="1063" spans="3:34" x14ac:dyDescent="0.25">
      <c r="C1063" s="21"/>
      <c r="E1063" s="62"/>
      <c r="F1063" s="62"/>
      <c r="G1063" s="62"/>
      <c r="P1063"/>
      <c r="Q1063"/>
      <c r="R1063"/>
      <c r="S1063"/>
      <c r="T1063"/>
      <c r="U1063"/>
      <c r="V1063"/>
      <c r="W1063"/>
      <c r="X1063"/>
      <c r="Y1063"/>
      <c r="Z1063"/>
      <c r="AA1063"/>
      <c r="AB1063"/>
      <c r="AC1063"/>
      <c r="AD1063"/>
      <c r="AE1063"/>
      <c r="AF1063"/>
      <c r="AG1063"/>
      <c r="AH1063"/>
    </row>
    <row r="1064" spans="3:34" x14ac:dyDescent="0.25">
      <c r="C1064" s="21"/>
      <c r="E1064" s="62"/>
      <c r="F1064" s="62"/>
      <c r="G1064" s="62"/>
      <c r="P1064"/>
      <c r="Q1064"/>
      <c r="R1064"/>
      <c r="S1064"/>
      <c r="T1064"/>
      <c r="U1064"/>
      <c r="V1064"/>
      <c r="W1064"/>
      <c r="X1064"/>
      <c r="Y1064"/>
      <c r="Z1064"/>
      <c r="AA1064"/>
      <c r="AB1064"/>
      <c r="AC1064"/>
      <c r="AD1064"/>
      <c r="AE1064"/>
      <c r="AF1064"/>
      <c r="AG1064"/>
      <c r="AH1064"/>
    </row>
    <row r="1065" spans="3:34" x14ac:dyDescent="0.25">
      <c r="C1065" s="21"/>
      <c r="E1065" s="62"/>
      <c r="F1065" s="62"/>
      <c r="G1065" s="62"/>
      <c r="P1065"/>
      <c r="Q1065"/>
      <c r="R1065"/>
      <c r="S1065"/>
      <c r="T1065"/>
      <c r="U1065"/>
      <c r="V1065"/>
      <c r="W1065"/>
      <c r="X1065"/>
      <c r="Y1065"/>
      <c r="Z1065"/>
      <c r="AA1065"/>
      <c r="AB1065"/>
      <c r="AC1065"/>
      <c r="AD1065"/>
      <c r="AE1065"/>
      <c r="AF1065"/>
      <c r="AG1065"/>
      <c r="AH1065"/>
    </row>
    <row r="1066" spans="3:34" x14ac:dyDescent="0.25">
      <c r="C1066" s="21"/>
      <c r="E1066" s="62"/>
      <c r="F1066" s="62"/>
      <c r="G1066" s="62"/>
      <c r="P1066"/>
      <c r="Q1066"/>
      <c r="R1066"/>
      <c r="S1066"/>
      <c r="T1066"/>
      <c r="U1066"/>
      <c r="V1066"/>
      <c r="W1066"/>
      <c r="X1066"/>
      <c r="Y1066"/>
      <c r="Z1066"/>
      <c r="AA1066"/>
      <c r="AB1066"/>
      <c r="AC1066"/>
      <c r="AD1066"/>
      <c r="AE1066"/>
      <c r="AF1066"/>
      <c r="AG1066"/>
      <c r="AH1066"/>
    </row>
    <row r="1067" spans="3:34" x14ac:dyDescent="0.25">
      <c r="C1067" s="21"/>
      <c r="E1067" s="62"/>
      <c r="F1067" s="62"/>
      <c r="G1067" s="62"/>
      <c r="P1067"/>
      <c r="Q1067"/>
      <c r="R1067"/>
      <c r="S1067"/>
      <c r="T1067"/>
      <c r="U1067"/>
      <c r="V1067"/>
      <c r="W1067"/>
      <c r="X1067"/>
      <c r="Y1067"/>
      <c r="Z1067"/>
      <c r="AA1067"/>
      <c r="AB1067"/>
      <c r="AC1067"/>
      <c r="AD1067"/>
      <c r="AE1067"/>
      <c r="AF1067"/>
      <c r="AG1067"/>
      <c r="AH1067"/>
    </row>
    <row r="1068" spans="3:34" x14ac:dyDescent="0.25">
      <c r="C1068" s="21"/>
      <c r="E1068" s="62"/>
      <c r="F1068" s="62"/>
      <c r="G1068" s="62"/>
      <c r="P1068"/>
      <c r="Q1068"/>
      <c r="R1068"/>
      <c r="S1068"/>
      <c r="T1068"/>
      <c r="U1068"/>
      <c r="V1068"/>
      <c r="W1068"/>
      <c r="X1068"/>
      <c r="Y1068"/>
      <c r="Z1068"/>
      <c r="AA1068"/>
      <c r="AB1068"/>
      <c r="AC1068"/>
      <c r="AD1068"/>
      <c r="AE1068"/>
      <c r="AF1068"/>
      <c r="AG1068"/>
      <c r="AH1068"/>
    </row>
    <row r="1069" spans="3:34" x14ac:dyDescent="0.25">
      <c r="C1069" s="21"/>
      <c r="E1069" s="62"/>
      <c r="F1069" s="62"/>
      <c r="G1069" s="62"/>
      <c r="P1069"/>
      <c r="Q1069"/>
      <c r="R1069"/>
      <c r="S1069"/>
      <c r="T1069"/>
      <c r="U1069"/>
      <c r="V1069"/>
      <c r="W1069"/>
      <c r="X1069"/>
      <c r="Y1069"/>
      <c r="Z1069"/>
      <c r="AA1069"/>
      <c r="AB1069"/>
      <c r="AC1069"/>
      <c r="AD1069"/>
      <c r="AE1069"/>
      <c r="AF1069"/>
      <c r="AG1069"/>
      <c r="AH1069"/>
    </row>
    <row r="1070" spans="3:34" x14ac:dyDescent="0.25">
      <c r="C1070" s="21"/>
      <c r="E1070" s="62"/>
      <c r="F1070" s="62"/>
      <c r="G1070" s="62"/>
      <c r="P1070"/>
      <c r="Q1070"/>
      <c r="R1070"/>
      <c r="S1070"/>
      <c r="T1070"/>
      <c r="U1070"/>
      <c r="V1070"/>
      <c r="W1070"/>
      <c r="X1070"/>
      <c r="Y1070"/>
      <c r="Z1070"/>
      <c r="AA1070"/>
      <c r="AB1070"/>
      <c r="AC1070"/>
      <c r="AD1070"/>
      <c r="AE1070"/>
      <c r="AF1070"/>
      <c r="AG1070"/>
      <c r="AH1070"/>
    </row>
    <row r="1071" spans="3:34" x14ac:dyDescent="0.25">
      <c r="C1071" s="21"/>
      <c r="E1071" s="62"/>
      <c r="F1071" s="62"/>
      <c r="G1071" s="62"/>
      <c r="P1071"/>
      <c r="Q1071"/>
      <c r="R1071"/>
      <c r="S1071"/>
      <c r="T1071"/>
      <c r="U1071"/>
      <c r="V1071"/>
      <c r="W1071"/>
      <c r="X1071"/>
      <c r="Y1071"/>
      <c r="Z1071"/>
      <c r="AA1071"/>
      <c r="AB1071"/>
      <c r="AC1071"/>
      <c r="AD1071"/>
      <c r="AE1071"/>
      <c r="AF1071"/>
      <c r="AG1071"/>
      <c r="AH1071"/>
    </row>
    <row r="1072" spans="3:34" x14ac:dyDescent="0.25">
      <c r="C1072" s="21"/>
      <c r="E1072" s="62"/>
      <c r="F1072" s="62"/>
      <c r="G1072" s="62"/>
      <c r="P1072"/>
      <c r="Q1072"/>
      <c r="R1072"/>
      <c r="S1072"/>
      <c r="T1072"/>
      <c r="U1072"/>
      <c r="V1072"/>
      <c r="W1072"/>
      <c r="X1072"/>
      <c r="Y1072"/>
      <c r="Z1072"/>
      <c r="AA1072"/>
      <c r="AB1072"/>
      <c r="AC1072"/>
      <c r="AD1072"/>
      <c r="AE1072"/>
      <c r="AF1072"/>
      <c r="AG1072"/>
      <c r="AH1072"/>
    </row>
    <row r="1073" spans="3:34" x14ac:dyDescent="0.25">
      <c r="C1073" s="21"/>
      <c r="E1073" s="62"/>
      <c r="F1073" s="62"/>
      <c r="G1073" s="62"/>
      <c r="P1073"/>
      <c r="Q1073"/>
      <c r="R1073"/>
      <c r="S1073"/>
      <c r="T1073"/>
      <c r="U1073"/>
      <c r="V1073"/>
      <c r="W1073"/>
      <c r="X1073"/>
      <c r="Y1073"/>
      <c r="Z1073"/>
      <c r="AA1073"/>
      <c r="AB1073"/>
      <c r="AC1073"/>
      <c r="AD1073"/>
      <c r="AE1073"/>
      <c r="AF1073"/>
      <c r="AG1073"/>
      <c r="AH1073"/>
    </row>
    <row r="1074" spans="3:34" x14ac:dyDescent="0.25">
      <c r="C1074" s="21"/>
      <c r="E1074" s="62"/>
      <c r="F1074" s="62"/>
      <c r="G1074" s="62"/>
      <c r="P1074"/>
      <c r="Q1074"/>
      <c r="R1074"/>
      <c r="S1074"/>
      <c r="T1074"/>
      <c r="U1074"/>
      <c r="V1074"/>
      <c r="W1074"/>
      <c r="X1074"/>
      <c r="Y1074"/>
      <c r="Z1074"/>
      <c r="AA1074"/>
      <c r="AB1074"/>
      <c r="AC1074"/>
      <c r="AD1074"/>
      <c r="AE1074"/>
      <c r="AF1074"/>
      <c r="AG1074"/>
      <c r="AH1074"/>
    </row>
    <row r="1075" spans="3:34" x14ac:dyDescent="0.25">
      <c r="C1075" s="21"/>
      <c r="E1075" s="62"/>
      <c r="F1075" s="62"/>
      <c r="G1075" s="62"/>
      <c r="P1075"/>
      <c r="Q1075"/>
      <c r="R1075"/>
      <c r="S1075"/>
      <c r="T1075"/>
      <c r="U1075"/>
      <c r="V1075"/>
      <c r="W1075"/>
      <c r="X1075"/>
      <c r="Y1075"/>
      <c r="Z1075"/>
      <c r="AA1075"/>
      <c r="AB1075"/>
      <c r="AC1075"/>
      <c r="AD1075"/>
      <c r="AE1075"/>
      <c r="AF1075"/>
      <c r="AG1075"/>
      <c r="AH1075"/>
    </row>
    <row r="1076" spans="3:34" x14ac:dyDescent="0.25">
      <c r="C1076" s="21"/>
      <c r="E1076" s="62"/>
      <c r="F1076" s="62"/>
      <c r="G1076" s="62"/>
      <c r="P1076"/>
      <c r="Q1076"/>
      <c r="R1076"/>
      <c r="S1076"/>
      <c r="T1076"/>
      <c r="U1076"/>
      <c r="V1076"/>
      <c r="W1076"/>
      <c r="X1076"/>
      <c r="Y1076"/>
      <c r="Z1076"/>
      <c r="AA1076"/>
      <c r="AB1076"/>
      <c r="AC1076"/>
      <c r="AD1076"/>
      <c r="AE1076"/>
      <c r="AF1076"/>
      <c r="AG1076"/>
      <c r="AH1076"/>
    </row>
    <row r="1077" spans="3:34" x14ac:dyDescent="0.25">
      <c r="C1077" s="21"/>
      <c r="E1077" s="62"/>
      <c r="F1077" s="62"/>
      <c r="G1077" s="62"/>
      <c r="P1077"/>
      <c r="Q1077"/>
      <c r="R1077"/>
      <c r="S1077"/>
      <c r="T1077"/>
      <c r="U1077"/>
      <c r="V1077"/>
      <c r="W1077"/>
      <c r="X1077"/>
      <c r="Y1077"/>
      <c r="Z1077"/>
      <c r="AA1077"/>
      <c r="AB1077"/>
      <c r="AC1077"/>
      <c r="AD1077"/>
      <c r="AE1077"/>
      <c r="AF1077"/>
      <c r="AG1077"/>
      <c r="AH1077"/>
    </row>
    <row r="1078" spans="3:34" x14ac:dyDescent="0.25">
      <c r="C1078" s="21"/>
      <c r="E1078" s="62"/>
      <c r="F1078" s="62"/>
      <c r="G1078" s="62"/>
      <c r="P1078"/>
      <c r="Q1078"/>
      <c r="R1078"/>
      <c r="S1078"/>
      <c r="T1078"/>
      <c r="U1078"/>
      <c r="V1078"/>
      <c r="W1078"/>
      <c r="X1078"/>
      <c r="Y1078"/>
      <c r="Z1078"/>
      <c r="AA1078"/>
      <c r="AB1078"/>
      <c r="AC1078"/>
      <c r="AD1078"/>
      <c r="AE1078"/>
      <c r="AF1078"/>
      <c r="AG1078"/>
      <c r="AH1078"/>
    </row>
    <row r="1079" spans="3:34" x14ac:dyDescent="0.25">
      <c r="C1079" s="21"/>
      <c r="E1079" s="62"/>
      <c r="F1079" s="62"/>
      <c r="G1079" s="62"/>
      <c r="P1079"/>
      <c r="Q1079"/>
      <c r="R1079"/>
      <c r="S1079"/>
      <c r="T1079"/>
      <c r="U1079"/>
      <c r="V1079"/>
      <c r="W1079"/>
      <c r="X1079"/>
      <c r="Y1079"/>
      <c r="Z1079"/>
      <c r="AA1079"/>
      <c r="AB1079"/>
      <c r="AC1079"/>
      <c r="AD1079"/>
      <c r="AE1079"/>
      <c r="AF1079"/>
      <c r="AG1079"/>
      <c r="AH1079"/>
    </row>
    <row r="1080" spans="3:34" x14ac:dyDescent="0.25">
      <c r="C1080" s="21"/>
      <c r="E1080" s="62"/>
      <c r="F1080" s="62"/>
      <c r="G1080" s="62"/>
      <c r="P1080"/>
      <c r="Q1080"/>
      <c r="R1080"/>
      <c r="S1080"/>
      <c r="T1080"/>
      <c r="U1080"/>
      <c r="V1080"/>
      <c r="W1080"/>
      <c r="X1080"/>
      <c r="Y1080"/>
      <c r="Z1080"/>
      <c r="AA1080"/>
      <c r="AB1080"/>
      <c r="AC1080"/>
      <c r="AD1080"/>
      <c r="AE1080"/>
      <c r="AF1080"/>
      <c r="AG1080"/>
      <c r="AH1080"/>
    </row>
    <row r="1081" spans="3:34" x14ac:dyDescent="0.25">
      <c r="C1081" s="21"/>
      <c r="E1081" s="62"/>
      <c r="F1081" s="62"/>
      <c r="G1081" s="62"/>
      <c r="P1081"/>
      <c r="Q1081"/>
      <c r="R1081"/>
      <c r="S1081"/>
      <c r="T1081"/>
      <c r="U1081"/>
      <c r="V1081"/>
      <c r="W1081"/>
      <c r="X1081"/>
      <c r="Y1081"/>
      <c r="Z1081"/>
      <c r="AA1081"/>
      <c r="AB1081"/>
      <c r="AC1081"/>
      <c r="AD1081"/>
      <c r="AE1081"/>
      <c r="AF1081"/>
      <c r="AG1081"/>
      <c r="AH1081"/>
    </row>
    <row r="1082" spans="3:34" x14ac:dyDescent="0.25">
      <c r="C1082" s="21"/>
      <c r="E1082" s="62"/>
      <c r="F1082" s="62"/>
      <c r="G1082" s="62"/>
      <c r="P1082"/>
      <c r="Q1082"/>
      <c r="R1082"/>
      <c r="S1082"/>
      <c r="T1082"/>
      <c r="U1082"/>
      <c r="V1082"/>
      <c r="W1082"/>
      <c r="X1082"/>
      <c r="Y1082"/>
      <c r="Z1082"/>
      <c r="AA1082"/>
      <c r="AB1082"/>
      <c r="AC1082"/>
      <c r="AD1082"/>
      <c r="AE1082"/>
      <c r="AF1082"/>
      <c r="AG1082"/>
      <c r="AH1082"/>
    </row>
    <row r="1083" spans="3:34" x14ac:dyDescent="0.25">
      <c r="C1083" s="21"/>
      <c r="E1083" s="62"/>
      <c r="F1083" s="62"/>
      <c r="G1083" s="62"/>
      <c r="P1083"/>
      <c r="Q1083"/>
      <c r="R1083"/>
      <c r="S1083"/>
      <c r="T1083"/>
      <c r="U1083"/>
      <c r="V1083"/>
      <c r="W1083"/>
      <c r="X1083"/>
      <c r="Y1083"/>
      <c r="Z1083"/>
      <c r="AA1083"/>
      <c r="AB1083"/>
      <c r="AC1083"/>
      <c r="AD1083"/>
      <c r="AE1083"/>
      <c r="AF1083"/>
      <c r="AG1083"/>
      <c r="AH1083"/>
    </row>
    <row r="1084" spans="3:34" x14ac:dyDescent="0.25">
      <c r="C1084" s="21"/>
      <c r="E1084" s="62"/>
      <c r="F1084" s="62"/>
      <c r="G1084" s="62"/>
      <c r="P1084"/>
      <c r="Q1084"/>
      <c r="R1084"/>
      <c r="S1084"/>
      <c r="T1084"/>
      <c r="U1084"/>
      <c r="V1084"/>
      <c r="W1084"/>
      <c r="X1084"/>
      <c r="Y1084"/>
      <c r="Z1084"/>
      <c r="AA1084"/>
      <c r="AB1084"/>
      <c r="AC1084"/>
      <c r="AD1084"/>
      <c r="AE1084"/>
      <c r="AF1084"/>
      <c r="AG1084"/>
      <c r="AH1084"/>
    </row>
    <row r="1085" spans="3:34" x14ac:dyDescent="0.25">
      <c r="C1085" s="21"/>
      <c r="E1085" s="62"/>
      <c r="F1085" s="62"/>
      <c r="G1085" s="62"/>
      <c r="P1085"/>
      <c r="Q1085"/>
      <c r="R1085"/>
      <c r="S1085"/>
      <c r="T1085"/>
      <c r="U1085"/>
      <c r="V1085"/>
      <c r="W1085"/>
      <c r="X1085"/>
      <c r="Y1085"/>
      <c r="Z1085"/>
      <c r="AA1085"/>
      <c r="AB1085"/>
      <c r="AC1085"/>
      <c r="AD1085"/>
      <c r="AE1085"/>
      <c r="AF1085"/>
      <c r="AG1085"/>
      <c r="AH1085"/>
    </row>
    <row r="1086" spans="3:34" x14ac:dyDescent="0.25">
      <c r="C1086" s="21"/>
      <c r="E1086" s="62"/>
      <c r="F1086" s="62"/>
      <c r="G1086" s="62"/>
      <c r="P1086"/>
      <c r="Q1086"/>
      <c r="R1086"/>
      <c r="S1086"/>
      <c r="T1086"/>
      <c r="U1086"/>
      <c r="V1086"/>
      <c r="W1086"/>
      <c r="X1086"/>
      <c r="Y1086"/>
      <c r="Z1086"/>
      <c r="AA1086"/>
      <c r="AB1086"/>
      <c r="AC1086"/>
      <c r="AD1086"/>
      <c r="AE1086"/>
      <c r="AF1086"/>
      <c r="AG1086"/>
      <c r="AH1086"/>
    </row>
    <row r="1087" spans="3:34" x14ac:dyDescent="0.25">
      <c r="C1087" s="21"/>
      <c r="E1087" s="62"/>
      <c r="F1087" s="62"/>
      <c r="G1087" s="62"/>
      <c r="P1087"/>
      <c r="Q1087"/>
      <c r="R1087"/>
      <c r="S1087"/>
      <c r="T1087"/>
      <c r="U1087"/>
      <c r="V1087"/>
      <c r="W1087"/>
      <c r="X1087"/>
      <c r="Y1087"/>
      <c r="Z1087"/>
      <c r="AA1087"/>
      <c r="AB1087"/>
      <c r="AC1087"/>
      <c r="AD1087"/>
      <c r="AE1087"/>
      <c r="AF1087"/>
      <c r="AG1087"/>
      <c r="AH1087"/>
    </row>
    <row r="1088" spans="3:34" x14ac:dyDescent="0.25">
      <c r="C1088" s="21"/>
      <c r="E1088" s="62"/>
      <c r="F1088" s="62"/>
      <c r="G1088" s="62"/>
      <c r="P1088"/>
      <c r="Q1088"/>
      <c r="R1088"/>
      <c r="S1088"/>
      <c r="T1088"/>
      <c r="U1088"/>
      <c r="V1088"/>
      <c r="W1088"/>
      <c r="X1088"/>
      <c r="Y1088"/>
      <c r="Z1088"/>
      <c r="AA1088"/>
      <c r="AB1088"/>
      <c r="AC1088"/>
      <c r="AD1088"/>
      <c r="AE1088"/>
      <c r="AF1088"/>
      <c r="AG1088"/>
      <c r="AH1088"/>
    </row>
    <row r="1089" spans="3:34" x14ac:dyDescent="0.25">
      <c r="C1089" s="21"/>
      <c r="E1089" s="62"/>
      <c r="F1089" s="62"/>
      <c r="G1089" s="62"/>
      <c r="P1089"/>
      <c r="Q1089"/>
      <c r="R1089"/>
      <c r="S1089"/>
      <c r="T1089"/>
      <c r="U1089"/>
      <c r="V1089"/>
      <c r="W1089"/>
      <c r="X1089"/>
      <c r="Y1089"/>
      <c r="Z1089"/>
      <c r="AA1089"/>
      <c r="AB1089"/>
      <c r="AC1089"/>
      <c r="AD1089"/>
      <c r="AE1089"/>
      <c r="AF1089"/>
      <c r="AG1089"/>
      <c r="AH1089"/>
    </row>
    <row r="1090" spans="3:34" x14ac:dyDescent="0.25">
      <c r="C1090" s="21"/>
      <c r="E1090" s="62"/>
      <c r="F1090" s="62"/>
      <c r="G1090" s="62"/>
      <c r="P1090"/>
      <c r="Q1090"/>
      <c r="R1090"/>
      <c r="S1090"/>
      <c r="T1090"/>
      <c r="U1090"/>
      <c r="V1090"/>
      <c r="W1090"/>
      <c r="X1090"/>
      <c r="Y1090"/>
      <c r="Z1090"/>
      <c r="AA1090"/>
      <c r="AB1090"/>
      <c r="AC1090"/>
      <c r="AD1090"/>
      <c r="AE1090"/>
      <c r="AF1090"/>
      <c r="AG1090"/>
      <c r="AH1090"/>
    </row>
    <row r="1091" spans="3:34" x14ac:dyDescent="0.25">
      <c r="C1091" s="21"/>
      <c r="E1091" s="62"/>
      <c r="F1091" s="62"/>
      <c r="G1091" s="62"/>
      <c r="P1091"/>
      <c r="Q1091"/>
      <c r="R1091"/>
      <c r="S1091"/>
      <c r="T1091"/>
      <c r="U1091"/>
      <c r="V1091"/>
      <c r="W1091"/>
      <c r="X1091"/>
      <c r="Y1091"/>
      <c r="Z1091"/>
      <c r="AA1091"/>
      <c r="AB1091"/>
      <c r="AC1091"/>
      <c r="AD1091"/>
      <c r="AE1091"/>
      <c r="AF1091"/>
      <c r="AG1091"/>
      <c r="AH1091"/>
    </row>
    <row r="1092" spans="3:34" x14ac:dyDescent="0.25">
      <c r="C1092" s="21"/>
      <c r="E1092" s="62"/>
      <c r="F1092" s="62"/>
      <c r="G1092" s="62"/>
      <c r="P1092"/>
      <c r="Q1092"/>
      <c r="R1092"/>
      <c r="S1092"/>
      <c r="T1092"/>
      <c r="U1092"/>
      <c r="V1092"/>
      <c r="W1092"/>
      <c r="X1092"/>
      <c r="Y1092"/>
      <c r="Z1092"/>
      <c r="AA1092"/>
      <c r="AB1092"/>
      <c r="AC1092"/>
      <c r="AD1092"/>
      <c r="AE1092"/>
      <c r="AF1092"/>
      <c r="AG1092"/>
      <c r="AH1092"/>
    </row>
    <row r="1093" spans="3:34" x14ac:dyDescent="0.25">
      <c r="C1093" s="21"/>
      <c r="E1093" s="62"/>
      <c r="F1093" s="62"/>
      <c r="G1093" s="62"/>
      <c r="P1093"/>
      <c r="Q1093"/>
      <c r="R1093"/>
      <c r="S1093"/>
      <c r="T1093"/>
      <c r="U1093"/>
      <c r="V1093"/>
      <c r="W1093"/>
      <c r="X1093"/>
      <c r="Y1093"/>
      <c r="Z1093"/>
      <c r="AA1093"/>
      <c r="AB1093"/>
      <c r="AC1093"/>
      <c r="AD1093"/>
      <c r="AE1093"/>
      <c r="AF1093"/>
      <c r="AG1093"/>
      <c r="AH1093"/>
    </row>
    <row r="1094" spans="3:34" x14ac:dyDescent="0.25">
      <c r="C1094" s="21"/>
      <c r="E1094" s="62"/>
      <c r="F1094" s="62"/>
      <c r="G1094" s="62"/>
      <c r="P1094"/>
      <c r="Q1094"/>
      <c r="R1094"/>
      <c r="S1094"/>
      <c r="T1094"/>
      <c r="U1094"/>
      <c r="V1094"/>
      <c r="W1094"/>
      <c r="X1094"/>
      <c r="Y1094"/>
      <c r="Z1094"/>
      <c r="AA1094"/>
      <c r="AB1094"/>
      <c r="AC1094"/>
      <c r="AD1094"/>
      <c r="AE1094"/>
      <c r="AF1094"/>
      <c r="AG1094"/>
      <c r="AH1094"/>
    </row>
    <row r="1095" spans="3:34" x14ac:dyDescent="0.25">
      <c r="C1095" s="21"/>
      <c r="E1095" s="62"/>
      <c r="F1095" s="62"/>
      <c r="G1095" s="62"/>
      <c r="P1095"/>
      <c r="Q1095"/>
      <c r="R1095"/>
      <c r="S1095"/>
      <c r="T1095"/>
      <c r="U1095"/>
      <c r="V1095"/>
      <c r="W1095"/>
      <c r="X1095"/>
      <c r="Y1095"/>
      <c r="Z1095"/>
      <c r="AA1095"/>
      <c r="AB1095"/>
      <c r="AC1095"/>
      <c r="AD1095"/>
      <c r="AE1095"/>
      <c r="AF1095"/>
      <c r="AG1095"/>
      <c r="AH1095"/>
    </row>
    <row r="1096" spans="3:34" x14ac:dyDescent="0.25">
      <c r="C1096" s="21"/>
      <c r="E1096" s="62"/>
      <c r="F1096" s="62"/>
      <c r="G1096" s="62"/>
      <c r="P1096"/>
      <c r="Q1096"/>
      <c r="R1096"/>
      <c r="S1096"/>
      <c r="T1096"/>
      <c r="U1096"/>
      <c r="V1096"/>
      <c r="W1096"/>
      <c r="X1096"/>
      <c r="Y1096"/>
      <c r="Z1096"/>
      <c r="AA1096"/>
      <c r="AB1096"/>
      <c r="AC1096"/>
      <c r="AD1096"/>
      <c r="AE1096"/>
      <c r="AF1096"/>
      <c r="AG1096"/>
      <c r="AH1096"/>
    </row>
    <row r="1097" spans="3:34" x14ac:dyDescent="0.25">
      <c r="C1097" s="21"/>
      <c r="E1097" s="62"/>
      <c r="F1097" s="62"/>
      <c r="G1097" s="62"/>
      <c r="P1097"/>
      <c r="Q1097"/>
      <c r="R1097"/>
      <c r="S1097"/>
      <c r="T1097"/>
      <c r="U1097"/>
      <c r="V1097"/>
      <c r="W1097"/>
      <c r="X1097"/>
      <c r="Y1097"/>
      <c r="Z1097"/>
      <c r="AA1097"/>
      <c r="AB1097"/>
      <c r="AC1097"/>
      <c r="AD1097"/>
      <c r="AE1097"/>
      <c r="AF1097"/>
      <c r="AG1097"/>
      <c r="AH1097"/>
    </row>
    <row r="1098" spans="3:34" x14ac:dyDescent="0.25">
      <c r="C1098" s="21"/>
      <c r="E1098" s="62"/>
      <c r="F1098" s="62"/>
      <c r="G1098" s="62"/>
      <c r="P1098"/>
      <c r="Q1098"/>
      <c r="R1098"/>
      <c r="S1098"/>
      <c r="T1098"/>
      <c r="U1098"/>
      <c r="V1098"/>
      <c r="W1098"/>
      <c r="X1098"/>
      <c r="Y1098"/>
      <c r="Z1098"/>
      <c r="AA1098"/>
      <c r="AB1098"/>
      <c r="AC1098"/>
      <c r="AD1098"/>
      <c r="AE1098"/>
      <c r="AF1098"/>
      <c r="AG1098"/>
      <c r="AH1098"/>
    </row>
    <row r="1099" spans="3:34" x14ac:dyDescent="0.25">
      <c r="C1099" s="21"/>
      <c r="E1099" s="62"/>
      <c r="F1099" s="62"/>
      <c r="G1099" s="62"/>
      <c r="P1099"/>
      <c r="Q1099"/>
      <c r="R1099"/>
      <c r="S1099"/>
      <c r="T1099"/>
      <c r="U1099"/>
      <c r="V1099"/>
      <c r="W1099"/>
      <c r="X1099"/>
      <c r="Y1099"/>
      <c r="Z1099"/>
      <c r="AA1099"/>
      <c r="AB1099"/>
      <c r="AC1099"/>
      <c r="AD1099"/>
      <c r="AE1099"/>
      <c r="AF1099"/>
      <c r="AG1099"/>
      <c r="AH1099"/>
    </row>
    <row r="1100" spans="3:34" x14ac:dyDescent="0.25">
      <c r="C1100" s="21"/>
      <c r="E1100" s="62"/>
      <c r="F1100" s="62"/>
      <c r="G1100" s="62"/>
      <c r="P1100"/>
      <c r="Q1100"/>
      <c r="R1100"/>
      <c r="S1100"/>
      <c r="T1100"/>
      <c r="U1100"/>
      <c r="V1100"/>
      <c r="W1100"/>
      <c r="X1100"/>
      <c r="Y1100"/>
      <c r="Z1100"/>
      <c r="AA1100"/>
      <c r="AB1100"/>
      <c r="AC1100"/>
      <c r="AD1100"/>
      <c r="AE1100"/>
      <c r="AF1100"/>
      <c r="AG1100"/>
      <c r="AH1100"/>
    </row>
    <row r="1101" spans="3:34" x14ac:dyDescent="0.25">
      <c r="C1101" s="21"/>
      <c r="E1101" s="62"/>
      <c r="F1101" s="62"/>
      <c r="G1101" s="62"/>
      <c r="P1101"/>
      <c r="Q1101"/>
      <c r="R1101"/>
      <c r="S1101"/>
      <c r="T1101"/>
      <c r="U1101"/>
      <c r="V1101"/>
      <c r="W1101"/>
      <c r="X1101"/>
      <c r="Y1101"/>
      <c r="Z1101"/>
      <c r="AA1101"/>
      <c r="AB1101"/>
      <c r="AC1101"/>
      <c r="AD1101"/>
      <c r="AE1101"/>
      <c r="AF1101"/>
      <c r="AG1101"/>
      <c r="AH1101"/>
    </row>
    <row r="1102" spans="3:34" x14ac:dyDescent="0.25">
      <c r="C1102" s="21"/>
      <c r="E1102" s="62"/>
      <c r="F1102" s="62"/>
      <c r="G1102" s="62"/>
      <c r="P1102"/>
      <c r="Q1102"/>
      <c r="R1102"/>
      <c r="S1102"/>
      <c r="T1102"/>
      <c r="U1102"/>
      <c r="V1102"/>
      <c r="W1102"/>
      <c r="X1102"/>
      <c r="Y1102"/>
      <c r="Z1102"/>
      <c r="AA1102"/>
      <c r="AB1102"/>
      <c r="AC1102"/>
      <c r="AD1102"/>
      <c r="AE1102"/>
      <c r="AF1102"/>
      <c r="AG1102"/>
      <c r="AH1102"/>
    </row>
    <row r="1103" spans="3:34" x14ac:dyDescent="0.25">
      <c r="C1103" s="21"/>
      <c r="E1103" s="62"/>
      <c r="F1103" s="62"/>
      <c r="G1103" s="62"/>
      <c r="P1103"/>
      <c r="Q1103"/>
      <c r="R1103"/>
      <c r="S1103"/>
      <c r="T1103"/>
      <c r="U1103"/>
      <c r="V1103"/>
      <c r="W1103"/>
      <c r="X1103"/>
      <c r="Y1103"/>
      <c r="Z1103"/>
      <c r="AA1103"/>
      <c r="AB1103"/>
      <c r="AC1103"/>
      <c r="AD1103"/>
      <c r="AE1103"/>
      <c r="AF1103"/>
      <c r="AG1103"/>
      <c r="AH1103"/>
    </row>
    <row r="1104" spans="3:34" x14ac:dyDescent="0.25">
      <c r="C1104" s="21"/>
      <c r="E1104" s="62"/>
      <c r="F1104" s="62"/>
      <c r="G1104" s="62"/>
      <c r="P1104"/>
      <c r="Q1104"/>
      <c r="R1104"/>
      <c r="S1104"/>
      <c r="T1104"/>
      <c r="U1104"/>
      <c r="V1104"/>
      <c r="W1104"/>
      <c r="X1104"/>
      <c r="Y1104"/>
      <c r="Z1104"/>
      <c r="AA1104"/>
      <c r="AB1104"/>
      <c r="AC1104"/>
      <c r="AD1104"/>
      <c r="AE1104"/>
      <c r="AF1104"/>
      <c r="AG1104"/>
      <c r="AH1104"/>
    </row>
    <row r="1105" spans="3:34" x14ac:dyDescent="0.25">
      <c r="C1105" s="21"/>
      <c r="E1105" s="62"/>
      <c r="F1105" s="62"/>
      <c r="G1105" s="62"/>
      <c r="P1105"/>
      <c r="Q1105"/>
      <c r="R1105"/>
      <c r="S1105"/>
      <c r="T1105"/>
      <c r="U1105"/>
      <c r="V1105"/>
      <c r="W1105"/>
      <c r="X1105"/>
      <c r="Y1105"/>
      <c r="Z1105"/>
      <c r="AA1105"/>
      <c r="AB1105"/>
      <c r="AC1105"/>
      <c r="AD1105"/>
      <c r="AE1105"/>
      <c r="AF1105"/>
      <c r="AG1105"/>
      <c r="AH1105"/>
    </row>
    <row r="1106" spans="3:34" x14ac:dyDescent="0.25">
      <c r="C1106" s="21"/>
      <c r="E1106" s="62"/>
      <c r="F1106" s="62"/>
      <c r="G1106" s="62"/>
      <c r="P1106"/>
      <c r="Q1106"/>
      <c r="R1106"/>
      <c r="S1106"/>
      <c r="T1106"/>
      <c r="U1106"/>
      <c r="V1106"/>
      <c r="W1106"/>
      <c r="X1106"/>
      <c r="Y1106"/>
      <c r="Z1106"/>
      <c r="AA1106"/>
      <c r="AB1106"/>
      <c r="AC1106"/>
      <c r="AD1106"/>
      <c r="AE1106"/>
      <c r="AF1106"/>
      <c r="AG1106"/>
      <c r="AH1106"/>
    </row>
    <row r="1107" spans="3:34" x14ac:dyDescent="0.25">
      <c r="C1107" s="21"/>
      <c r="E1107" s="62"/>
      <c r="F1107" s="62"/>
      <c r="G1107" s="62"/>
      <c r="P1107"/>
      <c r="Q1107"/>
      <c r="R1107"/>
      <c r="S1107"/>
      <c r="T1107"/>
      <c r="U1107"/>
      <c r="V1107"/>
      <c r="W1107"/>
      <c r="X1107"/>
      <c r="Y1107"/>
      <c r="Z1107"/>
      <c r="AA1107"/>
      <c r="AB1107"/>
      <c r="AC1107"/>
      <c r="AD1107"/>
      <c r="AE1107"/>
      <c r="AF1107"/>
      <c r="AG1107"/>
      <c r="AH1107"/>
    </row>
    <row r="1108" spans="3:34" x14ac:dyDescent="0.25">
      <c r="C1108" s="21"/>
      <c r="E1108" s="62"/>
      <c r="F1108" s="62"/>
      <c r="G1108" s="62"/>
      <c r="P1108"/>
      <c r="Q1108"/>
      <c r="R1108"/>
      <c r="S1108"/>
      <c r="T1108"/>
      <c r="U1108"/>
      <c r="V1108"/>
      <c r="W1108"/>
      <c r="X1108"/>
      <c r="Y1108"/>
      <c r="Z1108"/>
      <c r="AA1108"/>
      <c r="AB1108"/>
      <c r="AC1108"/>
      <c r="AD1108"/>
      <c r="AE1108"/>
      <c r="AF1108"/>
      <c r="AG1108"/>
      <c r="AH1108"/>
    </row>
    <row r="1109" spans="3:34" x14ac:dyDescent="0.25">
      <c r="C1109" s="21"/>
      <c r="E1109" s="62"/>
      <c r="F1109" s="62"/>
      <c r="G1109" s="62"/>
      <c r="P1109"/>
      <c r="Q1109"/>
      <c r="R1109"/>
      <c r="S1109"/>
      <c r="T1109"/>
      <c r="U1109"/>
      <c r="V1109"/>
      <c r="W1109"/>
      <c r="X1109"/>
      <c r="Y1109"/>
      <c r="Z1109"/>
      <c r="AA1109"/>
      <c r="AB1109"/>
      <c r="AC1109"/>
      <c r="AD1109"/>
      <c r="AE1109"/>
      <c r="AF1109"/>
      <c r="AG1109"/>
      <c r="AH1109"/>
    </row>
    <row r="1110" spans="3:34" x14ac:dyDescent="0.25">
      <c r="C1110" s="21"/>
      <c r="E1110" s="62"/>
      <c r="F1110" s="62"/>
      <c r="G1110" s="62"/>
      <c r="P1110"/>
      <c r="Q1110"/>
      <c r="R1110"/>
      <c r="S1110"/>
      <c r="T1110"/>
      <c r="U1110"/>
      <c r="V1110"/>
      <c r="W1110"/>
      <c r="X1110"/>
      <c r="Y1110"/>
      <c r="Z1110"/>
      <c r="AA1110"/>
      <c r="AB1110"/>
      <c r="AC1110"/>
      <c r="AD1110"/>
      <c r="AE1110"/>
      <c r="AF1110"/>
      <c r="AG1110"/>
      <c r="AH1110"/>
    </row>
    <row r="1111" spans="3:34" x14ac:dyDescent="0.25">
      <c r="C1111" s="21"/>
      <c r="E1111" s="62"/>
      <c r="F1111" s="62"/>
      <c r="G1111" s="62"/>
      <c r="P1111"/>
      <c r="Q1111"/>
      <c r="R1111"/>
      <c r="S1111"/>
      <c r="T1111"/>
      <c r="U1111"/>
      <c r="V1111"/>
      <c r="W1111"/>
      <c r="X1111"/>
      <c r="Y1111"/>
      <c r="Z1111"/>
      <c r="AA1111"/>
      <c r="AB1111"/>
      <c r="AC1111"/>
      <c r="AD1111"/>
      <c r="AE1111"/>
      <c r="AF1111"/>
      <c r="AG1111"/>
      <c r="AH1111"/>
    </row>
    <row r="1112" spans="3:34" x14ac:dyDescent="0.25">
      <c r="C1112" s="21"/>
      <c r="E1112" s="62"/>
      <c r="F1112" s="62"/>
      <c r="G1112" s="62"/>
      <c r="P1112"/>
      <c r="Q1112"/>
      <c r="R1112"/>
      <c r="S1112"/>
      <c r="T1112"/>
      <c r="U1112"/>
      <c r="V1112"/>
      <c r="W1112"/>
      <c r="X1112"/>
      <c r="Y1112"/>
      <c r="Z1112"/>
      <c r="AA1112"/>
      <c r="AB1112"/>
      <c r="AC1112"/>
      <c r="AD1112"/>
      <c r="AE1112"/>
      <c r="AF1112"/>
      <c r="AG1112"/>
      <c r="AH1112"/>
    </row>
    <row r="1113" spans="3:34" x14ac:dyDescent="0.25">
      <c r="C1113" s="21"/>
      <c r="E1113" s="62"/>
      <c r="F1113" s="62"/>
      <c r="G1113" s="62"/>
      <c r="P1113"/>
      <c r="Q1113"/>
      <c r="R1113"/>
      <c r="S1113"/>
      <c r="T1113"/>
      <c r="U1113"/>
      <c r="V1113"/>
      <c r="W1113"/>
      <c r="X1113"/>
      <c r="Y1113"/>
      <c r="Z1113"/>
      <c r="AA1113"/>
      <c r="AB1113"/>
      <c r="AC1113"/>
      <c r="AD1113"/>
      <c r="AE1113"/>
      <c r="AF1113"/>
      <c r="AG1113"/>
      <c r="AH1113"/>
    </row>
    <row r="1114" spans="3:34" x14ac:dyDescent="0.25">
      <c r="C1114" s="21"/>
      <c r="E1114" s="62"/>
      <c r="F1114" s="62"/>
      <c r="G1114" s="62"/>
      <c r="P1114"/>
      <c r="Q1114"/>
      <c r="R1114"/>
      <c r="S1114"/>
      <c r="T1114"/>
      <c r="U1114"/>
      <c r="V1114"/>
      <c r="W1114"/>
      <c r="X1114"/>
      <c r="Y1114"/>
      <c r="Z1114"/>
      <c r="AA1114"/>
      <c r="AB1114"/>
      <c r="AC1114"/>
      <c r="AD1114"/>
      <c r="AE1114"/>
      <c r="AF1114"/>
      <c r="AG1114"/>
      <c r="AH1114"/>
    </row>
    <row r="1115" spans="3:34" x14ac:dyDescent="0.25">
      <c r="C1115" s="21"/>
      <c r="E1115" s="62"/>
      <c r="F1115" s="62"/>
      <c r="G1115" s="62"/>
      <c r="P1115"/>
      <c r="Q1115"/>
      <c r="R1115"/>
      <c r="S1115"/>
      <c r="T1115"/>
      <c r="U1115"/>
      <c r="V1115"/>
      <c r="W1115"/>
      <c r="X1115"/>
      <c r="Y1115"/>
      <c r="Z1115"/>
      <c r="AA1115"/>
      <c r="AB1115"/>
      <c r="AC1115"/>
      <c r="AD1115"/>
      <c r="AE1115"/>
      <c r="AF1115"/>
      <c r="AG1115"/>
      <c r="AH1115"/>
    </row>
    <row r="1116" spans="3:34" x14ac:dyDescent="0.25">
      <c r="C1116" s="21"/>
      <c r="E1116" s="62"/>
      <c r="F1116" s="62"/>
      <c r="G1116" s="62"/>
      <c r="P1116"/>
      <c r="Q1116"/>
      <c r="R1116"/>
      <c r="S1116"/>
      <c r="T1116"/>
      <c r="U1116"/>
      <c r="V1116"/>
      <c r="W1116"/>
      <c r="X1116"/>
      <c r="Y1116"/>
      <c r="Z1116"/>
      <c r="AA1116"/>
      <c r="AB1116"/>
      <c r="AC1116"/>
      <c r="AD1116"/>
      <c r="AE1116"/>
      <c r="AF1116"/>
      <c r="AG1116"/>
      <c r="AH1116"/>
    </row>
    <row r="1117" spans="3:34" x14ac:dyDescent="0.25">
      <c r="C1117" s="21"/>
      <c r="E1117" s="62"/>
      <c r="F1117" s="62"/>
      <c r="G1117" s="62"/>
      <c r="P1117"/>
      <c r="Q1117"/>
      <c r="R1117"/>
      <c r="S1117"/>
      <c r="T1117"/>
      <c r="U1117"/>
      <c r="V1117"/>
      <c r="W1117"/>
      <c r="X1117"/>
      <c r="Y1117"/>
      <c r="Z1117"/>
      <c r="AA1117"/>
      <c r="AB1117"/>
      <c r="AC1117"/>
      <c r="AD1117"/>
      <c r="AE1117"/>
      <c r="AF1117"/>
      <c r="AG1117"/>
      <c r="AH1117"/>
    </row>
    <row r="1118" spans="3:34" x14ac:dyDescent="0.25">
      <c r="C1118" s="21"/>
      <c r="E1118" s="62"/>
      <c r="F1118" s="62"/>
      <c r="G1118" s="62"/>
      <c r="P1118"/>
      <c r="Q1118"/>
      <c r="R1118"/>
      <c r="S1118"/>
      <c r="T1118"/>
      <c r="U1118"/>
      <c r="V1118"/>
      <c r="W1118"/>
      <c r="X1118"/>
      <c r="Y1118"/>
      <c r="Z1118"/>
      <c r="AA1118"/>
      <c r="AB1118"/>
      <c r="AC1118"/>
      <c r="AD1118"/>
      <c r="AE1118"/>
      <c r="AF1118"/>
      <c r="AG1118"/>
      <c r="AH1118"/>
    </row>
    <row r="1119" spans="3:34" x14ac:dyDescent="0.25">
      <c r="C1119" s="21"/>
      <c r="E1119" s="62"/>
      <c r="F1119" s="62"/>
      <c r="G1119" s="62"/>
      <c r="P1119"/>
      <c r="Q1119"/>
      <c r="R1119"/>
      <c r="S1119"/>
      <c r="T1119"/>
      <c r="U1119"/>
      <c r="V1119"/>
      <c r="W1119"/>
      <c r="X1119"/>
      <c r="Y1119"/>
      <c r="Z1119"/>
      <c r="AA1119"/>
      <c r="AB1119"/>
      <c r="AC1119"/>
      <c r="AD1119"/>
      <c r="AE1119"/>
      <c r="AF1119"/>
      <c r="AG1119"/>
      <c r="AH1119"/>
    </row>
    <row r="1120" spans="3:34" x14ac:dyDescent="0.25">
      <c r="C1120" s="21"/>
      <c r="E1120" s="62"/>
      <c r="F1120" s="62"/>
      <c r="G1120" s="62"/>
      <c r="P1120"/>
      <c r="Q1120"/>
      <c r="R1120"/>
      <c r="S1120"/>
      <c r="T1120"/>
      <c r="U1120"/>
      <c r="V1120"/>
      <c r="W1120"/>
      <c r="X1120"/>
      <c r="Y1120"/>
      <c r="Z1120"/>
      <c r="AA1120"/>
      <c r="AB1120"/>
      <c r="AC1120"/>
      <c r="AD1120"/>
      <c r="AE1120"/>
      <c r="AF1120"/>
      <c r="AG1120"/>
      <c r="AH1120"/>
    </row>
    <row r="1121" spans="3:34" x14ac:dyDescent="0.25">
      <c r="C1121" s="21"/>
      <c r="E1121" s="62"/>
      <c r="F1121" s="62"/>
      <c r="G1121" s="62"/>
      <c r="P1121"/>
      <c r="Q1121"/>
      <c r="R1121"/>
      <c r="S1121"/>
      <c r="T1121"/>
      <c r="U1121"/>
      <c r="V1121"/>
      <c r="W1121"/>
      <c r="X1121"/>
      <c r="Y1121"/>
      <c r="Z1121"/>
      <c r="AA1121"/>
      <c r="AB1121"/>
      <c r="AC1121"/>
      <c r="AD1121"/>
      <c r="AE1121"/>
      <c r="AF1121"/>
      <c r="AG1121"/>
      <c r="AH1121"/>
    </row>
    <row r="1122" spans="3:34" x14ac:dyDescent="0.25">
      <c r="C1122" s="21"/>
      <c r="E1122" s="62"/>
      <c r="F1122" s="62"/>
      <c r="G1122" s="62"/>
      <c r="P1122"/>
      <c r="Q1122"/>
      <c r="R1122"/>
      <c r="S1122"/>
      <c r="T1122"/>
      <c r="U1122"/>
      <c r="V1122"/>
      <c r="W1122"/>
      <c r="X1122"/>
      <c r="Y1122"/>
      <c r="Z1122"/>
      <c r="AA1122"/>
      <c r="AB1122"/>
      <c r="AC1122"/>
      <c r="AD1122"/>
      <c r="AE1122"/>
      <c r="AF1122"/>
      <c r="AG1122"/>
      <c r="AH1122"/>
    </row>
    <row r="1123" spans="3:34" x14ac:dyDescent="0.25">
      <c r="C1123" s="21"/>
      <c r="E1123" s="62"/>
      <c r="F1123" s="62"/>
      <c r="G1123" s="62"/>
      <c r="P1123"/>
      <c r="Q1123"/>
      <c r="R1123"/>
      <c r="S1123"/>
      <c r="T1123"/>
      <c r="U1123"/>
      <c r="V1123"/>
      <c r="W1123"/>
      <c r="X1123"/>
      <c r="Y1123"/>
      <c r="Z1123"/>
      <c r="AA1123"/>
      <c r="AB1123"/>
      <c r="AC1123"/>
      <c r="AD1123"/>
      <c r="AE1123"/>
      <c r="AF1123"/>
      <c r="AG1123"/>
      <c r="AH1123"/>
    </row>
    <row r="1124" spans="3:34" x14ac:dyDescent="0.25">
      <c r="C1124" s="21"/>
      <c r="E1124" s="62"/>
      <c r="F1124" s="62"/>
      <c r="G1124" s="62"/>
      <c r="P1124"/>
      <c r="Q1124"/>
      <c r="R1124"/>
      <c r="S1124"/>
      <c r="T1124"/>
      <c r="U1124"/>
      <c r="V1124"/>
      <c r="W1124"/>
      <c r="X1124"/>
      <c r="Y1124"/>
      <c r="Z1124"/>
      <c r="AA1124"/>
      <c r="AB1124"/>
      <c r="AC1124"/>
      <c r="AD1124"/>
      <c r="AE1124"/>
      <c r="AF1124"/>
      <c r="AG1124"/>
      <c r="AH1124"/>
    </row>
    <row r="1125" spans="3:34" x14ac:dyDescent="0.25">
      <c r="C1125" s="21"/>
      <c r="E1125" s="62"/>
      <c r="F1125" s="62"/>
      <c r="G1125" s="62"/>
      <c r="P1125"/>
      <c r="Q1125"/>
      <c r="R1125"/>
      <c r="S1125"/>
      <c r="T1125"/>
      <c r="U1125"/>
      <c r="V1125"/>
      <c r="W1125"/>
      <c r="X1125"/>
      <c r="Y1125"/>
      <c r="Z1125"/>
      <c r="AA1125"/>
      <c r="AB1125"/>
      <c r="AC1125"/>
      <c r="AD1125"/>
      <c r="AE1125"/>
      <c r="AF1125"/>
      <c r="AG1125"/>
      <c r="AH1125"/>
    </row>
    <row r="1126" spans="3:34" x14ac:dyDescent="0.25">
      <c r="C1126" s="21"/>
      <c r="E1126" s="62"/>
      <c r="F1126" s="62"/>
      <c r="G1126" s="62"/>
      <c r="P1126"/>
      <c r="Q1126"/>
      <c r="R1126"/>
      <c r="S1126"/>
      <c r="T1126"/>
      <c r="U1126"/>
      <c r="V1126"/>
      <c r="W1126"/>
      <c r="X1126"/>
      <c r="Y1126"/>
      <c r="Z1126"/>
      <c r="AA1126"/>
      <c r="AB1126"/>
      <c r="AC1126"/>
      <c r="AD1126"/>
      <c r="AE1126"/>
      <c r="AF1126"/>
      <c r="AG1126"/>
      <c r="AH1126"/>
    </row>
    <row r="1127" spans="3:34" x14ac:dyDescent="0.25">
      <c r="C1127" s="21"/>
      <c r="E1127" s="62"/>
      <c r="F1127" s="62"/>
      <c r="G1127" s="62"/>
      <c r="P1127"/>
      <c r="Q1127"/>
      <c r="R1127"/>
      <c r="S1127"/>
      <c r="T1127"/>
      <c r="U1127"/>
      <c r="V1127"/>
      <c r="W1127"/>
      <c r="X1127"/>
      <c r="Y1127"/>
      <c r="Z1127"/>
      <c r="AA1127"/>
      <c r="AB1127"/>
      <c r="AC1127"/>
      <c r="AD1127"/>
      <c r="AE1127"/>
      <c r="AF1127"/>
      <c r="AG1127"/>
      <c r="AH1127"/>
    </row>
    <row r="1128" spans="3:34" x14ac:dyDescent="0.25">
      <c r="C1128" s="21"/>
      <c r="E1128" s="62"/>
      <c r="F1128" s="62"/>
      <c r="G1128" s="62"/>
      <c r="P1128"/>
      <c r="Q1128"/>
      <c r="R1128"/>
      <c r="S1128"/>
      <c r="T1128"/>
      <c r="U1128"/>
      <c r="V1128"/>
      <c r="W1128"/>
      <c r="X1128"/>
      <c r="Y1128"/>
      <c r="Z1128"/>
      <c r="AA1128"/>
      <c r="AB1128"/>
      <c r="AC1128"/>
      <c r="AD1128"/>
      <c r="AE1128"/>
      <c r="AF1128"/>
      <c r="AG1128"/>
      <c r="AH1128"/>
    </row>
    <row r="1129" spans="3:34" x14ac:dyDescent="0.25">
      <c r="C1129" s="21"/>
      <c r="E1129" s="62"/>
      <c r="F1129" s="62"/>
      <c r="G1129" s="62"/>
      <c r="P1129"/>
      <c r="Q1129"/>
      <c r="R1129"/>
      <c r="S1129"/>
      <c r="T1129"/>
      <c r="U1129"/>
      <c r="V1129"/>
      <c r="W1129"/>
      <c r="X1129"/>
      <c r="Y1129"/>
      <c r="Z1129"/>
      <c r="AA1129"/>
      <c r="AB1129"/>
      <c r="AC1129"/>
      <c r="AD1129"/>
      <c r="AE1129"/>
      <c r="AF1129"/>
      <c r="AG1129"/>
      <c r="AH1129"/>
    </row>
    <row r="1130" spans="3:34" x14ac:dyDescent="0.25">
      <c r="C1130" s="21"/>
      <c r="E1130" s="62"/>
      <c r="F1130" s="62"/>
      <c r="G1130" s="62"/>
      <c r="P1130"/>
      <c r="Q1130"/>
      <c r="R1130"/>
      <c r="S1130"/>
      <c r="T1130"/>
      <c r="U1130"/>
      <c r="V1130"/>
      <c r="W1130"/>
      <c r="X1130"/>
      <c r="Y1130"/>
      <c r="Z1130"/>
      <c r="AA1130"/>
      <c r="AB1130"/>
      <c r="AC1130"/>
      <c r="AD1130"/>
      <c r="AE1130"/>
      <c r="AF1130"/>
      <c r="AG1130"/>
      <c r="AH1130"/>
    </row>
    <row r="1131" spans="3:34" x14ac:dyDescent="0.25">
      <c r="C1131" s="21"/>
      <c r="E1131" s="62"/>
      <c r="F1131" s="62"/>
      <c r="G1131" s="62"/>
      <c r="P1131"/>
      <c r="Q1131"/>
      <c r="R1131"/>
      <c r="S1131"/>
      <c r="T1131"/>
      <c r="U1131"/>
      <c r="V1131"/>
      <c r="W1131"/>
      <c r="X1131"/>
      <c r="Y1131"/>
      <c r="Z1131"/>
      <c r="AA1131"/>
      <c r="AB1131"/>
      <c r="AC1131"/>
      <c r="AD1131"/>
      <c r="AE1131"/>
      <c r="AF1131"/>
      <c r="AG1131"/>
      <c r="AH1131"/>
    </row>
    <row r="1132" spans="3:34" x14ac:dyDescent="0.25">
      <c r="C1132" s="21"/>
      <c r="E1132" s="62"/>
      <c r="F1132" s="62"/>
      <c r="G1132" s="62"/>
      <c r="P1132"/>
      <c r="Q1132"/>
      <c r="R1132"/>
      <c r="S1132"/>
      <c r="T1132"/>
      <c r="U1132"/>
      <c r="V1132"/>
      <c r="W1132"/>
      <c r="X1132"/>
      <c r="Y1132"/>
      <c r="Z1132"/>
      <c r="AA1132"/>
      <c r="AB1132"/>
      <c r="AC1132"/>
      <c r="AD1132"/>
      <c r="AE1132"/>
      <c r="AF1132"/>
      <c r="AG1132"/>
      <c r="AH1132"/>
    </row>
    <row r="1133" spans="3:34" x14ac:dyDescent="0.25">
      <c r="C1133" s="21"/>
      <c r="E1133" s="62"/>
      <c r="F1133" s="62"/>
      <c r="G1133" s="62"/>
      <c r="P1133"/>
      <c r="Q1133"/>
      <c r="R1133"/>
      <c r="S1133"/>
      <c r="T1133"/>
      <c r="U1133"/>
      <c r="V1133"/>
      <c r="W1133"/>
      <c r="X1133"/>
      <c r="Y1133"/>
      <c r="Z1133"/>
      <c r="AA1133"/>
      <c r="AB1133"/>
      <c r="AC1133"/>
      <c r="AD1133"/>
      <c r="AE1133"/>
      <c r="AF1133"/>
      <c r="AG1133"/>
      <c r="AH1133"/>
    </row>
    <row r="1134" spans="3:34" x14ac:dyDescent="0.25">
      <c r="C1134" s="21"/>
      <c r="E1134" s="62"/>
      <c r="F1134" s="62"/>
      <c r="G1134" s="62"/>
      <c r="P1134"/>
      <c r="Q1134"/>
      <c r="R1134"/>
      <c r="S1134"/>
      <c r="T1134"/>
      <c r="U1134"/>
      <c r="V1134"/>
      <c r="W1134"/>
      <c r="X1134"/>
      <c r="Y1134"/>
      <c r="Z1134"/>
      <c r="AA1134"/>
      <c r="AB1134"/>
      <c r="AC1134"/>
      <c r="AD1134"/>
      <c r="AE1134"/>
      <c r="AF1134"/>
      <c r="AG1134"/>
      <c r="AH1134"/>
    </row>
    <row r="1135" spans="3:34" x14ac:dyDescent="0.25">
      <c r="C1135" s="21"/>
      <c r="E1135" s="62"/>
      <c r="F1135" s="62"/>
      <c r="G1135" s="62"/>
      <c r="P1135"/>
      <c r="Q1135"/>
      <c r="R1135"/>
      <c r="S1135"/>
      <c r="T1135"/>
      <c r="U1135"/>
      <c r="V1135"/>
      <c r="W1135"/>
      <c r="X1135"/>
      <c r="Y1135"/>
      <c r="Z1135"/>
      <c r="AA1135"/>
      <c r="AB1135"/>
      <c r="AC1135"/>
      <c r="AD1135"/>
      <c r="AE1135"/>
      <c r="AF1135"/>
      <c r="AG1135"/>
      <c r="AH1135"/>
    </row>
    <row r="1136" spans="3:34" x14ac:dyDescent="0.25">
      <c r="C1136" s="21"/>
      <c r="E1136" s="62"/>
      <c r="F1136" s="62"/>
      <c r="G1136" s="62"/>
      <c r="P1136"/>
      <c r="Q1136"/>
      <c r="R1136"/>
      <c r="S1136"/>
      <c r="T1136"/>
      <c r="U1136"/>
      <c r="V1136"/>
      <c r="W1136"/>
      <c r="X1136"/>
      <c r="Y1136"/>
      <c r="Z1136"/>
      <c r="AA1136"/>
      <c r="AB1136"/>
      <c r="AC1136"/>
      <c r="AD1136"/>
      <c r="AE1136"/>
      <c r="AF1136"/>
      <c r="AG1136"/>
      <c r="AH1136"/>
    </row>
    <row r="1137" spans="3:34" x14ac:dyDescent="0.25">
      <c r="C1137" s="21"/>
      <c r="E1137" s="62"/>
      <c r="F1137" s="62"/>
      <c r="G1137" s="62"/>
      <c r="P1137"/>
      <c r="Q1137"/>
      <c r="R1137"/>
      <c r="S1137"/>
      <c r="T1137"/>
      <c r="U1137"/>
      <c r="V1137"/>
      <c r="W1137"/>
      <c r="X1137"/>
      <c r="Y1137"/>
      <c r="Z1137"/>
      <c r="AA1137"/>
      <c r="AB1137"/>
      <c r="AC1137"/>
      <c r="AD1137"/>
      <c r="AE1137"/>
      <c r="AF1137"/>
      <c r="AG1137"/>
      <c r="AH1137"/>
    </row>
    <row r="1138" spans="3:34" x14ac:dyDescent="0.25">
      <c r="C1138" s="21"/>
      <c r="E1138" s="62"/>
      <c r="F1138" s="62"/>
      <c r="G1138" s="62"/>
      <c r="P1138"/>
      <c r="Q1138"/>
      <c r="R1138"/>
      <c r="S1138"/>
      <c r="T1138"/>
      <c r="U1138"/>
      <c r="V1138"/>
      <c r="W1138"/>
      <c r="X1138"/>
      <c r="Y1138"/>
      <c r="Z1138"/>
      <c r="AA1138"/>
      <c r="AB1138"/>
      <c r="AC1138"/>
      <c r="AD1138"/>
      <c r="AE1138"/>
      <c r="AF1138"/>
      <c r="AG1138"/>
      <c r="AH1138"/>
    </row>
    <row r="1139" spans="3:34" x14ac:dyDescent="0.25">
      <c r="C1139" s="21"/>
      <c r="E1139" s="62"/>
      <c r="F1139" s="62"/>
      <c r="G1139" s="62"/>
      <c r="P1139"/>
      <c r="Q1139"/>
      <c r="R1139"/>
      <c r="S1139"/>
      <c r="T1139"/>
      <c r="U1139"/>
      <c r="V1139"/>
      <c r="W1139"/>
      <c r="X1139"/>
      <c r="Y1139"/>
      <c r="Z1139"/>
      <c r="AA1139"/>
      <c r="AB1139"/>
      <c r="AC1139"/>
      <c r="AD1139"/>
      <c r="AE1139"/>
      <c r="AF1139"/>
      <c r="AG1139"/>
      <c r="AH1139"/>
    </row>
    <row r="1140" spans="3:34" x14ac:dyDescent="0.25">
      <c r="C1140" s="21"/>
      <c r="E1140" s="62"/>
      <c r="F1140" s="62"/>
      <c r="G1140" s="62"/>
      <c r="P1140"/>
      <c r="Q1140"/>
      <c r="R1140"/>
      <c r="S1140"/>
      <c r="T1140"/>
      <c r="U1140"/>
      <c r="V1140"/>
      <c r="W1140"/>
      <c r="X1140"/>
      <c r="Y1140"/>
      <c r="Z1140"/>
      <c r="AA1140"/>
      <c r="AB1140"/>
      <c r="AC1140"/>
      <c r="AD1140"/>
      <c r="AE1140"/>
      <c r="AF1140"/>
      <c r="AG1140"/>
      <c r="AH1140"/>
    </row>
    <row r="1141" spans="3:34" x14ac:dyDescent="0.25">
      <c r="C1141" s="21"/>
      <c r="E1141" s="62"/>
      <c r="F1141" s="62"/>
      <c r="G1141" s="62"/>
      <c r="P1141"/>
      <c r="Q1141"/>
      <c r="R1141"/>
      <c r="S1141"/>
      <c r="T1141"/>
      <c r="U1141"/>
      <c r="V1141"/>
      <c r="W1141"/>
      <c r="X1141"/>
      <c r="Y1141"/>
      <c r="Z1141"/>
      <c r="AA1141"/>
      <c r="AB1141"/>
      <c r="AC1141"/>
      <c r="AD1141"/>
      <c r="AE1141"/>
      <c r="AF1141"/>
      <c r="AG1141"/>
      <c r="AH1141"/>
    </row>
    <row r="1142" spans="3:34" x14ac:dyDescent="0.25">
      <c r="C1142" s="21"/>
      <c r="E1142" s="62"/>
      <c r="F1142" s="62"/>
      <c r="G1142" s="62"/>
      <c r="P1142"/>
      <c r="Q1142"/>
      <c r="R1142"/>
      <c r="S1142"/>
      <c r="T1142"/>
      <c r="U1142"/>
      <c r="V1142"/>
      <c r="W1142"/>
      <c r="X1142"/>
      <c r="Y1142"/>
      <c r="Z1142"/>
      <c r="AA1142"/>
      <c r="AB1142"/>
      <c r="AC1142"/>
      <c r="AD1142"/>
      <c r="AE1142"/>
      <c r="AF1142"/>
      <c r="AG1142"/>
      <c r="AH1142"/>
    </row>
    <row r="1143" spans="3:34" x14ac:dyDescent="0.25">
      <c r="C1143" s="21"/>
      <c r="E1143" s="62"/>
      <c r="F1143" s="62"/>
      <c r="G1143" s="62"/>
      <c r="P1143"/>
      <c r="Q1143"/>
      <c r="R1143"/>
      <c r="S1143"/>
      <c r="T1143"/>
      <c r="U1143"/>
      <c r="V1143"/>
      <c r="W1143"/>
      <c r="X1143"/>
      <c r="Y1143"/>
      <c r="Z1143"/>
      <c r="AA1143"/>
      <c r="AB1143"/>
      <c r="AC1143"/>
      <c r="AD1143"/>
      <c r="AE1143"/>
      <c r="AF1143"/>
      <c r="AG1143"/>
      <c r="AH1143"/>
    </row>
    <row r="1144" spans="3:34" x14ac:dyDescent="0.25">
      <c r="C1144" s="21"/>
      <c r="E1144" s="62"/>
      <c r="F1144" s="62"/>
      <c r="G1144" s="62"/>
      <c r="P1144"/>
      <c r="Q1144"/>
      <c r="R1144"/>
      <c r="S1144"/>
      <c r="T1144"/>
      <c r="U1144"/>
      <c r="V1144"/>
      <c r="W1144"/>
      <c r="X1144"/>
      <c r="Y1144"/>
      <c r="Z1144"/>
      <c r="AA1144"/>
      <c r="AB1144"/>
      <c r="AC1144"/>
      <c r="AD1144"/>
      <c r="AE1144"/>
      <c r="AF1144"/>
      <c r="AG1144"/>
      <c r="AH1144"/>
    </row>
    <row r="1145" spans="3:34" x14ac:dyDescent="0.25">
      <c r="C1145" s="21"/>
      <c r="E1145" s="62"/>
      <c r="F1145" s="62"/>
      <c r="G1145" s="62"/>
      <c r="P1145"/>
      <c r="Q1145"/>
      <c r="R1145"/>
      <c r="S1145"/>
      <c r="T1145"/>
      <c r="U1145"/>
      <c r="V1145"/>
      <c r="W1145"/>
      <c r="X1145"/>
      <c r="Y1145"/>
      <c r="Z1145"/>
      <c r="AA1145"/>
      <c r="AB1145"/>
      <c r="AC1145"/>
      <c r="AD1145"/>
      <c r="AE1145"/>
      <c r="AF1145"/>
      <c r="AG1145"/>
      <c r="AH1145"/>
    </row>
    <row r="1146" spans="3:34" x14ac:dyDescent="0.25">
      <c r="C1146" s="21"/>
      <c r="E1146" s="62"/>
      <c r="F1146" s="62"/>
      <c r="G1146" s="62"/>
      <c r="P1146"/>
      <c r="Q1146"/>
      <c r="R1146"/>
      <c r="S1146"/>
      <c r="T1146"/>
      <c r="U1146"/>
      <c r="V1146"/>
      <c r="W1146"/>
      <c r="X1146"/>
      <c r="Y1146"/>
      <c r="Z1146"/>
      <c r="AA1146"/>
      <c r="AB1146"/>
      <c r="AC1146"/>
      <c r="AD1146"/>
      <c r="AE1146"/>
      <c r="AF1146"/>
      <c r="AG1146"/>
      <c r="AH1146"/>
    </row>
    <row r="1147" spans="3:34" x14ac:dyDescent="0.25">
      <c r="C1147" s="21"/>
      <c r="E1147" s="62"/>
      <c r="F1147" s="62"/>
      <c r="G1147" s="62"/>
      <c r="P1147"/>
      <c r="Q1147"/>
      <c r="R1147"/>
      <c r="S1147"/>
      <c r="T1147"/>
      <c r="U1147"/>
      <c r="V1147"/>
      <c r="W1147"/>
      <c r="X1147"/>
      <c r="Y1147"/>
      <c r="Z1147"/>
      <c r="AA1147"/>
      <c r="AB1147"/>
      <c r="AC1147"/>
      <c r="AD1147"/>
      <c r="AE1147"/>
      <c r="AF1147"/>
      <c r="AG1147"/>
      <c r="AH1147"/>
    </row>
    <row r="1148" spans="3:34" x14ac:dyDescent="0.25">
      <c r="C1148" s="21"/>
      <c r="E1148" s="62"/>
      <c r="F1148" s="62"/>
      <c r="G1148" s="62"/>
      <c r="P1148"/>
      <c r="Q1148"/>
      <c r="R1148"/>
      <c r="S1148"/>
      <c r="T1148"/>
      <c r="U1148"/>
      <c r="V1148"/>
      <c r="W1148"/>
      <c r="X1148"/>
      <c r="Y1148"/>
      <c r="Z1148"/>
      <c r="AA1148"/>
      <c r="AB1148"/>
      <c r="AC1148"/>
      <c r="AD1148"/>
      <c r="AE1148"/>
      <c r="AF1148"/>
      <c r="AG1148"/>
      <c r="AH1148"/>
    </row>
    <row r="1149" spans="3:34" x14ac:dyDescent="0.25">
      <c r="C1149" s="21"/>
      <c r="E1149" s="62"/>
      <c r="F1149" s="62"/>
      <c r="G1149" s="62"/>
      <c r="P1149"/>
      <c r="Q1149"/>
      <c r="R1149"/>
      <c r="S1149"/>
      <c r="T1149"/>
      <c r="U1149"/>
      <c r="V1149"/>
      <c r="W1149"/>
      <c r="X1149"/>
      <c r="Y1149"/>
      <c r="Z1149"/>
      <c r="AA1149"/>
      <c r="AB1149"/>
      <c r="AC1149"/>
      <c r="AD1149"/>
      <c r="AE1149"/>
      <c r="AF1149"/>
      <c r="AG1149"/>
      <c r="AH1149"/>
    </row>
    <row r="1150" spans="3:34" x14ac:dyDescent="0.25">
      <c r="C1150" s="21"/>
      <c r="E1150" s="62"/>
      <c r="F1150" s="62"/>
      <c r="G1150" s="62"/>
      <c r="P1150"/>
      <c r="Q1150"/>
      <c r="R1150"/>
      <c r="S1150"/>
      <c r="T1150"/>
      <c r="U1150"/>
      <c r="V1150"/>
      <c r="W1150"/>
      <c r="X1150"/>
      <c r="Y1150"/>
      <c r="Z1150"/>
      <c r="AA1150"/>
      <c r="AB1150"/>
      <c r="AC1150"/>
      <c r="AD1150"/>
      <c r="AE1150"/>
      <c r="AF1150"/>
      <c r="AG1150"/>
      <c r="AH1150"/>
    </row>
    <row r="1151" spans="3:34" x14ac:dyDescent="0.25">
      <c r="C1151" s="21"/>
      <c r="E1151" s="62"/>
      <c r="F1151" s="62"/>
      <c r="G1151" s="62"/>
      <c r="P1151"/>
      <c r="Q1151"/>
      <c r="R1151"/>
      <c r="S1151"/>
      <c r="T1151"/>
      <c r="U1151"/>
      <c r="V1151"/>
      <c r="W1151"/>
      <c r="X1151"/>
      <c r="Y1151"/>
      <c r="Z1151"/>
      <c r="AA1151"/>
      <c r="AB1151"/>
      <c r="AC1151"/>
      <c r="AD1151"/>
      <c r="AE1151"/>
      <c r="AF1151"/>
      <c r="AG1151"/>
      <c r="AH1151"/>
    </row>
    <row r="1152" spans="3:34" x14ac:dyDescent="0.25">
      <c r="C1152" s="21"/>
      <c r="E1152" s="62"/>
      <c r="F1152" s="62"/>
      <c r="G1152" s="62"/>
      <c r="P1152"/>
      <c r="Q1152"/>
      <c r="R1152"/>
      <c r="S1152"/>
      <c r="T1152"/>
      <c r="U1152"/>
      <c r="V1152"/>
      <c r="W1152"/>
      <c r="X1152"/>
      <c r="Y1152"/>
      <c r="Z1152"/>
      <c r="AA1152"/>
      <c r="AB1152"/>
      <c r="AC1152"/>
      <c r="AD1152"/>
      <c r="AE1152"/>
      <c r="AF1152"/>
      <c r="AG1152"/>
      <c r="AH1152"/>
    </row>
    <row r="1153" spans="3:34" x14ac:dyDescent="0.25">
      <c r="C1153" s="21"/>
      <c r="E1153" s="62"/>
      <c r="F1153" s="62"/>
      <c r="G1153" s="62"/>
      <c r="P1153"/>
      <c r="Q1153"/>
      <c r="R1153"/>
      <c r="S1153"/>
      <c r="T1153"/>
      <c r="U1153"/>
      <c r="V1153"/>
      <c r="W1153"/>
      <c r="X1153"/>
      <c r="Y1153"/>
      <c r="Z1153"/>
      <c r="AA1153"/>
      <c r="AB1153"/>
      <c r="AC1153"/>
      <c r="AD1153"/>
      <c r="AE1153"/>
      <c r="AF1153"/>
      <c r="AG1153"/>
      <c r="AH1153"/>
    </row>
    <row r="1154" spans="3:34" x14ac:dyDescent="0.25">
      <c r="C1154" s="21"/>
      <c r="E1154" s="62"/>
      <c r="F1154" s="62"/>
      <c r="G1154" s="62"/>
      <c r="P1154"/>
      <c r="Q1154"/>
      <c r="R1154"/>
      <c r="S1154"/>
      <c r="T1154"/>
      <c r="U1154"/>
      <c r="V1154"/>
      <c r="W1154"/>
      <c r="X1154"/>
      <c r="Y1154"/>
      <c r="Z1154"/>
      <c r="AA1154"/>
      <c r="AB1154"/>
      <c r="AC1154"/>
      <c r="AD1154"/>
      <c r="AE1154"/>
      <c r="AF1154"/>
      <c r="AG1154"/>
      <c r="AH1154"/>
    </row>
    <row r="1155" spans="3:34" x14ac:dyDescent="0.25">
      <c r="C1155" s="21"/>
      <c r="E1155" s="62"/>
      <c r="F1155" s="62"/>
      <c r="G1155" s="62"/>
      <c r="P1155"/>
      <c r="Q1155"/>
      <c r="R1155"/>
      <c r="S1155"/>
      <c r="T1155"/>
      <c r="U1155"/>
      <c r="V1155"/>
      <c r="W1155"/>
      <c r="X1155"/>
      <c r="Y1155"/>
      <c r="Z1155"/>
      <c r="AA1155"/>
      <c r="AB1155"/>
      <c r="AC1155"/>
      <c r="AD1155"/>
      <c r="AE1155"/>
      <c r="AF1155"/>
      <c r="AG1155"/>
      <c r="AH1155"/>
    </row>
    <row r="1156" spans="3:34" x14ac:dyDescent="0.25">
      <c r="C1156" s="21"/>
      <c r="E1156" s="62"/>
      <c r="F1156" s="62"/>
      <c r="G1156" s="62"/>
      <c r="P1156"/>
      <c r="Q1156"/>
      <c r="R1156"/>
      <c r="S1156"/>
      <c r="T1156"/>
      <c r="U1156"/>
      <c r="V1156"/>
      <c r="W1156"/>
      <c r="X1156"/>
      <c r="Y1156"/>
      <c r="Z1156"/>
      <c r="AA1156"/>
      <c r="AB1156"/>
      <c r="AC1156"/>
      <c r="AD1156"/>
      <c r="AE1156"/>
      <c r="AF1156"/>
      <c r="AG1156"/>
      <c r="AH1156"/>
    </row>
    <row r="1157" spans="3:34" x14ac:dyDescent="0.25">
      <c r="C1157" s="21"/>
      <c r="E1157" s="62"/>
      <c r="F1157" s="62"/>
      <c r="G1157" s="62"/>
      <c r="P1157"/>
      <c r="Q1157"/>
      <c r="R1157"/>
      <c r="S1157"/>
      <c r="T1157"/>
      <c r="U1157"/>
      <c r="V1157"/>
      <c r="W1157"/>
      <c r="X1157"/>
      <c r="Y1157"/>
      <c r="Z1157"/>
      <c r="AA1157"/>
      <c r="AB1157"/>
      <c r="AC1157"/>
      <c r="AD1157"/>
      <c r="AE1157"/>
      <c r="AF1157"/>
      <c r="AG1157"/>
      <c r="AH1157"/>
    </row>
    <row r="1158" spans="3:34" x14ac:dyDescent="0.25">
      <c r="C1158" s="21"/>
      <c r="E1158" s="62"/>
      <c r="F1158" s="62"/>
      <c r="G1158" s="62"/>
      <c r="P1158"/>
      <c r="Q1158"/>
      <c r="R1158"/>
      <c r="S1158"/>
      <c r="T1158"/>
      <c r="U1158"/>
      <c r="V1158"/>
      <c r="W1158"/>
      <c r="X1158"/>
      <c r="Y1158"/>
      <c r="Z1158"/>
      <c r="AA1158"/>
      <c r="AB1158"/>
      <c r="AC1158"/>
      <c r="AD1158"/>
      <c r="AE1158"/>
      <c r="AF1158"/>
      <c r="AG1158"/>
      <c r="AH1158"/>
    </row>
    <row r="1159" spans="3:34" x14ac:dyDescent="0.25">
      <c r="C1159" s="21"/>
      <c r="E1159" s="62"/>
      <c r="F1159" s="62"/>
      <c r="G1159" s="62"/>
      <c r="P1159"/>
      <c r="Q1159"/>
      <c r="R1159"/>
      <c r="S1159"/>
      <c r="T1159"/>
      <c r="U1159"/>
      <c r="V1159"/>
      <c r="W1159"/>
      <c r="X1159"/>
      <c r="Y1159"/>
      <c r="Z1159"/>
      <c r="AA1159"/>
      <c r="AB1159"/>
      <c r="AC1159"/>
      <c r="AD1159"/>
      <c r="AE1159"/>
      <c r="AF1159"/>
      <c r="AG1159"/>
      <c r="AH1159"/>
    </row>
    <row r="1160" spans="3:34" x14ac:dyDescent="0.25">
      <c r="C1160" s="21"/>
      <c r="E1160" s="62"/>
      <c r="F1160" s="62"/>
      <c r="G1160" s="62"/>
      <c r="P1160"/>
      <c r="Q1160"/>
      <c r="R1160"/>
      <c r="S1160"/>
      <c r="T1160"/>
      <c r="U1160"/>
      <c r="V1160"/>
      <c r="W1160"/>
      <c r="X1160"/>
      <c r="Y1160"/>
      <c r="Z1160"/>
      <c r="AA1160"/>
      <c r="AB1160"/>
      <c r="AC1160"/>
      <c r="AD1160"/>
      <c r="AE1160"/>
      <c r="AF1160"/>
      <c r="AG1160"/>
      <c r="AH1160"/>
    </row>
    <row r="1161" spans="3:34" x14ac:dyDescent="0.25">
      <c r="C1161" s="21"/>
      <c r="E1161" s="62"/>
      <c r="F1161" s="62"/>
      <c r="G1161" s="62"/>
      <c r="P1161"/>
      <c r="Q1161"/>
      <c r="R1161"/>
      <c r="S1161"/>
      <c r="T1161"/>
      <c r="U1161"/>
      <c r="V1161"/>
      <c r="W1161"/>
      <c r="X1161"/>
      <c r="Y1161"/>
      <c r="Z1161"/>
      <c r="AA1161"/>
      <c r="AB1161"/>
      <c r="AC1161"/>
      <c r="AD1161"/>
      <c r="AE1161"/>
      <c r="AF1161"/>
      <c r="AG1161"/>
      <c r="AH1161"/>
    </row>
    <row r="1162" spans="3:34" x14ac:dyDescent="0.25">
      <c r="C1162" s="21"/>
      <c r="E1162" s="62"/>
      <c r="F1162" s="62"/>
      <c r="G1162" s="62"/>
      <c r="P1162"/>
      <c r="Q1162"/>
      <c r="R1162"/>
      <c r="S1162"/>
      <c r="T1162"/>
      <c r="U1162"/>
      <c r="V1162"/>
      <c r="W1162"/>
      <c r="X1162"/>
      <c r="Y1162"/>
      <c r="Z1162"/>
      <c r="AA1162"/>
      <c r="AB1162"/>
      <c r="AC1162"/>
      <c r="AD1162"/>
      <c r="AE1162"/>
      <c r="AF1162"/>
      <c r="AG1162"/>
      <c r="AH1162"/>
    </row>
    <row r="1163" spans="3:34" x14ac:dyDescent="0.25">
      <c r="C1163" s="21"/>
      <c r="E1163" s="62"/>
      <c r="F1163" s="62"/>
      <c r="G1163" s="62"/>
      <c r="P1163"/>
      <c r="Q1163"/>
      <c r="R1163"/>
      <c r="S1163"/>
      <c r="T1163"/>
      <c r="U1163"/>
      <c r="V1163"/>
      <c r="W1163"/>
      <c r="X1163"/>
      <c r="Y1163"/>
      <c r="Z1163"/>
      <c r="AA1163"/>
      <c r="AB1163"/>
      <c r="AC1163"/>
      <c r="AD1163"/>
      <c r="AE1163"/>
      <c r="AF1163"/>
      <c r="AG1163"/>
      <c r="AH1163"/>
    </row>
    <row r="1164" spans="3:34" x14ac:dyDescent="0.25">
      <c r="C1164" s="21"/>
      <c r="E1164" s="62"/>
      <c r="F1164" s="62"/>
      <c r="G1164" s="62"/>
      <c r="P1164"/>
      <c r="Q1164"/>
      <c r="R1164"/>
      <c r="S1164"/>
      <c r="T1164"/>
      <c r="U1164"/>
      <c r="V1164"/>
      <c r="W1164"/>
      <c r="X1164"/>
      <c r="Y1164"/>
      <c r="Z1164"/>
      <c r="AA1164"/>
      <c r="AB1164"/>
      <c r="AC1164"/>
      <c r="AD1164"/>
      <c r="AE1164"/>
      <c r="AF1164"/>
      <c r="AG1164"/>
      <c r="AH1164"/>
    </row>
    <row r="1165" spans="3:34" x14ac:dyDescent="0.25">
      <c r="C1165" s="21"/>
      <c r="E1165" s="62"/>
      <c r="F1165" s="62"/>
      <c r="G1165" s="62"/>
      <c r="P1165"/>
      <c r="Q1165"/>
      <c r="R1165"/>
      <c r="S1165"/>
      <c r="T1165"/>
      <c r="U1165"/>
      <c r="V1165"/>
      <c r="W1165"/>
      <c r="X1165"/>
      <c r="Y1165"/>
      <c r="Z1165"/>
      <c r="AA1165"/>
      <c r="AB1165"/>
      <c r="AC1165"/>
      <c r="AD1165"/>
      <c r="AE1165"/>
      <c r="AF1165"/>
      <c r="AG1165"/>
      <c r="AH1165"/>
    </row>
    <row r="1166" spans="3:34" x14ac:dyDescent="0.25">
      <c r="C1166" s="21"/>
      <c r="E1166" s="62"/>
      <c r="F1166" s="62"/>
      <c r="G1166" s="62"/>
      <c r="P1166"/>
      <c r="Q1166"/>
      <c r="R1166"/>
      <c r="S1166"/>
      <c r="T1166"/>
      <c r="U1166"/>
      <c r="V1166"/>
      <c r="W1166"/>
      <c r="X1166"/>
      <c r="Y1166"/>
      <c r="Z1166"/>
      <c r="AA1166"/>
      <c r="AB1166"/>
      <c r="AC1166"/>
      <c r="AD1166"/>
      <c r="AE1166"/>
      <c r="AF1166"/>
      <c r="AG1166"/>
      <c r="AH1166"/>
    </row>
    <row r="1167" spans="3:34" x14ac:dyDescent="0.25">
      <c r="C1167" s="21"/>
      <c r="E1167" s="62"/>
      <c r="F1167" s="62"/>
      <c r="G1167" s="62"/>
      <c r="P1167"/>
      <c r="Q1167"/>
      <c r="R1167"/>
      <c r="S1167"/>
      <c r="T1167"/>
      <c r="U1167"/>
      <c r="V1167"/>
      <c r="W1167"/>
      <c r="X1167"/>
      <c r="Y1167"/>
      <c r="Z1167"/>
      <c r="AA1167"/>
      <c r="AB1167"/>
      <c r="AC1167"/>
      <c r="AD1167"/>
      <c r="AE1167"/>
      <c r="AF1167"/>
      <c r="AG1167"/>
      <c r="AH1167"/>
    </row>
    <row r="1168" spans="3:34" x14ac:dyDescent="0.25">
      <c r="C1168" s="21"/>
      <c r="E1168" s="62"/>
      <c r="F1168" s="62"/>
      <c r="G1168" s="62"/>
      <c r="P1168"/>
      <c r="Q1168"/>
      <c r="R1168"/>
      <c r="S1168"/>
      <c r="T1168"/>
      <c r="U1168"/>
      <c r="V1168"/>
      <c r="W1168"/>
      <c r="X1168"/>
      <c r="Y1168"/>
      <c r="Z1168"/>
      <c r="AA1168"/>
      <c r="AB1168"/>
      <c r="AC1168"/>
      <c r="AD1168"/>
      <c r="AE1168"/>
      <c r="AF1168"/>
      <c r="AG1168"/>
      <c r="AH1168"/>
    </row>
    <row r="1169" spans="3:34" x14ac:dyDescent="0.25">
      <c r="C1169" s="21"/>
      <c r="E1169" s="62"/>
      <c r="F1169" s="62"/>
      <c r="G1169" s="62"/>
      <c r="P1169"/>
      <c r="Q1169"/>
      <c r="R1169"/>
      <c r="S1169"/>
      <c r="T1169"/>
      <c r="U1169"/>
      <c r="V1169"/>
      <c r="W1169"/>
      <c r="X1169"/>
      <c r="Y1169"/>
      <c r="Z1169"/>
      <c r="AA1169"/>
      <c r="AB1169"/>
      <c r="AC1169"/>
      <c r="AD1169"/>
      <c r="AE1169"/>
      <c r="AF1169"/>
      <c r="AG1169"/>
      <c r="AH1169"/>
    </row>
    <row r="1170" spans="3:34" x14ac:dyDescent="0.25">
      <c r="C1170" s="21"/>
      <c r="E1170" s="62"/>
      <c r="F1170" s="62"/>
      <c r="G1170" s="62"/>
      <c r="P1170"/>
      <c r="Q1170"/>
      <c r="R1170"/>
      <c r="S1170"/>
      <c r="T1170"/>
      <c r="U1170"/>
      <c r="V1170"/>
      <c r="W1170"/>
      <c r="X1170"/>
      <c r="Y1170"/>
      <c r="Z1170"/>
      <c r="AA1170"/>
      <c r="AB1170"/>
      <c r="AC1170"/>
      <c r="AD1170"/>
      <c r="AE1170"/>
      <c r="AF1170"/>
      <c r="AG1170"/>
      <c r="AH1170"/>
    </row>
    <row r="1171" spans="3:34" x14ac:dyDescent="0.25">
      <c r="C1171" s="21"/>
      <c r="E1171" s="62"/>
      <c r="F1171" s="62"/>
      <c r="G1171" s="62"/>
      <c r="P1171"/>
      <c r="Q1171"/>
      <c r="R1171"/>
      <c r="S1171"/>
      <c r="T1171"/>
      <c r="U1171"/>
      <c r="V1171"/>
      <c r="W1171"/>
      <c r="X1171"/>
      <c r="Y1171"/>
      <c r="Z1171"/>
      <c r="AA1171"/>
      <c r="AB1171"/>
      <c r="AC1171"/>
      <c r="AD1171"/>
      <c r="AE1171"/>
      <c r="AF1171"/>
      <c r="AG1171"/>
      <c r="AH1171"/>
    </row>
    <row r="1172" spans="3:34" x14ac:dyDescent="0.25">
      <c r="C1172" s="21"/>
      <c r="E1172" s="62"/>
      <c r="F1172" s="62"/>
      <c r="G1172" s="62"/>
      <c r="P1172"/>
      <c r="Q1172"/>
      <c r="R1172"/>
      <c r="S1172"/>
      <c r="T1172"/>
      <c r="U1172"/>
      <c r="V1172"/>
      <c r="W1172"/>
      <c r="X1172"/>
      <c r="Y1172"/>
      <c r="Z1172"/>
      <c r="AA1172"/>
      <c r="AB1172"/>
      <c r="AC1172"/>
      <c r="AD1172"/>
      <c r="AE1172"/>
      <c r="AF1172"/>
      <c r="AG1172"/>
      <c r="AH1172"/>
    </row>
    <row r="1173" spans="3:34" x14ac:dyDescent="0.25">
      <c r="C1173" s="21"/>
      <c r="E1173" s="62"/>
      <c r="F1173" s="62"/>
      <c r="G1173" s="62"/>
      <c r="P1173"/>
      <c r="Q1173"/>
      <c r="R1173"/>
      <c r="S1173"/>
      <c r="T1173"/>
      <c r="U1173"/>
      <c r="V1173"/>
      <c r="W1173"/>
      <c r="X1173"/>
      <c r="Y1173"/>
      <c r="Z1173"/>
      <c r="AA1173"/>
      <c r="AB1173"/>
      <c r="AC1173"/>
      <c r="AD1173"/>
      <c r="AE1173"/>
      <c r="AF1173"/>
      <c r="AG1173"/>
      <c r="AH1173"/>
    </row>
    <row r="1174" spans="3:34" x14ac:dyDescent="0.25">
      <c r="C1174" s="21"/>
      <c r="E1174" s="62"/>
      <c r="F1174" s="62"/>
      <c r="G1174" s="62"/>
      <c r="P1174"/>
      <c r="Q1174"/>
      <c r="R1174"/>
      <c r="S1174"/>
      <c r="T1174"/>
      <c r="U1174"/>
      <c r="V1174"/>
      <c r="W1174"/>
      <c r="X1174"/>
      <c r="Y1174"/>
      <c r="Z1174"/>
      <c r="AA1174"/>
      <c r="AB1174"/>
      <c r="AC1174"/>
      <c r="AD1174"/>
      <c r="AE1174"/>
      <c r="AF1174"/>
      <c r="AG1174"/>
      <c r="AH1174"/>
    </row>
    <row r="1175" spans="3:34" x14ac:dyDescent="0.25">
      <c r="C1175" s="21"/>
      <c r="E1175" s="62"/>
      <c r="F1175" s="62"/>
      <c r="G1175" s="62"/>
      <c r="P1175"/>
      <c r="Q1175"/>
      <c r="R1175"/>
      <c r="S1175"/>
      <c r="T1175"/>
      <c r="U1175"/>
      <c r="V1175"/>
      <c r="W1175"/>
      <c r="X1175"/>
      <c r="Y1175"/>
      <c r="Z1175"/>
      <c r="AA1175"/>
      <c r="AB1175"/>
      <c r="AC1175"/>
      <c r="AD1175"/>
      <c r="AE1175"/>
      <c r="AF1175"/>
      <c r="AG1175"/>
      <c r="AH1175"/>
    </row>
    <row r="1176" spans="3:34" x14ac:dyDescent="0.25">
      <c r="C1176" s="21"/>
      <c r="E1176" s="62"/>
      <c r="F1176" s="62"/>
      <c r="G1176" s="62"/>
      <c r="P1176"/>
      <c r="Q1176"/>
      <c r="R1176"/>
      <c r="S1176"/>
      <c r="T1176"/>
      <c r="U1176"/>
      <c r="V1176"/>
      <c r="W1176"/>
      <c r="X1176"/>
      <c r="Y1176"/>
      <c r="Z1176"/>
      <c r="AA1176"/>
      <c r="AB1176"/>
      <c r="AC1176"/>
      <c r="AD1176"/>
      <c r="AE1176"/>
      <c r="AF1176"/>
      <c r="AG1176"/>
      <c r="AH1176"/>
    </row>
    <row r="1177" spans="3:34" x14ac:dyDescent="0.25">
      <c r="C1177" s="21"/>
      <c r="E1177" s="62"/>
      <c r="F1177" s="62"/>
      <c r="G1177" s="62"/>
      <c r="P1177"/>
      <c r="Q1177"/>
      <c r="R1177"/>
      <c r="S1177"/>
      <c r="T1177"/>
      <c r="U1177"/>
      <c r="V1177"/>
      <c r="W1177"/>
      <c r="X1177"/>
      <c r="Y1177"/>
      <c r="Z1177"/>
      <c r="AA1177"/>
      <c r="AB1177"/>
      <c r="AC1177"/>
      <c r="AD1177"/>
      <c r="AE1177"/>
      <c r="AF1177"/>
      <c r="AG1177"/>
      <c r="AH1177"/>
    </row>
    <row r="1178" spans="3:34" x14ac:dyDescent="0.25">
      <c r="C1178" s="21"/>
      <c r="E1178" s="62"/>
      <c r="F1178" s="62"/>
      <c r="G1178" s="62"/>
      <c r="P1178"/>
      <c r="Q1178"/>
      <c r="R1178"/>
      <c r="S1178"/>
      <c r="T1178"/>
      <c r="U1178"/>
      <c r="V1178"/>
      <c r="W1178"/>
      <c r="X1178"/>
      <c r="Y1178"/>
      <c r="Z1178"/>
      <c r="AA1178"/>
      <c r="AB1178"/>
      <c r="AC1178"/>
      <c r="AD1178"/>
      <c r="AE1178"/>
      <c r="AF1178"/>
      <c r="AG1178"/>
      <c r="AH1178"/>
    </row>
    <row r="1179" spans="3:34" x14ac:dyDescent="0.25">
      <c r="C1179" s="21"/>
      <c r="E1179" s="62"/>
      <c r="F1179" s="62"/>
      <c r="G1179" s="62"/>
      <c r="P1179"/>
      <c r="Q1179"/>
      <c r="R1179"/>
      <c r="S1179"/>
      <c r="T1179"/>
      <c r="U1179"/>
      <c r="V1179"/>
      <c r="W1179"/>
      <c r="X1179"/>
      <c r="Y1179"/>
      <c r="Z1179"/>
      <c r="AA1179"/>
      <c r="AB1179"/>
      <c r="AC1179"/>
      <c r="AD1179"/>
      <c r="AE1179"/>
      <c r="AF1179"/>
      <c r="AG1179"/>
      <c r="AH1179"/>
    </row>
    <row r="1180" spans="3:34" x14ac:dyDescent="0.25">
      <c r="C1180" s="21"/>
      <c r="E1180" s="62"/>
      <c r="F1180" s="62"/>
      <c r="G1180" s="62"/>
      <c r="P1180"/>
      <c r="Q1180"/>
      <c r="R1180"/>
      <c r="S1180"/>
      <c r="T1180"/>
      <c r="U1180"/>
      <c r="V1180"/>
      <c r="W1180"/>
      <c r="X1180"/>
      <c r="Y1180"/>
      <c r="Z1180"/>
      <c r="AA1180"/>
      <c r="AB1180"/>
      <c r="AC1180"/>
      <c r="AD1180"/>
      <c r="AE1180"/>
      <c r="AF1180"/>
      <c r="AG1180"/>
      <c r="AH1180"/>
    </row>
    <row r="1181" spans="3:34" x14ac:dyDescent="0.25">
      <c r="C1181" s="21"/>
      <c r="E1181" s="62"/>
      <c r="F1181" s="62"/>
      <c r="G1181" s="62"/>
      <c r="P1181"/>
      <c r="Q1181"/>
      <c r="R1181"/>
      <c r="S1181"/>
      <c r="T1181"/>
      <c r="U1181"/>
      <c r="V1181"/>
      <c r="W1181"/>
      <c r="X1181"/>
      <c r="Y1181"/>
      <c r="Z1181"/>
      <c r="AA1181"/>
      <c r="AB1181"/>
      <c r="AC1181"/>
      <c r="AD1181"/>
      <c r="AE1181"/>
      <c r="AF1181"/>
      <c r="AG1181"/>
      <c r="AH1181"/>
    </row>
    <row r="1182" spans="3:34" x14ac:dyDescent="0.25">
      <c r="C1182" s="21"/>
      <c r="E1182" s="62"/>
      <c r="F1182" s="62"/>
      <c r="G1182" s="62"/>
      <c r="P1182"/>
      <c r="Q1182"/>
      <c r="R1182"/>
      <c r="S1182"/>
      <c r="T1182"/>
      <c r="U1182"/>
      <c r="V1182"/>
      <c r="W1182"/>
      <c r="X1182"/>
      <c r="Y1182"/>
      <c r="Z1182"/>
      <c r="AA1182"/>
      <c r="AB1182"/>
      <c r="AC1182"/>
      <c r="AD1182"/>
      <c r="AE1182"/>
      <c r="AF1182"/>
      <c r="AG1182"/>
      <c r="AH1182"/>
    </row>
    <row r="1183" spans="3:34" x14ac:dyDescent="0.25">
      <c r="C1183" s="21"/>
      <c r="E1183" s="62"/>
      <c r="F1183" s="62"/>
      <c r="G1183" s="62"/>
      <c r="P1183"/>
      <c r="Q1183"/>
      <c r="R1183"/>
      <c r="S1183"/>
      <c r="T1183"/>
      <c r="U1183"/>
      <c r="V1183"/>
      <c r="W1183"/>
      <c r="X1183"/>
      <c r="Y1183"/>
      <c r="Z1183"/>
      <c r="AA1183"/>
      <c r="AB1183"/>
      <c r="AC1183"/>
      <c r="AD1183"/>
      <c r="AE1183"/>
      <c r="AF1183"/>
      <c r="AG1183"/>
      <c r="AH1183"/>
    </row>
    <row r="1184" spans="3:34" x14ac:dyDescent="0.25">
      <c r="C1184" s="21"/>
      <c r="E1184" s="62"/>
      <c r="F1184" s="62"/>
      <c r="G1184" s="62"/>
      <c r="P1184"/>
      <c r="Q1184"/>
      <c r="R1184"/>
      <c r="S1184"/>
      <c r="T1184"/>
      <c r="U1184"/>
      <c r="V1184"/>
      <c r="W1184"/>
      <c r="X1184"/>
      <c r="Y1184"/>
      <c r="Z1184"/>
      <c r="AA1184"/>
      <c r="AB1184"/>
      <c r="AC1184"/>
      <c r="AD1184"/>
      <c r="AE1184"/>
      <c r="AF1184"/>
      <c r="AG1184"/>
      <c r="AH1184"/>
    </row>
    <row r="1185" spans="3:34" x14ac:dyDescent="0.25">
      <c r="C1185" s="21"/>
      <c r="E1185" s="62"/>
      <c r="F1185" s="62"/>
      <c r="G1185" s="62"/>
      <c r="P1185"/>
      <c r="Q1185"/>
      <c r="R1185"/>
      <c r="S1185"/>
      <c r="T1185"/>
      <c r="U1185"/>
      <c r="V1185"/>
      <c r="W1185"/>
      <c r="X1185"/>
      <c r="Y1185"/>
      <c r="Z1185"/>
      <c r="AA1185"/>
      <c r="AB1185"/>
      <c r="AC1185"/>
      <c r="AD1185"/>
      <c r="AE1185"/>
      <c r="AF1185"/>
      <c r="AG1185"/>
      <c r="AH1185"/>
    </row>
    <row r="1186" spans="3:34" x14ac:dyDescent="0.25">
      <c r="C1186" s="21"/>
      <c r="E1186" s="62"/>
      <c r="F1186" s="62"/>
      <c r="G1186" s="62"/>
      <c r="P1186"/>
      <c r="Q1186"/>
      <c r="R1186"/>
      <c r="S1186"/>
      <c r="T1186"/>
      <c r="U1186"/>
      <c r="V1186"/>
      <c r="W1186"/>
      <c r="X1186"/>
      <c r="Y1186"/>
      <c r="Z1186"/>
      <c r="AA1186"/>
      <c r="AB1186"/>
      <c r="AC1186"/>
      <c r="AD1186"/>
      <c r="AE1186"/>
      <c r="AF1186"/>
      <c r="AG1186"/>
      <c r="AH1186"/>
    </row>
    <row r="1187" spans="3:34" x14ac:dyDescent="0.25">
      <c r="C1187" s="21"/>
      <c r="E1187" s="62"/>
      <c r="F1187" s="62"/>
      <c r="G1187" s="62"/>
      <c r="P1187"/>
      <c r="Q1187"/>
      <c r="R1187"/>
      <c r="S1187"/>
      <c r="T1187"/>
      <c r="U1187"/>
      <c r="V1187"/>
      <c r="W1187"/>
      <c r="X1187"/>
      <c r="Y1187"/>
      <c r="Z1187"/>
      <c r="AA1187"/>
      <c r="AB1187"/>
      <c r="AC1187"/>
      <c r="AD1187"/>
      <c r="AE1187"/>
      <c r="AF1187"/>
      <c r="AG1187"/>
      <c r="AH1187"/>
    </row>
    <row r="1188" spans="3:34" x14ac:dyDescent="0.25">
      <c r="C1188" s="21"/>
      <c r="E1188" s="62"/>
      <c r="F1188" s="62"/>
      <c r="G1188" s="62"/>
      <c r="P1188"/>
      <c r="Q1188"/>
      <c r="R1188"/>
      <c r="S1188"/>
      <c r="T1188"/>
      <c r="U1188"/>
      <c r="V1188"/>
      <c r="W1188"/>
      <c r="X1188"/>
      <c r="Y1188"/>
      <c r="Z1188"/>
      <c r="AA1188"/>
      <c r="AB1188"/>
      <c r="AC1188"/>
      <c r="AD1188"/>
      <c r="AE1188"/>
      <c r="AF1188"/>
      <c r="AG1188"/>
      <c r="AH1188"/>
    </row>
    <row r="1189" spans="3:34" x14ac:dyDescent="0.25">
      <c r="C1189" s="21"/>
      <c r="E1189" s="62"/>
      <c r="F1189" s="62"/>
      <c r="G1189" s="62"/>
      <c r="P1189"/>
      <c r="Q1189"/>
      <c r="R1189"/>
      <c r="S1189"/>
      <c r="T1189"/>
      <c r="U1189"/>
      <c r="V1189"/>
      <c r="W1189"/>
      <c r="X1189"/>
      <c r="Y1189"/>
      <c r="Z1189"/>
      <c r="AA1189"/>
      <c r="AB1189"/>
      <c r="AC1189"/>
      <c r="AD1189"/>
      <c r="AE1189"/>
      <c r="AF1189"/>
      <c r="AG1189"/>
      <c r="AH1189"/>
    </row>
    <row r="1190" spans="3:34" x14ac:dyDescent="0.25">
      <c r="C1190" s="21"/>
      <c r="E1190" s="62"/>
      <c r="F1190" s="62"/>
      <c r="G1190" s="62"/>
      <c r="P1190"/>
      <c r="Q1190"/>
      <c r="R1190"/>
      <c r="S1190"/>
      <c r="T1190"/>
      <c r="U1190"/>
      <c r="V1190"/>
      <c r="W1190"/>
      <c r="X1190"/>
      <c r="Y1190"/>
      <c r="Z1190"/>
      <c r="AA1190"/>
      <c r="AB1190"/>
      <c r="AC1190"/>
      <c r="AD1190"/>
      <c r="AE1190"/>
      <c r="AF1190"/>
      <c r="AG1190"/>
      <c r="AH1190"/>
    </row>
    <row r="1191" spans="3:34" x14ac:dyDescent="0.25">
      <c r="C1191" s="21"/>
      <c r="E1191" s="62"/>
      <c r="F1191" s="62"/>
      <c r="G1191" s="62"/>
      <c r="P1191"/>
      <c r="Q1191"/>
      <c r="R1191"/>
      <c r="S1191"/>
      <c r="T1191"/>
      <c r="U1191"/>
      <c r="V1191"/>
      <c r="W1191"/>
      <c r="X1191"/>
      <c r="Y1191"/>
      <c r="Z1191"/>
      <c r="AA1191"/>
      <c r="AB1191"/>
      <c r="AC1191"/>
      <c r="AD1191"/>
      <c r="AE1191"/>
      <c r="AF1191"/>
      <c r="AG1191"/>
      <c r="AH1191"/>
    </row>
    <row r="1192" spans="3:34" x14ac:dyDescent="0.25">
      <c r="C1192" s="21"/>
      <c r="E1192" s="62"/>
      <c r="F1192" s="62"/>
      <c r="G1192" s="62"/>
      <c r="P1192"/>
      <c r="Q1192"/>
      <c r="R1192"/>
      <c r="S1192"/>
      <c r="T1192"/>
      <c r="U1192"/>
      <c r="V1192"/>
      <c r="W1192"/>
      <c r="X1192"/>
      <c r="Y1192"/>
      <c r="Z1192"/>
      <c r="AA1192"/>
      <c r="AB1192"/>
      <c r="AC1192"/>
      <c r="AD1192"/>
      <c r="AE1192"/>
      <c r="AF1192"/>
      <c r="AG1192"/>
      <c r="AH1192"/>
    </row>
    <row r="1193" spans="3:34" x14ac:dyDescent="0.25">
      <c r="C1193" s="21"/>
      <c r="E1193" s="62"/>
      <c r="F1193" s="62"/>
      <c r="G1193" s="62"/>
      <c r="P1193"/>
      <c r="Q1193"/>
      <c r="R1193"/>
      <c r="S1193"/>
      <c r="T1193"/>
      <c r="U1193"/>
      <c r="V1193"/>
      <c r="W1193"/>
      <c r="X1193"/>
      <c r="Y1193"/>
      <c r="Z1193"/>
      <c r="AA1193"/>
      <c r="AB1193"/>
      <c r="AC1193"/>
      <c r="AD1193"/>
      <c r="AE1193"/>
      <c r="AF1193"/>
      <c r="AG1193"/>
      <c r="AH1193"/>
    </row>
    <row r="1194" spans="3:34" x14ac:dyDescent="0.25">
      <c r="C1194" s="21"/>
      <c r="E1194" s="62"/>
      <c r="F1194" s="62"/>
      <c r="G1194" s="62"/>
      <c r="P1194"/>
      <c r="Q1194"/>
      <c r="R1194"/>
      <c r="S1194"/>
      <c r="T1194"/>
      <c r="U1194"/>
      <c r="V1194"/>
      <c r="W1194"/>
      <c r="X1194"/>
      <c r="Y1194"/>
      <c r="Z1194"/>
      <c r="AA1194"/>
      <c r="AB1194"/>
      <c r="AC1194"/>
      <c r="AD1194"/>
      <c r="AE1194"/>
      <c r="AF1194"/>
      <c r="AG1194"/>
      <c r="AH1194"/>
    </row>
    <row r="1195" spans="3:34" x14ac:dyDescent="0.25">
      <c r="C1195" s="21"/>
      <c r="E1195" s="62"/>
      <c r="F1195" s="62"/>
      <c r="G1195" s="62"/>
      <c r="P1195"/>
      <c r="Q1195"/>
      <c r="R1195"/>
      <c r="S1195"/>
      <c r="T1195"/>
      <c r="U1195"/>
      <c r="V1195"/>
      <c r="W1195"/>
      <c r="X1195"/>
      <c r="Y1195"/>
      <c r="Z1195"/>
      <c r="AA1195"/>
      <c r="AB1195"/>
      <c r="AC1195"/>
      <c r="AD1195"/>
      <c r="AE1195"/>
      <c r="AF1195"/>
      <c r="AG1195"/>
      <c r="AH1195"/>
    </row>
    <row r="1196" spans="3:34" x14ac:dyDescent="0.25">
      <c r="C1196" s="21"/>
      <c r="E1196" s="62"/>
      <c r="F1196" s="62"/>
      <c r="G1196" s="62"/>
      <c r="P1196"/>
      <c r="Q1196"/>
      <c r="R1196"/>
      <c r="S1196"/>
      <c r="T1196"/>
      <c r="U1196"/>
      <c r="V1196"/>
      <c r="W1196"/>
      <c r="X1196"/>
      <c r="Y1196"/>
      <c r="Z1196"/>
      <c r="AA1196"/>
      <c r="AB1196"/>
      <c r="AC1196"/>
      <c r="AD1196"/>
      <c r="AE1196"/>
      <c r="AF1196"/>
      <c r="AG1196"/>
      <c r="AH1196"/>
    </row>
    <row r="1197" spans="3:34" x14ac:dyDescent="0.25">
      <c r="C1197" s="21"/>
      <c r="E1197" s="62"/>
      <c r="F1197" s="62"/>
      <c r="G1197" s="62"/>
      <c r="P1197"/>
      <c r="Q1197"/>
      <c r="R1197"/>
      <c r="S1197"/>
      <c r="T1197"/>
      <c r="U1197"/>
      <c r="V1197"/>
      <c r="W1197"/>
      <c r="X1197"/>
      <c r="Y1197"/>
      <c r="Z1197"/>
      <c r="AA1197"/>
      <c r="AB1197"/>
      <c r="AC1197"/>
      <c r="AD1197"/>
      <c r="AE1197"/>
      <c r="AF1197"/>
      <c r="AG1197"/>
      <c r="AH1197"/>
    </row>
    <row r="1198" spans="3:34" x14ac:dyDescent="0.25">
      <c r="C1198" s="21"/>
      <c r="E1198" s="62"/>
      <c r="F1198" s="62"/>
      <c r="G1198" s="62"/>
      <c r="P1198"/>
      <c r="Q1198"/>
      <c r="R1198"/>
      <c r="S1198"/>
      <c r="T1198"/>
      <c r="U1198"/>
      <c r="V1198"/>
      <c r="W1198"/>
      <c r="X1198"/>
      <c r="Y1198"/>
      <c r="Z1198"/>
      <c r="AA1198"/>
      <c r="AB1198"/>
      <c r="AC1198"/>
      <c r="AD1198"/>
      <c r="AE1198"/>
      <c r="AF1198"/>
      <c r="AG1198"/>
      <c r="AH1198"/>
    </row>
    <row r="1199" spans="3:34" x14ac:dyDescent="0.25">
      <c r="C1199" s="21"/>
      <c r="E1199" s="62"/>
      <c r="F1199" s="62"/>
      <c r="G1199" s="62"/>
      <c r="P1199"/>
      <c r="Q1199"/>
      <c r="R1199"/>
      <c r="S1199"/>
      <c r="T1199"/>
      <c r="U1199"/>
      <c r="V1199"/>
      <c r="W1199"/>
      <c r="X1199"/>
      <c r="Y1199"/>
      <c r="Z1199"/>
      <c r="AA1199"/>
      <c r="AB1199"/>
      <c r="AC1199"/>
      <c r="AD1199"/>
      <c r="AE1199"/>
      <c r="AF1199"/>
      <c r="AG1199"/>
      <c r="AH1199"/>
    </row>
    <row r="1200" spans="3:34" x14ac:dyDescent="0.25">
      <c r="C1200" s="21"/>
      <c r="E1200" s="62"/>
      <c r="F1200" s="62"/>
      <c r="G1200" s="62"/>
      <c r="P1200"/>
      <c r="Q1200"/>
      <c r="R1200"/>
      <c r="S1200"/>
      <c r="T1200"/>
      <c r="U1200"/>
      <c r="V1200"/>
      <c r="W1200"/>
      <c r="X1200"/>
      <c r="Y1200"/>
      <c r="Z1200"/>
      <c r="AA1200"/>
      <c r="AB1200"/>
      <c r="AC1200"/>
      <c r="AD1200"/>
      <c r="AE1200"/>
      <c r="AF1200"/>
      <c r="AG1200"/>
      <c r="AH1200"/>
    </row>
    <row r="1201" spans="3:34" x14ac:dyDescent="0.25">
      <c r="C1201" s="21"/>
      <c r="E1201" s="62"/>
      <c r="F1201" s="62"/>
      <c r="G1201" s="62"/>
      <c r="P1201"/>
      <c r="Q1201"/>
      <c r="R1201"/>
      <c r="S1201"/>
      <c r="T1201"/>
      <c r="U1201"/>
      <c r="V1201"/>
      <c r="W1201"/>
      <c r="X1201"/>
      <c r="Y1201"/>
      <c r="Z1201"/>
      <c r="AA1201"/>
      <c r="AB1201"/>
      <c r="AC1201"/>
      <c r="AD1201"/>
      <c r="AE1201"/>
      <c r="AF1201"/>
      <c r="AG1201"/>
      <c r="AH1201"/>
    </row>
    <row r="1202" spans="3:34" x14ac:dyDescent="0.25">
      <c r="C1202" s="21"/>
      <c r="E1202" s="62"/>
      <c r="F1202" s="62"/>
      <c r="G1202" s="62"/>
      <c r="P1202"/>
      <c r="Q1202"/>
      <c r="R1202"/>
      <c r="S1202"/>
      <c r="T1202"/>
      <c r="U1202"/>
      <c r="V1202"/>
      <c r="W1202"/>
      <c r="X1202"/>
      <c r="Y1202"/>
      <c r="Z1202"/>
      <c r="AA1202"/>
      <c r="AB1202"/>
      <c r="AC1202"/>
      <c r="AD1202"/>
      <c r="AE1202"/>
      <c r="AF1202"/>
      <c r="AG1202"/>
      <c r="AH1202"/>
    </row>
    <row r="1203" spans="3:34" x14ac:dyDescent="0.25">
      <c r="C1203" s="21"/>
      <c r="E1203" s="62"/>
      <c r="F1203" s="62"/>
      <c r="G1203" s="62"/>
      <c r="P1203"/>
      <c r="Q1203"/>
      <c r="R1203"/>
      <c r="S1203"/>
      <c r="T1203"/>
      <c r="U1203"/>
      <c r="V1203"/>
      <c r="W1203"/>
      <c r="X1203"/>
      <c r="Y1203"/>
      <c r="Z1203"/>
      <c r="AA1203"/>
      <c r="AB1203"/>
      <c r="AC1203"/>
      <c r="AD1203"/>
      <c r="AE1203"/>
      <c r="AF1203"/>
      <c r="AG1203"/>
      <c r="AH1203"/>
    </row>
    <row r="1204" spans="3:34" x14ac:dyDescent="0.25">
      <c r="C1204" s="21"/>
      <c r="E1204" s="62"/>
      <c r="F1204" s="62"/>
      <c r="G1204" s="62"/>
      <c r="P1204"/>
      <c r="Q1204"/>
      <c r="R1204"/>
      <c r="S1204"/>
      <c r="T1204"/>
      <c r="U1204"/>
      <c r="V1204"/>
      <c r="W1204"/>
      <c r="X1204"/>
      <c r="Y1204"/>
      <c r="Z1204"/>
      <c r="AA1204"/>
      <c r="AB1204"/>
      <c r="AC1204"/>
      <c r="AD1204"/>
      <c r="AE1204"/>
      <c r="AF1204"/>
      <c r="AG1204"/>
      <c r="AH1204"/>
    </row>
    <row r="1205" spans="3:34" x14ac:dyDescent="0.25">
      <c r="C1205" s="21"/>
      <c r="E1205" s="62"/>
      <c r="F1205" s="62"/>
      <c r="G1205" s="62"/>
      <c r="P1205"/>
      <c r="Q1205"/>
      <c r="R1205"/>
      <c r="S1205"/>
      <c r="T1205"/>
      <c r="U1205"/>
      <c r="V1205"/>
      <c r="W1205"/>
      <c r="X1205"/>
      <c r="Y1205"/>
      <c r="Z1205"/>
      <c r="AA1205"/>
      <c r="AB1205"/>
      <c r="AC1205"/>
      <c r="AD1205"/>
      <c r="AE1205"/>
      <c r="AF1205"/>
      <c r="AG1205"/>
      <c r="AH1205"/>
    </row>
    <row r="1206" spans="3:34" x14ac:dyDescent="0.25">
      <c r="C1206" s="21"/>
      <c r="E1206" s="62"/>
      <c r="F1206" s="62"/>
      <c r="G1206" s="62"/>
      <c r="P1206"/>
      <c r="Q1206"/>
      <c r="R1206"/>
      <c r="S1206"/>
      <c r="T1206"/>
      <c r="U1206"/>
      <c r="V1206"/>
      <c r="W1206"/>
      <c r="X1206"/>
      <c r="Y1206"/>
      <c r="Z1206"/>
      <c r="AA1206"/>
      <c r="AB1206"/>
      <c r="AC1206"/>
      <c r="AD1206"/>
      <c r="AE1206"/>
      <c r="AF1206"/>
      <c r="AG1206"/>
      <c r="AH1206"/>
    </row>
    <row r="1207" spans="3:34" x14ac:dyDescent="0.25">
      <c r="C1207" s="21"/>
      <c r="E1207" s="62"/>
      <c r="F1207" s="62"/>
      <c r="G1207" s="62"/>
      <c r="P1207"/>
      <c r="Q1207"/>
      <c r="R1207"/>
      <c r="S1207"/>
      <c r="T1207"/>
      <c r="U1207"/>
      <c r="V1207"/>
      <c r="W1207"/>
      <c r="X1207"/>
      <c r="Y1207"/>
      <c r="Z1207"/>
      <c r="AA1207"/>
      <c r="AB1207"/>
      <c r="AC1207"/>
      <c r="AD1207"/>
      <c r="AE1207"/>
      <c r="AF1207"/>
      <c r="AG1207"/>
      <c r="AH1207"/>
    </row>
    <row r="1208" spans="3:34" x14ac:dyDescent="0.25">
      <c r="C1208" s="21"/>
      <c r="E1208" s="62"/>
      <c r="F1208" s="62"/>
      <c r="G1208" s="62"/>
      <c r="P1208"/>
      <c r="Q1208"/>
      <c r="R1208"/>
      <c r="S1208"/>
      <c r="T1208"/>
      <c r="U1208"/>
      <c r="V1208"/>
      <c r="W1208"/>
      <c r="X1208"/>
      <c r="Y1208"/>
      <c r="Z1208"/>
      <c r="AA1208"/>
      <c r="AB1208"/>
      <c r="AC1208"/>
      <c r="AD1208"/>
      <c r="AE1208"/>
      <c r="AF1208"/>
      <c r="AG1208"/>
      <c r="AH1208"/>
    </row>
    <row r="1209" spans="3:34" x14ac:dyDescent="0.25">
      <c r="C1209" s="21"/>
      <c r="E1209" s="62"/>
      <c r="F1209" s="62"/>
      <c r="G1209" s="62"/>
      <c r="P1209"/>
      <c r="Q1209"/>
      <c r="R1209"/>
      <c r="S1209"/>
      <c r="T1209"/>
      <c r="U1209"/>
      <c r="V1209"/>
      <c r="W1209"/>
      <c r="X1209"/>
      <c r="Y1209"/>
      <c r="Z1209"/>
      <c r="AA1209"/>
      <c r="AB1209"/>
      <c r="AC1209"/>
      <c r="AD1209"/>
      <c r="AE1209"/>
      <c r="AF1209"/>
      <c r="AG1209"/>
      <c r="AH1209"/>
    </row>
    <row r="1210" spans="3:34" x14ac:dyDescent="0.25">
      <c r="C1210" s="21"/>
      <c r="E1210" s="62"/>
      <c r="F1210" s="62"/>
      <c r="G1210" s="62"/>
      <c r="P1210"/>
      <c r="Q1210"/>
      <c r="R1210"/>
      <c r="S1210"/>
      <c r="T1210"/>
      <c r="U1210"/>
      <c r="V1210"/>
      <c r="W1210"/>
      <c r="X1210"/>
      <c r="Y1210"/>
      <c r="Z1210"/>
      <c r="AA1210"/>
      <c r="AB1210"/>
      <c r="AC1210"/>
      <c r="AD1210"/>
      <c r="AE1210"/>
      <c r="AF1210"/>
      <c r="AG1210"/>
      <c r="AH1210"/>
    </row>
    <row r="1211" spans="3:34" x14ac:dyDescent="0.25">
      <c r="C1211" s="21"/>
      <c r="E1211" s="62"/>
      <c r="F1211" s="62"/>
      <c r="G1211" s="62"/>
      <c r="P1211"/>
      <c r="Q1211"/>
      <c r="R1211"/>
      <c r="S1211"/>
      <c r="T1211"/>
      <c r="U1211"/>
      <c r="V1211"/>
      <c r="W1211"/>
      <c r="X1211"/>
      <c r="Y1211"/>
      <c r="Z1211"/>
      <c r="AA1211"/>
      <c r="AB1211"/>
      <c r="AC1211"/>
      <c r="AD1211"/>
      <c r="AE1211"/>
      <c r="AF1211"/>
      <c r="AG1211"/>
      <c r="AH1211"/>
    </row>
    <row r="1212" spans="3:34" x14ac:dyDescent="0.25">
      <c r="C1212" s="21"/>
      <c r="E1212" s="62"/>
      <c r="F1212" s="62"/>
      <c r="G1212" s="62"/>
      <c r="P1212"/>
      <c r="Q1212"/>
      <c r="R1212"/>
      <c r="S1212"/>
      <c r="T1212"/>
      <c r="U1212"/>
      <c r="V1212"/>
      <c r="W1212"/>
      <c r="X1212"/>
      <c r="Y1212"/>
      <c r="Z1212"/>
      <c r="AA1212"/>
      <c r="AB1212"/>
      <c r="AC1212"/>
      <c r="AD1212"/>
      <c r="AE1212"/>
      <c r="AF1212"/>
      <c r="AG1212"/>
      <c r="AH1212"/>
    </row>
    <row r="1213" spans="3:34" x14ac:dyDescent="0.25">
      <c r="C1213" s="21"/>
      <c r="E1213" s="62"/>
      <c r="F1213" s="62"/>
      <c r="G1213" s="62"/>
      <c r="P1213"/>
      <c r="Q1213"/>
      <c r="R1213"/>
      <c r="S1213"/>
      <c r="T1213"/>
      <c r="U1213"/>
      <c r="V1213"/>
      <c r="W1213"/>
      <c r="X1213"/>
      <c r="Y1213"/>
      <c r="Z1213"/>
      <c r="AA1213"/>
      <c r="AB1213"/>
      <c r="AC1213"/>
      <c r="AD1213"/>
      <c r="AE1213"/>
      <c r="AF1213"/>
      <c r="AG1213"/>
      <c r="AH1213"/>
    </row>
    <row r="1214" spans="3:34" x14ac:dyDescent="0.25">
      <c r="C1214" s="21"/>
      <c r="E1214" s="62"/>
      <c r="F1214" s="62"/>
      <c r="G1214" s="62"/>
      <c r="P1214"/>
      <c r="Q1214"/>
      <c r="R1214"/>
      <c r="S1214"/>
      <c r="T1214"/>
      <c r="U1214"/>
      <c r="V1214"/>
      <c r="W1214"/>
      <c r="X1214"/>
      <c r="Y1214"/>
      <c r="Z1214"/>
      <c r="AA1214"/>
      <c r="AB1214"/>
      <c r="AC1214"/>
      <c r="AD1214"/>
      <c r="AE1214"/>
      <c r="AF1214"/>
      <c r="AG1214"/>
      <c r="AH1214"/>
    </row>
    <row r="1215" spans="3:34" x14ac:dyDescent="0.25">
      <c r="C1215" s="21"/>
      <c r="E1215" s="62"/>
      <c r="F1215" s="62"/>
      <c r="G1215" s="62"/>
      <c r="P1215"/>
      <c r="Q1215"/>
      <c r="R1215"/>
      <c r="S1215"/>
      <c r="T1215"/>
      <c r="U1215"/>
      <c r="V1215"/>
      <c r="W1215"/>
      <c r="X1215"/>
      <c r="Y1215"/>
      <c r="Z1215"/>
      <c r="AA1215"/>
      <c r="AB1215"/>
      <c r="AC1215"/>
      <c r="AD1215"/>
      <c r="AE1215"/>
      <c r="AF1215"/>
      <c r="AG1215"/>
      <c r="AH1215"/>
    </row>
    <row r="1216" spans="3:34" x14ac:dyDescent="0.25">
      <c r="C1216" s="21"/>
      <c r="E1216" s="62"/>
      <c r="F1216" s="62"/>
      <c r="G1216" s="62"/>
      <c r="P1216"/>
      <c r="Q1216"/>
      <c r="R1216"/>
      <c r="S1216"/>
      <c r="T1216"/>
      <c r="U1216"/>
      <c r="V1216"/>
      <c r="W1216"/>
      <c r="X1216"/>
      <c r="Y1216"/>
      <c r="Z1216"/>
      <c r="AA1216"/>
      <c r="AB1216"/>
      <c r="AC1216"/>
      <c r="AD1216"/>
      <c r="AE1216"/>
      <c r="AF1216"/>
      <c r="AG1216"/>
      <c r="AH1216"/>
    </row>
    <row r="1217" spans="3:34" x14ac:dyDescent="0.25">
      <c r="C1217" s="21"/>
      <c r="E1217" s="62"/>
      <c r="F1217" s="62"/>
      <c r="G1217" s="62"/>
      <c r="P1217"/>
      <c r="Q1217"/>
      <c r="R1217"/>
      <c r="S1217"/>
      <c r="T1217"/>
      <c r="U1217"/>
      <c r="V1217"/>
      <c r="W1217"/>
      <c r="X1217"/>
      <c r="Y1217"/>
      <c r="Z1217"/>
      <c r="AA1217"/>
      <c r="AB1217"/>
      <c r="AC1217"/>
      <c r="AD1217"/>
      <c r="AE1217"/>
      <c r="AF1217"/>
      <c r="AG1217"/>
      <c r="AH1217"/>
    </row>
    <row r="1218" spans="3:34" x14ac:dyDescent="0.25">
      <c r="C1218" s="21"/>
      <c r="E1218" s="62"/>
      <c r="F1218" s="62"/>
      <c r="G1218" s="62"/>
      <c r="P1218"/>
      <c r="Q1218"/>
      <c r="R1218"/>
      <c r="S1218"/>
      <c r="T1218"/>
      <c r="U1218"/>
      <c r="V1218"/>
      <c r="W1218"/>
      <c r="X1218"/>
      <c r="Y1218"/>
      <c r="Z1218"/>
      <c r="AA1218"/>
      <c r="AB1218"/>
      <c r="AC1218"/>
      <c r="AD1218"/>
      <c r="AE1218"/>
      <c r="AF1218"/>
      <c r="AG1218"/>
      <c r="AH1218"/>
    </row>
    <row r="1219" spans="3:34" x14ac:dyDescent="0.25">
      <c r="C1219" s="21"/>
      <c r="E1219" s="62"/>
      <c r="F1219" s="62"/>
      <c r="G1219" s="62"/>
      <c r="P1219"/>
      <c r="Q1219"/>
      <c r="R1219"/>
      <c r="S1219"/>
      <c r="T1219"/>
      <c r="U1219"/>
      <c r="V1219"/>
      <c r="W1219"/>
      <c r="X1219"/>
      <c r="Y1219"/>
      <c r="Z1219"/>
      <c r="AA1219"/>
      <c r="AB1219"/>
      <c r="AC1219"/>
      <c r="AD1219"/>
      <c r="AE1219"/>
      <c r="AF1219"/>
      <c r="AG1219"/>
      <c r="AH1219"/>
    </row>
    <row r="1220" spans="3:34" x14ac:dyDescent="0.25">
      <c r="C1220" s="21"/>
      <c r="E1220" s="62"/>
      <c r="F1220" s="62"/>
      <c r="G1220" s="62"/>
      <c r="P1220"/>
      <c r="Q1220"/>
      <c r="R1220"/>
      <c r="S1220"/>
      <c r="T1220"/>
      <c r="U1220"/>
      <c r="V1220"/>
      <c r="W1220"/>
      <c r="X1220"/>
      <c r="Y1220"/>
      <c r="Z1220"/>
      <c r="AA1220"/>
      <c r="AB1220"/>
      <c r="AC1220"/>
      <c r="AD1220"/>
      <c r="AE1220"/>
      <c r="AF1220"/>
      <c r="AG1220"/>
      <c r="AH1220"/>
    </row>
    <row r="1221" spans="3:34" x14ac:dyDescent="0.25">
      <c r="C1221" s="21"/>
      <c r="E1221" s="62"/>
      <c r="F1221" s="62"/>
      <c r="G1221" s="62"/>
      <c r="P1221"/>
      <c r="Q1221"/>
      <c r="R1221"/>
      <c r="S1221"/>
      <c r="T1221"/>
      <c r="U1221"/>
      <c r="V1221"/>
      <c r="W1221"/>
      <c r="X1221"/>
      <c r="Y1221"/>
      <c r="Z1221"/>
      <c r="AA1221"/>
      <c r="AB1221"/>
      <c r="AC1221"/>
      <c r="AD1221"/>
      <c r="AE1221"/>
      <c r="AF1221"/>
      <c r="AG1221"/>
      <c r="AH1221"/>
    </row>
    <row r="1222" spans="3:34" x14ac:dyDescent="0.25">
      <c r="C1222" s="21"/>
      <c r="E1222" s="62"/>
      <c r="F1222" s="62"/>
      <c r="G1222" s="62"/>
      <c r="P1222"/>
      <c r="Q1222"/>
      <c r="R1222"/>
      <c r="S1222"/>
      <c r="T1222"/>
      <c r="U1222"/>
      <c r="V1222"/>
      <c r="W1222"/>
      <c r="X1222"/>
      <c r="Y1222"/>
      <c r="Z1222"/>
      <c r="AA1222"/>
      <c r="AB1222"/>
      <c r="AC1222"/>
      <c r="AD1222"/>
      <c r="AE1222"/>
      <c r="AF1222"/>
      <c r="AG1222"/>
      <c r="AH1222"/>
    </row>
    <row r="1223" spans="3:34" x14ac:dyDescent="0.25">
      <c r="C1223" s="21"/>
      <c r="E1223" s="62"/>
      <c r="F1223" s="62"/>
      <c r="G1223" s="62"/>
      <c r="P1223"/>
      <c r="Q1223"/>
      <c r="R1223"/>
      <c r="S1223"/>
      <c r="T1223"/>
      <c r="U1223"/>
      <c r="V1223"/>
      <c r="W1223"/>
      <c r="X1223"/>
      <c r="Y1223"/>
      <c r="Z1223"/>
      <c r="AA1223"/>
      <c r="AB1223"/>
      <c r="AC1223"/>
      <c r="AD1223"/>
      <c r="AE1223"/>
      <c r="AF1223"/>
      <c r="AG1223"/>
      <c r="AH1223"/>
    </row>
    <row r="1224" spans="3:34" x14ac:dyDescent="0.25">
      <c r="C1224" s="21"/>
      <c r="E1224" s="62"/>
      <c r="F1224" s="62"/>
      <c r="G1224" s="62"/>
      <c r="P1224"/>
      <c r="Q1224"/>
      <c r="R1224"/>
      <c r="S1224"/>
      <c r="T1224"/>
      <c r="U1224"/>
      <c r="V1224"/>
      <c r="W1224"/>
      <c r="X1224"/>
      <c r="Y1224"/>
      <c r="Z1224"/>
      <c r="AA1224"/>
      <c r="AB1224"/>
      <c r="AC1224"/>
      <c r="AD1224"/>
      <c r="AE1224"/>
      <c r="AF1224"/>
      <c r="AG1224"/>
      <c r="AH1224"/>
    </row>
    <row r="1225" spans="3:34" x14ac:dyDescent="0.25">
      <c r="C1225" s="21"/>
      <c r="E1225" s="62"/>
      <c r="F1225" s="62"/>
      <c r="G1225" s="62"/>
      <c r="P1225"/>
      <c r="Q1225"/>
      <c r="R1225"/>
      <c r="S1225"/>
      <c r="T1225"/>
      <c r="U1225"/>
      <c r="V1225"/>
      <c r="W1225"/>
      <c r="X1225"/>
      <c r="Y1225"/>
      <c r="Z1225"/>
      <c r="AA1225"/>
      <c r="AB1225"/>
      <c r="AC1225"/>
      <c r="AD1225"/>
      <c r="AE1225"/>
      <c r="AF1225"/>
      <c r="AG1225"/>
      <c r="AH1225"/>
    </row>
    <row r="1226" spans="3:34" x14ac:dyDescent="0.25">
      <c r="C1226" s="21"/>
      <c r="E1226" s="62"/>
      <c r="F1226" s="62"/>
      <c r="G1226" s="62"/>
      <c r="P1226"/>
      <c r="Q1226"/>
      <c r="R1226"/>
      <c r="S1226"/>
      <c r="T1226"/>
      <c r="U1226"/>
      <c r="V1226"/>
      <c r="W1226"/>
      <c r="X1226"/>
      <c r="Y1226"/>
      <c r="Z1226"/>
      <c r="AA1226"/>
      <c r="AB1226"/>
      <c r="AC1226"/>
      <c r="AD1226"/>
      <c r="AE1226"/>
      <c r="AF1226"/>
      <c r="AG1226"/>
      <c r="AH1226"/>
    </row>
    <row r="1227" spans="3:34" x14ac:dyDescent="0.25">
      <c r="C1227" s="21"/>
      <c r="E1227" s="62"/>
      <c r="F1227" s="62"/>
      <c r="G1227" s="62"/>
      <c r="P1227"/>
      <c r="Q1227"/>
      <c r="R1227"/>
      <c r="S1227"/>
      <c r="T1227"/>
      <c r="U1227"/>
      <c r="V1227"/>
      <c r="W1227"/>
      <c r="X1227"/>
      <c r="Y1227"/>
      <c r="Z1227"/>
      <c r="AA1227"/>
      <c r="AB1227"/>
      <c r="AC1227"/>
      <c r="AD1227"/>
      <c r="AE1227"/>
      <c r="AF1227"/>
      <c r="AG1227"/>
      <c r="AH1227"/>
    </row>
    <row r="1228" spans="3:34" x14ac:dyDescent="0.25">
      <c r="C1228" s="21"/>
      <c r="E1228" s="62"/>
      <c r="F1228" s="62"/>
      <c r="G1228" s="62"/>
      <c r="P1228"/>
      <c r="Q1228"/>
      <c r="R1228"/>
      <c r="S1228"/>
      <c r="T1228"/>
      <c r="U1228"/>
      <c r="V1228"/>
      <c r="W1228"/>
      <c r="X1228"/>
      <c r="Y1228"/>
      <c r="Z1228"/>
      <c r="AA1228"/>
      <c r="AB1228"/>
      <c r="AC1228"/>
      <c r="AD1228"/>
      <c r="AE1228"/>
      <c r="AF1228"/>
      <c r="AG1228"/>
      <c r="AH1228"/>
    </row>
    <row r="1229" spans="3:34" x14ac:dyDescent="0.25">
      <c r="C1229" s="21"/>
      <c r="E1229" s="62"/>
      <c r="F1229" s="62"/>
      <c r="G1229" s="62"/>
      <c r="P1229"/>
      <c r="Q1229"/>
      <c r="R1229"/>
      <c r="S1229"/>
      <c r="T1229"/>
      <c r="U1229"/>
      <c r="V1229"/>
      <c r="W1229"/>
      <c r="X1229"/>
      <c r="Y1229"/>
      <c r="Z1229"/>
      <c r="AA1229"/>
      <c r="AB1229"/>
      <c r="AC1229"/>
      <c r="AD1229"/>
      <c r="AE1229"/>
      <c r="AF1229"/>
      <c r="AG1229"/>
      <c r="AH1229"/>
    </row>
    <row r="1230" spans="3:34" x14ac:dyDescent="0.25">
      <c r="C1230" s="21"/>
      <c r="E1230" s="62"/>
      <c r="F1230" s="62"/>
      <c r="G1230" s="62"/>
      <c r="P1230"/>
      <c r="Q1230"/>
      <c r="R1230"/>
      <c r="S1230"/>
      <c r="T1230"/>
      <c r="U1230"/>
      <c r="V1230"/>
      <c r="W1230"/>
      <c r="X1230"/>
      <c r="Y1230"/>
      <c r="Z1230"/>
      <c r="AA1230"/>
      <c r="AB1230"/>
      <c r="AC1230"/>
      <c r="AD1230"/>
      <c r="AE1230"/>
      <c r="AF1230"/>
      <c r="AG1230"/>
      <c r="AH1230"/>
    </row>
    <row r="1231" spans="3:34" x14ac:dyDescent="0.25">
      <c r="C1231" s="21"/>
      <c r="E1231" s="62"/>
      <c r="F1231" s="62"/>
      <c r="G1231" s="62"/>
      <c r="P1231"/>
      <c r="Q1231"/>
      <c r="R1231"/>
      <c r="S1231"/>
      <c r="T1231"/>
      <c r="U1231"/>
      <c r="V1231"/>
      <c r="W1231"/>
      <c r="X1231"/>
      <c r="Y1231"/>
      <c r="Z1231"/>
      <c r="AA1231"/>
      <c r="AB1231"/>
      <c r="AC1231"/>
      <c r="AD1231"/>
      <c r="AE1231"/>
      <c r="AF1231"/>
      <c r="AG1231"/>
      <c r="AH1231"/>
    </row>
    <row r="1232" spans="3:34" x14ac:dyDescent="0.25">
      <c r="C1232" s="21"/>
      <c r="E1232" s="62"/>
      <c r="F1232" s="62"/>
      <c r="G1232" s="62"/>
      <c r="P1232"/>
      <c r="Q1232"/>
      <c r="R1232"/>
      <c r="S1232"/>
      <c r="T1232"/>
      <c r="U1232"/>
      <c r="V1232"/>
      <c r="W1232"/>
      <c r="X1232"/>
      <c r="Y1232"/>
      <c r="Z1232"/>
      <c r="AA1232"/>
      <c r="AB1232"/>
      <c r="AC1232"/>
      <c r="AD1232"/>
      <c r="AE1232"/>
      <c r="AF1232"/>
      <c r="AG1232"/>
      <c r="AH1232"/>
    </row>
    <row r="1233" spans="3:34" x14ac:dyDescent="0.25">
      <c r="C1233" s="21"/>
      <c r="E1233" s="62"/>
      <c r="F1233" s="62"/>
      <c r="G1233" s="62"/>
      <c r="P1233"/>
      <c r="Q1233"/>
      <c r="R1233"/>
      <c r="S1233"/>
      <c r="T1233"/>
      <c r="U1233"/>
      <c r="V1233"/>
      <c r="W1233"/>
      <c r="X1233"/>
      <c r="Y1233"/>
      <c r="Z1233"/>
      <c r="AA1233"/>
      <c r="AB1233"/>
      <c r="AC1233"/>
      <c r="AD1233"/>
      <c r="AE1233"/>
      <c r="AF1233"/>
      <c r="AG1233"/>
      <c r="AH1233"/>
    </row>
    <row r="1234" spans="3:34" x14ac:dyDescent="0.25">
      <c r="C1234" s="21"/>
      <c r="E1234" s="62"/>
      <c r="F1234" s="62"/>
      <c r="G1234" s="62"/>
      <c r="P1234"/>
      <c r="Q1234"/>
      <c r="R1234"/>
      <c r="S1234"/>
      <c r="T1234"/>
      <c r="U1234"/>
      <c r="V1234"/>
      <c r="W1234"/>
      <c r="X1234"/>
      <c r="Y1234"/>
      <c r="Z1234"/>
      <c r="AA1234"/>
      <c r="AB1234"/>
      <c r="AC1234"/>
      <c r="AD1234"/>
      <c r="AE1234"/>
      <c r="AF1234"/>
      <c r="AG1234"/>
      <c r="AH1234"/>
    </row>
    <row r="1235" spans="3:34" x14ac:dyDescent="0.25">
      <c r="C1235" s="21"/>
      <c r="E1235" s="62"/>
      <c r="F1235" s="62"/>
      <c r="G1235" s="62"/>
      <c r="P1235"/>
      <c r="Q1235"/>
      <c r="R1235"/>
      <c r="S1235"/>
      <c r="T1235"/>
      <c r="U1235"/>
      <c r="V1235"/>
      <c r="W1235"/>
      <c r="X1235"/>
      <c r="Y1235"/>
      <c r="Z1235"/>
      <c r="AA1235"/>
      <c r="AB1235"/>
      <c r="AC1235"/>
      <c r="AD1235"/>
      <c r="AE1235"/>
      <c r="AF1235"/>
      <c r="AG1235"/>
      <c r="AH1235"/>
    </row>
    <row r="1236" spans="3:34" x14ac:dyDescent="0.25">
      <c r="C1236" s="21"/>
      <c r="E1236" s="62"/>
      <c r="F1236" s="62"/>
      <c r="G1236" s="62"/>
      <c r="P1236"/>
      <c r="Q1236"/>
      <c r="R1236"/>
      <c r="S1236"/>
      <c r="T1236"/>
      <c r="U1236"/>
      <c r="V1236"/>
      <c r="W1236"/>
      <c r="X1236"/>
      <c r="Y1236"/>
      <c r="Z1236"/>
      <c r="AA1236"/>
      <c r="AB1236"/>
      <c r="AC1236"/>
      <c r="AD1236"/>
      <c r="AE1236"/>
      <c r="AF1236"/>
      <c r="AG1236"/>
      <c r="AH1236"/>
    </row>
    <row r="1237" spans="3:34" x14ac:dyDescent="0.25">
      <c r="C1237" s="21"/>
      <c r="E1237" s="62"/>
      <c r="F1237" s="62"/>
      <c r="G1237" s="62"/>
      <c r="P1237"/>
      <c r="Q1237"/>
      <c r="R1237"/>
      <c r="S1237"/>
      <c r="T1237"/>
      <c r="U1237"/>
      <c r="V1237"/>
      <c r="W1237"/>
      <c r="X1237"/>
      <c r="Y1237"/>
      <c r="Z1237"/>
      <c r="AA1237"/>
      <c r="AB1237"/>
      <c r="AC1237"/>
      <c r="AD1237"/>
      <c r="AE1237"/>
      <c r="AF1237"/>
      <c r="AG1237"/>
      <c r="AH1237"/>
    </row>
    <row r="1238" spans="3:34" x14ac:dyDescent="0.25">
      <c r="C1238" s="21"/>
      <c r="E1238" s="62"/>
      <c r="F1238" s="62"/>
      <c r="G1238" s="62"/>
      <c r="P1238"/>
      <c r="Q1238"/>
      <c r="R1238"/>
      <c r="S1238"/>
      <c r="T1238"/>
      <c r="U1238"/>
      <c r="V1238"/>
      <c r="W1238"/>
      <c r="X1238"/>
      <c r="Y1238"/>
      <c r="Z1238"/>
      <c r="AA1238"/>
      <c r="AB1238"/>
      <c r="AC1238"/>
      <c r="AD1238"/>
      <c r="AE1238"/>
      <c r="AF1238"/>
      <c r="AG1238"/>
      <c r="AH1238"/>
    </row>
    <row r="1239" spans="3:34" x14ac:dyDescent="0.25">
      <c r="C1239" s="21"/>
      <c r="E1239" s="62"/>
      <c r="F1239" s="62"/>
      <c r="G1239" s="62"/>
      <c r="P1239"/>
      <c r="Q1239"/>
      <c r="R1239"/>
      <c r="S1239"/>
      <c r="T1239"/>
      <c r="U1239"/>
      <c r="V1239"/>
      <c r="W1239"/>
      <c r="X1239"/>
      <c r="Y1239"/>
      <c r="Z1239"/>
      <c r="AA1239"/>
      <c r="AB1239"/>
      <c r="AC1239"/>
      <c r="AD1239"/>
      <c r="AE1239"/>
      <c r="AF1239"/>
      <c r="AG1239"/>
      <c r="AH1239"/>
    </row>
    <row r="1240" spans="3:34" x14ac:dyDescent="0.25">
      <c r="C1240" s="21"/>
      <c r="E1240" s="62"/>
      <c r="F1240" s="62"/>
      <c r="G1240" s="62"/>
      <c r="P1240"/>
      <c r="Q1240"/>
      <c r="R1240"/>
      <c r="S1240"/>
      <c r="T1240"/>
      <c r="U1240"/>
      <c r="V1240"/>
      <c r="W1240"/>
      <c r="X1240"/>
      <c r="Y1240"/>
      <c r="Z1240"/>
      <c r="AA1240"/>
      <c r="AB1240"/>
      <c r="AC1240"/>
      <c r="AD1240"/>
      <c r="AE1240"/>
      <c r="AF1240"/>
      <c r="AG1240"/>
      <c r="AH1240"/>
    </row>
    <row r="1241" spans="3:34" x14ac:dyDescent="0.25">
      <c r="C1241" s="21"/>
      <c r="E1241" s="62"/>
      <c r="F1241" s="62"/>
      <c r="G1241" s="62"/>
      <c r="P1241"/>
      <c r="Q1241"/>
      <c r="R1241"/>
      <c r="S1241"/>
      <c r="T1241"/>
      <c r="U1241"/>
      <c r="V1241"/>
      <c r="W1241"/>
      <c r="X1241"/>
      <c r="Y1241"/>
      <c r="Z1241"/>
      <c r="AA1241"/>
      <c r="AB1241"/>
      <c r="AC1241"/>
      <c r="AD1241"/>
      <c r="AE1241"/>
      <c r="AF1241"/>
      <c r="AG1241"/>
      <c r="AH1241"/>
    </row>
    <row r="1242" spans="3:34" x14ac:dyDescent="0.25">
      <c r="C1242" s="21"/>
      <c r="E1242" s="62"/>
      <c r="F1242" s="62"/>
      <c r="G1242" s="62"/>
      <c r="P1242"/>
      <c r="Q1242"/>
      <c r="R1242"/>
      <c r="S1242"/>
      <c r="T1242"/>
      <c r="U1242"/>
      <c r="V1242"/>
      <c r="W1242"/>
      <c r="X1242"/>
      <c r="Y1242"/>
      <c r="Z1242"/>
      <c r="AA1242"/>
      <c r="AB1242"/>
      <c r="AC1242"/>
      <c r="AD1242"/>
      <c r="AE1242"/>
      <c r="AF1242"/>
      <c r="AG1242"/>
      <c r="AH1242"/>
    </row>
    <row r="1243" spans="3:34" x14ac:dyDescent="0.25">
      <c r="C1243" s="21"/>
      <c r="E1243" s="62"/>
      <c r="F1243" s="62"/>
      <c r="G1243" s="62"/>
      <c r="P1243"/>
      <c r="Q1243"/>
      <c r="R1243"/>
      <c r="S1243"/>
      <c r="T1243"/>
      <c r="U1243"/>
      <c r="V1243"/>
      <c r="W1243"/>
      <c r="X1243"/>
      <c r="Y1243"/>
      <c r="Z1243"/>
      <c r="AA1243"/>
      <c r="AB1243"/>
      <c r="AC1243"/>
      <c r="AD1243"/>
      <c r="AE1243"/>
      <c r="AF1243"/>
      <c r="AG1243"/>
      <c r="AH1243"/>
    </row>
    <row r="1244" spans="3:34" x14ac:dyDescent="0.25">
      <c r="C1244" s="21"/>
      <c r="E1244" s="62"/>
      <c r="F1244" s="62"/>
      <c r="G1244" s="62"/>
      <c r="P1244"/>
      <c r="Q1244"/>
      <c r="R1244"/>
      <c r="S1244"/>
      <c r="T1244"/>
      <c r="U1244"/>
      <c r="V1244"/>
      <c r="W1244"/>
      <c r="X1244"/>
      <c r="Y1244"/>
      <c r="Z1244"/>
      <c r="AA1244"/>
      <c r="AB1244"/>
      <c r="AC1244"/>
      <c r="AD1244"/>
      <c r="AE1244"/>
      <c r="AF1244"/>
      <c r="AG1244"/>
      <c r="AH1244"/>
    </row>
    <row r="1245" spans="3:34" x14ac:dyDescent="0.25">
      <c r="C1245" s="21"/>
      <c r="E1245" s="62"/>
      <c r="F1245" s="62"/>
      <c r="G1245" s="62"/>
      <c r="P1245"/>
      <c r="Q1245"/>
      <c r="R1245"/>
      <c r="S1245"/>
      <c r="T1245"/>
      <c r="U1245"/>
      <c r="V1245"/>
      <c r="W1245"/>
      <c r="X1245"/>
      <c r="Y1245"/>
      <c r="Z1245"/>
      <c r="AA1245"/>
      <c r="AB1245"/>
      <c r="AC1245"/>
      <c r="AD1245"/>
      <c r="AE1245"/>
      <c r="AF1245"/>
      <c r="AG1245"/>
      <c r="AH1245"/>
    </row>
    <row r="1246" spans="3:34" x14ac:dyDescent="0.25">
      <c r="C1246" s="21"/>
      <c r="E1246" s="62"/>
      <c r="F1246" s="62"/>
      <c r="G1246" s="62"/>
      <c r="P1246"/>
      <c r="Q1246"/>
      <c r="R1246"/>
      <c r="S1246"/>
      <c r="T1246"/>
      <c r="U1246"/>
      <c r="V1246"/>
      <c r="W1246"/>
      <c r="X1246"/>
      <c r="Y1246"/>
      <c r="Z1246"/>
      <c r="AA1246"/>
      <c r="AB1246"/>
      <c r="AC1246"/>
      <c r="AD1246"/>
      <c r="AE1246"/>
      <c r="AF1246"/>
      <c r="AG1246"/>
      <c r="AH1246"/>
    </row>
    <row r="1247" spans="3:34" x14ac:dyDescent="0.25">
      <c r="C1247" s="21"/>
      <c r="E1247" s="62"/>
      <c r="F1247" s="62"/>
      <c r="G1247" s="62"/>
      <c r="P1247"/>
      <c r="Q1247"/>
      <c r="R1247"/>
      <c r="S1247"/>
      <c r="T1247"/>
      <c r="U1247"/>
      <c r="V1247"/>
      <c r="W1247"/>
      <c r="X1247"/>
      <c r="Y1247"/>
      <c r="Z1247"/>
      <c r="AA1247"/>
      <c r="AB1247"/>
      <c r="AC1247"/>
      <c r="AD1247"/>
      <c r="AE1247"/>
      <c r="AF1247"/>
      <c r="AG1247"/>
      <c r="AH1247"/>
    </row>
    <row r="1248" spans="3:34" x14ac:dyDescent="0.25">
      <c r="C1248" s="21"/>
      <c r="E1248" s="62"/>
      <c r="F1248" s="62"/>
      <c r="G1248" s="62"/>
      <c r="P1248"/>
      <c r="Q1248"/>
      <c r="R1248"/>
      <c r="S1248"/>
      <c r="T1248"/>
      <c r="U1248"/>
      <c r="V1248"/>
      <c r="W1248"/>
      <c r="X1248"/>
      <c r="Y1248"/>
      <c r="Z1248"/>
      <c r="AA1248"/>
      <c r="AB1248"/>
      <c r="AC1248"/>
      <c r="AD1248"/>
      <c r="AE1248"/>
      <c r="AF1248"/>
      <c r="AG1248"/>
      <c r="AH1248"/>
    </row>
    <row r="1249" spans="3:34" x14ac:dyDescent="0.25">
      <c r="C1249" s="21"/>
      <c r="E1249" s="62"/>
      <c r="F1249" s="62"/>
      <c r="G1249" s="62"/>
      <c r="P1249"/>
      <c r="Q1249"/>
      <c r="R1249"/>
      <c r="S1249"/>
      <c r="T1249"/>
      <c r="U1249"/>
      <c r="V1249"/>
      <c r="W1249"/>
      <c r="X1249"/>
      <c r="Y1249"/>
      <c r="Z1249"/>
      <c r="AA1249"/>
      <c r="AB1249"/>
      <c r="AC1249"/>
      <c r="AD1249"/>
      <c r="AE1249"/>
      <c r="AF1249"/>
      <c r="AG1249"/>
      <c r="AH1249"/>
    </row>
    <row r="1250" spans="3:34" x14ac:dyDescent="0.25">
      <c r="C1250" s="21"/>
      <c r="E1250" s="62"/>
      <c r="F1250" s="62"/>
      <c r="G1250" s="62"/>
      <c r="P1250"/>
      <c r="Q1250"/>
      <c r="R1250"/>
      <c r="S1250"/>
      <c r="T1250"/>
      <c r="U1250"/>
      <c r="V1250"/>
      <c r="W1250"/>
      <c r="X1250"/>
      <c r="Y1250"/>
      <c r="Z1250"/>
      <c r="AA1250"/>
      <c r="AB1250"/>
      <c r="AC1250"/>
      <c r="AD1250"/>
      <c r="AE1250"/>
      <c r="AF1250"/>
      <c r="AG1250"/>
      <c r="AH1250"/>
    </row>
    <row r="1251" spans="3:34" x14ac:dyDescent="0.25">
      <c r="C1251" s="21"/>
      <c r="E1251" s="62"/>
      <c r="F1251" s="62"/>
      <c r="G1251" s="62"/>
      <c r="P1251"/>
      <c r="Q1251"/>
      <c r="R1251"/>
      <c r="S1251"/>
      <c r="T1251"/>
      <c r="U1251"/>
      <c r="V1251"/>
      <c r="W1251"/>
      <c r="X1251"/>
      <c r="Y1251"/>
      <c r="Z1251"/>
      <c r="AA1251"/>
      <c r="AB1251"/>
      <c r="AC1251"/>
      <c r="AD1251"/>
      <c r="AE1251"/>
      <c r="AF1251"/>
      <c r="AG1251"/>
      <c r="AH1251"/>
    </row>
    <row r="1252" spans="3:34" x14ac:dyDescent="0.25">
      <c r="C1252" s="21"/>
      <c r="E1252" s="62"/>
      <c r="F1252" s="62"/>
      <c r="G1252" s="62"/>
      <c r="P1252"/>
      <c r="Q1252"/>
      <c r="R1252"/>
      <c r="S1252"/>
      <c r="T1252"/>
      <c r="U1252"/>
      <c r="V1252"/>
      <c r="W1252"/>
      <c r="X1252"/>
      <c r="Y1252"/>
      <c r="Z1252"/>
      <c r="AA1252"/>
      <c r="AB1252"/>
      <c r="AC1252"/>
      <c r="AD1252"/>
      <c r="AE1252"/>
      <c r="AF1252"/>
      <c r="AG1252"/>
      <c r="AH1252"/>
    </row>
    <row r="1253" spans="3:34" x14ac:dyDescent="0.25">
      <c r="C1253" s="21"/>
      <c r="E1253" s="62"/>
      <c r="F1253" s="62"/>
      <c r="G1253" s="62"/>
      <c r="P1253"/>
      <c r="Q1253"/>
      <c r="R1253"/>
      <c r="S1253"/>
      <c r="T1253"/>
      <c r="U1253"/>
      <c r="V1253"/>
      <c r="W1253"/>
      <c r="X1253"/>
      <c r="Y1253"/>
      <c r="Z1253"/>
      <c r="AA1253"/>
      <c r="AB1253"/>
      <c r="AC1253"/>
      <c r="AD1253"/>
      <c r="AE1253"/>
      <c r="AF1253"/>
      <c r="AG1253"/>
      <c r="AH1253"/>
    </row>
    <row r="1254" spans="3:34" x14ac:dyDescent="0.25">
      <c r="C1254" s="21"/>
      <c r="E1254" s="62"/>
      <c r="F1254" s="62"/>
      <c r="G1254" s="62"/>
      <c r="P1254"/>
      <c r="Q1254"/>
      <c r="R1254"/>
      <c r="S1254"/>
      <c r="T1254"/>
      <c r="U1254"/>
      <c r="V1254"/>
      <c r="W1254"/>
      <c r="X1254"/>
      <c r="Y1254"/>
      <c r="Z1254"/>
      <c r="AA1254"/>
      <c r="AB1254"/>
      <c r="AC1254"/>
      <c r="AD1254"/>
      <c r="AE1254"/>
      <c r="AF1254"/>
      <c r="AG1254"/>
      <c r="AH1254"/>
    </row>
    <row r="1255" spans="3:34" x14ac:dyDescent="0.25">
      <c r="C1255" s="21"/>
      <c r="E1255" s="62"/>
      <c r="F1255" s="62"/>
      <c r="G1255" s="62"/>
      <c r="P1255"/>
      <c r="Q1255"/>
      <c r="R1255"/>
      <c r="S1255"/>
      <c r="T1255"/>
      <c r="U1255"/>
      <c r="V1255"/>
      <c r="W1255"/>
      <c r="X1255"/>
      <c r="Y1255"/>
      <c r="Z1255"/>
      <c r="AA1255"/>
      <c r="AB1255"/>
      <c r="AC1255"/>
      <c r="AD1255"/>
      <c r="AE1255"/>
      <c r="AF1255"/>
      <c r="AG1255"/>
      <c r="AH1255"/>
    </row>
    <row r="1256" spans="3:34" x14ac:dyDescent="0.25">
      <c r="C1256" s="21"/>
      <c r="E1256" s="62"/>
      <c r="F1256" s="62"/>
      <c r="G1256" s="62"/>
      <c r="P1256"/>
      <c r="Q1256"/>
      <c r="R1256"/>
      <c r="S1256"/>
      <c r="T1256"/>
      <c r="U1256"/>
      <c r="V1256"/>
      <c r="W1256"/>
      <c r="X1256"/>
      <c r="Y1256"/>
      <c r="Z1256"/>
      <c r="AA1256"/>
      <c r="AB1256"/>
      <c r="AC1256"/>
      <c r="AD1256"/>
      <c r="AE1256"/>
      <c r="AF1256"/>
      <c r="AG1256"/>
      <c r="AH1256"/>
    </row>
    <row r="1257" spans="3:34" x14ac:dyDescent="0.25">
      <c r="C1257" s="21"/>
      <c r="E1257" s="62"/>
      <c r="F1257" s="62"/>
      <c r="G1257" s="62"/>
      <c r="P1257"/>
      <c r="Q1257"/>
      <c r="R1257"/>
      <c r="S1257"/>
      <c r="T1257"/>
      <c r="U1257"/>
      <c r="V1257"/>
      <c r="W1257"/>
      <c r="X1257"/>
      <c r="Y1257"/>
      <c r="Z1257"/>
      <c r="AA1257"/>
      <c r="AB1257"/>
      <c r="AC1257"/>
      <c r="AD1257"/>
      <c r="AE1257"/>
      <c r="AF1257"/>
      <c r="AG1257"/>
      <c r="AH1257"/>
    </row>
    <row r="1258" spans="3:34" x14ac:dyDescent="0.25">
      <c r="C1258" s="21"/>
      <c r="E1258" s="62"/>
      <c r="F1258" s="62"/>
      <c r="G1258" s="62"/>
      <c r="P1258"/>
      <c r="Q1258"/>
      <c r="R1258"/>
      <c r="S1258"/>
      <c r="T1258"/>
      <c r="U1258"/>
      <c r="V1258"/>
      <c r="W1258"/>
      <c r="X1258"/>
      <c r="Y1258"/>
      <c r="Z1258"/>
      <c r="AA1258"/>
      <c r="AB1258"/>
      <c r="AC1258"/>
      <c r="AD1258"/>
      <c r="AE1258"/>
      <c r="AF1258"/>
      <c r="AG1258"/>
      <c r="AH1258"/>
    </row>
    <row r="1259" spans="3:34" x14ac:dyDescent="0.25">
      <c r="C1259" s="21"/>
      <c r="E1259" s="62"/>
      <c r="F1259" s="62"/>
      <c r="G1259" s="62"/>
      <c r="P1259"/>
      <c r="Q1259"/>
      <c r="R1259"/>
      <c r="S1259"/>
      <c r="T1259"/>
      <c r="U1259"/>
      <c r="V1259"/>
      <c r="W1259"/>
      <c r="X1259"/>
      <c r="Y1259"/>
      <c r="Z1259"/>
      <c r="AA1259"/>
      <c r="AB1259"/>
      <c r="AC1259"/>
      <c r="AD1259"/>
      <c r="AE1259"/>
      <c r="AF1259"/>
      <c r="AG1259"/>
      <c r="AH1259"/>
    </row>
    <row r="1260" spans="3:34" x14ac:dyDescent="0.25">
      <c r="C1260" s="21"/>
      <c r="E1260" s="62"/>
      <c r="F1260" s="62"/>
      <c r="G1260" s="62"/>
      <c r="P1260"/>
      <c r="Q1260"/>
      <c r="R1260"/>
      <c r="S1260"/>
      <c r="T1260"/>
      <c r="U1260"/>
      <c r="V1260"/>
      <c r="W1260"/>
      <c r="X1260"/>
      <c r="Y1260"/>
      <c r="Z1260"/>
      <c r="AA1260"/>
      <c r="AB1260"/>
      <c r="AC1260"/>
      <c r="AD1260"/>
      <c r="AE1260"/>
      <c r="AF1260"/>
      <c r="AG1260"/>
      <c r="AH1260"/>
    </row>
    <row r="1261" spans="3:34" x14ac:dyDescent="0.25">
      <c r="C1261" s="21"/>
      <c r="E1261" s="62"/>
      <c r="F1261" s="62"/>
      <c r="G1261" s="62"/>
      <c r="P1261"/>
      <c r="Q1261"/>
      <c r="R1261"/>
      <c r="S1261"/>
      <c r="T1261"/>
      <c r="U1261"/>
      <c r="V1261"/>
      <c r="W1261"/>
      <c r="X1261"/>
      <c r="Y1261"/>
      <c r="Z1261"/>
      <c r="AA1261"/>
      <c r="AB1261"/>
      <c r="AC1261"/>
      <c r="AD1261"/>
      <c r="AE1261"/>
      <c r="AF1261"/>
      <c r="AG1261"/>
      <c r="AH1261"/>
    </row>
    <row r="1262" spans="3:34" x14ac:dyDescent="0.25">
      <c r="C1262" s="21"/>
      <c r="E1262" s="62"/>
      <c r="F1262" s="62"/>
      <c r="G1262" s="62"/>
      <c r="P1262"/>
      <c r="Q1262"/>
      <c r="R1262"/>
      <c r="S1262"/>
      <c r="T1262"/>
      <c r="U1262"/>
      <c r="V1262"/>
      <c r="W1262"/>
      <c r="X1262"/>
      <c r="Y1262"/>
      <c r="Z1262"/>
      <c r="AA1262"/>
      <c r="AB1262"/>
      <c r="AC1262"/>
      <c r="AD1262"/>
      <c r="AE1262"/>
      <c r="AF1262"/>
      <c r="AG1262"/>
      <c r="AH1262"/>
    </row>
    <row r="1263" spans="3:34" x14ac:dyDescent="0.25">
      <c r="C1263" s="21"/>
      <c r="E1263" s="62"/>
      <c r="F1263" s="62"/>
      <c r="G1263" s="62"/>
      <c r="P1263"/>
      <c r="Q1263"/>
      <c r="R1263"/>
      <c r="S1263"/>
      <c r="T1263"/>
      <c r="U1263"/>
      <c r="V1263"/>
      <c r="W1263"/>
      <c r="X1263"/>
      <c r="Y1263"/>
      <c r="Z1263"/>
      <c r="AA1263"/>
      <c r="AB1263"/>
      <c r="AC1263"/>
      <c r="AD1263"/>
      <c r="AE1263"/>
      <c r="AF1263"/>
      <c r="AG1263"/>
      <c r="AH1263"/>
    </row>
    <row r="1264" spans="3:34" x14ac:dyDescent="0.25">
      <c r="C1264" s="21"/>
      <c r="E1264" s="62"/>
      <c r="F1264" s="62"/>
      <c r="G1264" s="62"/>
      <c r="P1264"/>
      <c r="Q1264"/>
      <c r="R1264"/>
      <c r="S1264"/>
      <c r="T1264"/>
      <c r="U1264"/>
      <c r="V1264"/>
      <c r="W1264"/>
      <c r="X1264"/>
      <c r="Y1264"/>
      <c r="Z1264"/>
      <c r="AA1264"/>
      <c r="AB1264"/>
      <c r="AC1264"/>
      <c r="AD1264"/>
      <c r="AE1264"/>
      <c r="AF1264"/>
      <c r="AG1264"/>
      <c r="AH1264"/>
    </row>
    <row r="1265" spans="3:34" x14ac:dyDescent="0.25">
      <c r="C1265" s="21"/>
      <c r="E1265" s="62"/>
      <c r="F1265" s="62"/>
      <c r="G1265" s="62"/>
      <c r="P1265"/>
      <c r="Q1265"/>
      <c r="R1265"/>
      <c r="S1265"/>
      <c r="T1265"/>
      <c r="U1265"/>
      <c r="V1265"/>
      <c r="W1265"/>
      <c r="X1265"/>
      <c r="Y1265"/>
      <c r="Z1265"/>
      <c r="AA1265"/>
      <c r="AB1265"/>
      <c r="AC1265"/>
      <c r="AD1265"/>
      <c r="AE1265"/>
      <c r="AF1265"/>
      <c r="AG1265"/>
      <c r="AH1265"/>
    </row>
    <row r="1266" spans="3:34" x14ac:dyDescent="0.25">
      <c r="C1266" s="21"/>
      <c r="E1266" s="62"/>
      <c r="F1266" s="62"/>
      <c r="G1266" s="62"/>
      <c r="P1266"/>
      <c r="Q1266"/>
      <c r="R1266"/>
      <c r="S1266"/>
      <c r="T1266"/>
      <c r="U1266"/>
      <c r="V1266"/>
      <c r="W1266"/>
      <c r="X1266"/>
      <c r="Y1266"/>
      <c r="Z1266"/>
      <c r="AA1266"/>
      <c r="AB1266"/>
      <c r="AC1266"/>
      <c r="AD1266"/>
      <c r="AE1266"/>
      <c r="AF1266"/>
      <c r="AG1266"/>
      <c r="AH1266"/>
    </row>
    <row r="1267" spans="3:34" x14ac:dyDescent="0.25">
      <c r="C1267" s="21"/>
      <c r="E1267" s="62"/>
      <c r="F1267" s="62"/>
      <c r="G1267" s="62"/>
      <c r="P1267"/>
      <c r="Q1267"/>
      <c r="R1267"/>
      <c r="S1267"/>
      <c r="T1267"/>
      <c r="U1267"/>
      <c r="V1267"/>
      <c r="W1267"/>
      <c r="X1267"/>
      <c r="Y1267"/>
      <c r="Z1267"/>
      <c r="AA1267"/>
      <c r="AB1267"/>
      <c r="AC1267"/>
      <c r="AD1267"/>
      <c r="AE1267"/>
      <c r="AF1267"/>
      <c r="AG1267"/>
      <c r="AH1267"/>
    </row>
    <row r="1268" spans="3:34" x14ac:dyDescent="0.25">
      <c r="C1268" s="21"/>
      <c r="E1268" s="62"/>
      <c r="F1268" s="62"/>
      <c r="G1268" s="62"/>
      <c r="P1268"/>
      <c r="Q1268"/>
      <c r="R1268"/>
      <c r="S1268"/>
      <c r="T1268"/>
      <c r="U1268"/>
      <c r="V1268"/>
      <c r="W1268"/>
      <c r="X1268"/>
      <c r="Y1268"/>
      <c r="Z1268"/>
      <c r="AA1268"/>
      <c r="AB1268"/>
      <c r="AC1268"/>
      <c r="AD1268"/>
      <c r="AE1268"/>
      <c r="AF1268"/>
      <c r="AG1268"/>
      <c r="AH1268"/>
    </row>
    <row r="1269" spans="3:34" x14ac:dyDescent="0.25">
      <c r="C1269" s="21"/>
      <c r="E1269" s="62"/>
      <c r="F1269" s="62"/>
      <c r="G1269" s="62"/>
      <c r="P1269"/>
      <c r="Q1269"/>
      <c r="R1269"/>
      <c r="S1269"/>
      <c r="T1269"/>
      <c r="U1269"/>
      <c r="V1269"/>
      <c r="W1269"/>
      <c r="X1269"/>
      <c r="Y1269"/>
      <c r="Z1269"/>
      <c r="AA1269"/>
      <c r="AB1269"/>
      <c r="AC1269"/>
      <c r="AD1269"/>
      <c r="AE1269"/>
      <c r="AF1269"/>
      <c r="AG1269"/>
      <c r="AH1269"/>
    </row>
    <row r="1270" spans="3:34" x14ac:dyDescent="0.25">
      <c r="C1270" s="21"/>
      <c r="E1270" s="62"/>
      <c r="F1270" s="62"/>
      <c r="G1270" s="62"/>
      <c r="P1270"/>
      <c r="Q1270"/>
      <c r="R1270"/>
      <c r="S1270"/>
      <c r="T1270"/>
      <c r="U1270"/>
      <c r="V1270"/>
      <c r="W1270"/>
      <c r="X1270"/>
      <c r="Y1270"/>
      <c r="Z1270"/>
      <c r="AA1270"/>
      <c r="AB1270"/>
      <c r="AC1270"/>
      <c r="AD1270"/>
      <c r="AE1270"/>
      <c r="AF1270"/>
      <c r="AG1270"/>
      <c r="AH1270"/>
    </row>
    <row r="1271" spans="3:34" x14ac:dyDescent="0.25">
      <c r="C1271" s="21"/>
      <c r="E1271" s="62"/>
      <c r="F1271" s="62"/>
      <c r="G1271" s="62"/>
      <c r="P1271"/>
      <c r="Q1271"/>
      <c r="R1271"/>
      <c r="S1271"/>
      <c r="T1271"/>
      <c r="U1271"/>
      <c r="V1271"/>
      <c r="W1271"/>
      <c r="X1271"/>
      <c r="Y1271"/>
      <c r="Z1271"/>
      <c r="AA1271"/>
      <c r="AB1271"/>
      <c r="AC1271"/>
      <c r="AD1271"/>
      <c r="AE1271"/>
      <c r="AF1271"/>
      <c r="AG1271"/>
      <c r="AH1271"/>
    </row>
    <row r="1272" spans="3:34" x14ac:dyDescent="0.25">
      <c r="C1272" s="21"/>
      <c r="E1272" s="62"/>
      <c r="F1272" s="62"/>
      <c r="G1272" s="62"/>
      <c r="P1272"/>
      <c r="Q1272"/>
      <c r="R1272"/>
      <c r="S1272"/>
      <c r="T1272"/>
      <c r="U1272"/>
      <c r="V1272"/>
      <c r="W1272"/>
      <c r="X1272"/>
      <c r="Y1272"/>
      <c r="Z1272"/>
      <c r="AA1272"/>
      <c r="AB1272"/>
      <c r="AC1272"/>
      <c r="AD1272"/>
      <c r="AE1272"/>
      <c r="AF1272"/>
      <c r="AG1272"/>
      <c r="AH1272"/>
    </row>
    <row r="1273" spans="3:34" x14ac:dyDescent="0.25">
      <c r="C1273" s="21"/>
      <c r="E1273" s="62"/>
      <c r="F1273" s="62"/>
      <c r="G1273" s="62"/>
      <c r="P1273"/>
      <c r="Q1273"/>
      <c r="R1273"/>
      <c r="S1273"/>
      <c r="T1273"/>
      <c r="U1273"/>
      <c r="V1273"/>
      <c r="W1273"/>
      <c r="X1273"/>
      <c r="Y1273"/>
      <c r="Z1273"/>
      <c r="AA1273"/>
      <c r="AB1273"/>
      <c r="AC1273"/>
      <c r="AD1273"/>
      <c r="AE1273"/>
      <c r="AF1273"/>
      <c r="AG1273"/>
      <c r="AH1273"/>
    </row>
    <row r="1274" spans="3:34" x14ac:dyDescent="0.25">
      <c r="C1274" s="21"/>
      <c r="E1274" s="62"/>
      <c r="F1274" s="62"/>
      <c r="G1274" s="62"/>
      <c r="P1274"/>
      <c r="Q1274"/>
      <c r="R1274"/>
      <c r="S1274"/>
      <c r="T1274"/>
      <c r="U1274"/>
      <c r="V1274"/>
      <c r="W1274"/>
      <c r="X1274"/>
      <c r="Y1274"/>
      <c r="Z1274"/>
      <c r="AA1274"/>
      <c r="AB1274"/>
      <c r="AC1274"/>
      <c r="AD1274"/>
      <c r="AE1274"/>
      <c r="AF1274"/>
      <c r="AG1274"/>
      <c r="AH1274"/>
    </row>
    <row r="1275" spans="3:34" x14ac:dyDescent="0.25">
      <c r="C1275" s="21"/>
      <c r="E1275" s="62"/>
      <c r="F1275" s="62"/>
      <c r="G1275" s="62"/>
      <c r="P1275"/>
      <c r="Q1275"/>
      <c r="R1275"/>
      <c r="S1275"/>
      <c r="T1275"/>
      <c r="U1275"/>
      <c r="V1275"/>
      <c r="W1275"/>
      <c r="X1275"/>
      <c r="Y1275"/>
      <c r="Z1275"/>
      <c r="AA1275"/>
      <c r="AB1275"/>
      <c r="AC1275"/>
      <c r="AD1275"/>
      <c r="AE1275"/>
      <c r="AF1275"/>
      <c r="AG1275"/>
      <c r="AH1275"/>
    </row>
    <row r="1276" spans="3:34" x14ac:dyDescent="0.25">
      <c r="C1276" s="21"/>
      <c r="E1276" s="62"/>
      <c r="F1276" s="62"/>
      <c r="G1276" s="62"/>
      <c r="P1276"/>
      <c r="Q1276"/>
      <c r="R1276"/>
      <c r="S1276"/>
      <c r="T1276"/>
      <c r="U1276"/>
      <c r="V1276"/>
      <c r="W1276"/>
      <c r="X1276"/>
      <c r="Y1276"/>
      <c r="Z1276"/>
      <c r="AA1276"/>
      <c r="AB1276"/>
      <c r="AC1276"/>
      <c r="AD1276"/>
      <c r="AE1276"/>
      <c r="AF1276"/>
      <c r="AG1276"/>
      <c r="AH1276"/>
    </row>
    <row r="1277" spans="3:34" x14ac:dyDescent="0.25">
      <c r="C1277" s="21"/>
      <c r="E1277" s="62"/>
      <c r="F1277" s="62"/>
      <c r="G1277" s="62"/>
      <c r="P1277"/>
      <c r="Q1277"/>
      <c r="R1277"/>
      <c r="S1277"/>
      <c r="T1277"/>
      <c r="U1277"/>
      <c r="V1277"/>
      <c r="W1277"/>
      <c r="X1277"/>
      <c r="Y1277"/>
      <c r="Z1277"/>
      <c r="AA1277"/>
      <c r="AB1277"/>
      <c r="AC1277"/>
      <c r="AD1277"/>
      <c r="AE1277"/>
      <c r="AF1277"/>
      <c r="AG1277"/>
      <c r="AH1277"/>
    </row>
    <row r="1278" spans="3:34" x14ac:dyDescent="0.25">
      <c r="C1278" s="21"/>
      <c r="E1278" s="62"/>
      <c r="F1278" s="62"/>
      <c r="G1278" s="62"/>
      <c r="P1278"/>
      <c r="Q1278"/>
      <c r="R1278"/>
      <c r="S1278"/>
      <c r="T1278"/>
      <c r="U1278"/>
      <c r="V1278"/>
      <c r="W1278"/>
      <c r="X1278"/>
      <c r="Y1278"/>
      <c r="Z1278"/>
      <c r="AA1278"/>
      <c r="AB1278"/>
      <c r="AC1278"/>
      <c r="AD1278"/>
      <c r="AE1278"/>
      <c r="AF1278"/>
      <c r="AG1278"/>
      <c r="AH1278"/>
    </row>
    <row r="1279" spans="3:34" x14ac:dyDescent="0.25">
      <c r="C1279" s="21"/>
      <c r="E1279" s="62"/>
      <c r="F1279" s="62"/>
      <c r="G1279" s="62"/>
      <c r="P1279"/>
      <c r="Q1279"/>
      <c r="R1279"/>
      <c r="S1279"/>
      <c r="T1279"/>
      <c r="U1279"/>
      <c r="V1279"/>
      <c r="W1279"/>
      <c r="X1279"/>
      <c r="Y1279"/>
      <c r="Z1279"/>
      <c r="AA1279"/>
      <c r="AB1279"/>
      <c r="AC1279"/>
      <c r="AD1279"/>
      <c r="AE1279"/>
      <c r="AF1279"/>
      <c r="AG1279"/>
      <c r="AH1279"/>
    </row>
    <row r="1280" spans="3:34" x14ac:dyDescent="0.25">
      <c r="C1280" s="21"/>
      <c r="E1280" s="62"/>
      <c r="F1280" s="62"/>
      <c r="G1280" s="62"/>
      <c r="P1280"/>
      <c r="Q1280"/>
      <c r="R1280"/>
      <c r="S1280"/>
      <c r="T1280"/>
      <c r="U1280"/>
      <c r="V1280"/>
      <c r="W1280"/>
      <c r="X1280"/>
      <c r="Y1280"/>
      <c r="Z1280"/>
      <c r="AA1280"/>
      <c r="AB1280"/>
      <c r="AC1280"/>
      <c r="AD1280"/>
      <c r="AE1280"/>
      <c r="AF1280"/>
      <c r="AG1280"/>
      <c r="AH1280"/>
    </row>
    <row r="1281" spans="3:34" x14ac:dyDescent="0.25">
      <c r="C1281" s="21"/>
      <c r="E1281" s="62"/>
      <c r="F1281" s="62"/>
      <c r="G1281" s="62"/>
      <c r="P1281"/>
      <c r="Q1281"/>
      <c r="R1281"/>
      <c r="S1281"/>
      <c r="T1281"/>
      <c r="U1281"/>
      <c r="V1281"/>
      <c r="W1281"/>
      <c r="X1281"/>
      <c r="Y1281"/>
      <c r="Z1281"/>
      <c r="AA1281"/>
      <c r="AB1281"/>
      <c r="AC1281"/>
      <c r="AD1281"/>
      <c r="AE1281"/>
      <c r="AF1281"/>
      <c r="AG1281"/>
      <c r="AH1281"/>
    </row>
    <row r="1282" spans="3:34" x14ac:dyDescent="0.25">
      <c r="C1282" s="21"/>
      <c r="E1282" s="62"/>
      <c r="F1282" s="62"/>
      <c r="G1282" s="62"/>
      <c r="P1282"/>
      <c r="Q1282"/>
      <c r="R1282"/>
      <c r="S1282"/>
      <c r="T1282"/>
      <c r="U1282"/>
      <c r="V1282"/>
      <c r="W1282"/>
      <c r="X1282"/>
      <c r="Y1282"/>
      <c r="Z1282"/>
      <c r="AA1282"/>
      <c r="AB1282"/>
      <c r="AC1282"/>
      <c r="AD1282"/>
      <c r="AE1282"/>
      <c r="AF1282"/>
      <c r="AG1282"/>
      <c r="AH1282"/>
    </row>
    <row r="1283" spans="3:34" x14ac:dyDescent="0.25">
      <c r="C1283" s="21"/>
      <c r="E1283" s="62"/>
      <c r="F1283" s="62"/>
      <c r="G1283" s="62"/>
      <c r="P1283"/>
      <c r="Q1283"/>
      <c r="R1283"/>
      <c r="S1283"/>
      <c r="T1283"/>
      <c r="U1283"/>
      <c r="V1283"/>
      <c r="W1283"/>
      <c r="X1283"/>
      <c r="Y1283"/>
      <c r="Z1283"/>
      <c r="AA1283"/>
      <c r="AB1283"/>
      <c r="AC1283"/>
      <c r="AD1283"/>
      <c r="AE1283"/>
      <c r="AF1283"/>
      <c r="AG1283"/>
      <c r="AH1283"/>
    </row>
    <row r="1284" spans="3:34" x14ac:dyDescent="0.25">
      <c r="C1284" s="21"/>
      <c r="E1284" s="62"/>
      <c r="F1284" s="62"/>
      <c r="G1284" s="62"/>
      <c r="P1284"/>
      <c r="Q1284"/>
      <c r="R1284"/>
      <c r="S1284"/>
      <c r="T1284"/>
      <c r="U1284"/>
      <c r="V1284"/>
      <c r="W1284"/>
      <c r="X1284"/>
      <c r="Y1284"/>
      <c r="Z1284"/>
      <c r="AA1284"/>
      <c r="AB1284"/>
      <c r="AC1284"/>
      <c r="AD1284"/>
      <c r="AE1284"/>
      <c r="AF1284"/>
      <c r="AG1284"/>
      <c r="AH1284"/>
    </row>
    <row r="1285" spans="3:34" x14ac:dyDescent="0.25">
      <c r="C1285" s="21"/>
      <c r="E1285" s="62"/>
      <c r="F1285" s="62"/>
      <c r="G1285" s="62"/>
      <c r="P1285"/>
      <c r="Q1285"/>
      <c r="R1285"/>
      <c r="S1285"/>
      <c r="T1285"/>
      <c r="U1285"/>
      <c r="V1285"/>
      <c r="W1285"/>
      <c r="X1285"/>
      <c r="Y1285"/>
      <c r="Z1285"/>
      <c r="AA1285"/>
      <c r="AB1285"/>
      <c r="AC1285"/>
      <c r="AD1285"/>
      <c r="AE1285"/>
      <c r="AF1285"/>
      <c r="AG1285"/>
      <c r="AH1285"/>
    </row>
    <row r="1286" spans="3:34" x14ac:dyDescent="0.25">
      <c r="C1286" s="21"/>
      <c r="E1286" s="62"/>
      <c r="F1286" s="62"/>
      <c r="G1286" s="62"/>
      <c r="P1286"/>
      <c r="Q1286"/>
      <c r="R1286"/>
      <c r="S1286"/>
      <c r="T1286"/>
      <c r="U1286"/>
      <c r="V1286"/>
      <c r="W1286"/>
      <c r="X1286"/>
      <c r="Y1286"/>
      <c r="Z1286"/>
      <c r="AA1286"/>
      <c r="AB1286"/>
      <c r="AC1286"/>
      <c r="AD1286"/>
      <c r="AE1286"/>
      <c r="AF1286"/>
      <c r="AG1286"/>
      <c r="AH1286"/>
    </row>
    <row r="1287" spans="3:34" x14ac:dyDescent="0.25">
      <c r="C1287" s="21"/>
      <c r="E1287" s="62"/>
      <c r="F1287" s="62"/>
      <c r="G1287" s="62"/>
      <c r="P1287"/>
      <c r="Q1287"/>
      <c r="R1287"/>
      <c r="S1287"/>
      <c r="T1287"/>
      <c r="U1287"/>
      <c r="V1287"/>
      <c r="W1287"/>
      <c r="X1287"/>
      <c r="Y1287"/>
      <c r="Z1287"/>
      <c r="AA1287"/>
      <c r="AB1287"/>
      <c r="AC1287"/>
      <c r="AD1287"/>
      <c r="AE1287"/>
      <c r="AF1287"/>
      <c r="AG1287"/>
      <c r="AH1287"/>
    </row>
    <row r="1288" spans="3:34" x14ac:dyDescent="0.25">
      <c r="C1288" s="21"/>
      <c r="E1288" s="62"/>
      <c r="F1288" s="62"/>
      <c r="G1288" s="62"/>
      <c r="P1288"/>
      <c r="Q1288"/>
      <c r="R1288"/>
      <c r="S1288"/>
      <c r="T1288"/>
      <c r="U1288"/>
      <c r="V1288"/>
      <c r="W1288"/>
      <c r="X1288"/>
      <c r="Y1288"/>
      <c r="Z1288"/>
      <c r="AA1288"/>
      <c r="AB1288"/>
      <c r="AC1288"/>
      <c r="AD1288"/>
      <c r="AE1288"/>
      <c r="AF1288"/>
      <c r="AG1288"/>
      <c r="AH1288"/>
    </row>
    <row r="1289" spans="3:34" x14ac:dyDescent="0.25">
      <c r="C1289" s="21"/>
      <c r="E1289" s="62"/>
      <c r="F1289" s="62"/>
      <c r="G1289" s="62"/>
      <c r="P1289"/>
      <c r="Q1289"/>
      <c r="R1289"/>
      <c r="S1289"/>
      <c r="T1289"/>
      <c r="U1289"/>
      <c r="V1289"/>
      <c r="W1289"/>
      <c r="X1289"/>
      <c r="Y1289"/>
      <c r="Z1289"/>
      <c r="AA1289"/>
      <c r="AB1289"/>
      <c r="AC1289"/>
      <c r="AD1289"/>
      <c r="AE1289"/>
      <c r="AF1289"/>
      <c r="AG1289"/>
      <c r="AH1289"/>
    </row>
    <row r="1290" spans="3:34" x14ac:dyDescent="0.25">
      <c r="C1290" s="21"/>
      <c r="E1290" s="62"/>
      <c r="F1290" s="62"/>
      <c r="G1290" s="62"/>
      <c r="P1290"/>
      <c r="Q1290"/>
      <c r="R1290"/>
      <c r="S1290"/>
      <c r="T1290"/>
      <c r="U1290"/>
      <c r="V1290"/>
      <c r="W1290"/>
      <c r="X1290"/>
      <c r="Y1290"/>
      <c r="Z1290"/>
      <c r="AA1290"/>
      <c r="AB1290"/>
      <c r="AC1290"/>
      <c r="AD1290"/>
      <c r="AE1290"/>
      <c r="AF1290"/>
      <c r="AG1290"/>
      <c r="AH1290"/>
    </row>
    <row r="1291" spans="3:34" x14ac:dyDescent="0.25">
      <c r="C1291" s="21"/>
      <c r="E1291" s="62"/>
      <c r="F1291" s="62"/>
      <c r="G1291" s="62"/>
      <c r="P1291"/>
      <c r="Q1291"/>
      <c r="R1291"/>
      <c r="S1291"/>
      <c r="T1291"/>
      <c r="U1291"/>
      <c r="V1291"/>
      <c r="W1291"/>
      <c r="X1291"/>
      <c r="Y1291"/>
      <c r="Z1291"/>
      <c r="AA1291"/>
      <c r="AB1291"/>
      <c r="AC1291"/>
      <c r="AD1291"/>
      <c r="AE1291"/>
      <c r="AF1291"/>
      <c r="AG1291"/>
      <c r="AH1291"/>
    </row>
    <row r="1292" spans="3:34" x14ac:dyDescent="0.25">
      <c r="C1292" s="21"/>
      <c r="E1292" s="62"/>
      <c r="F1292" s="62"/>
      <c r="G1292" s="62"/>
      <c r="P1292"/>
      <c r="Q1292"/>
      <c r="R1292"/>
      <c r="S1292"/>
      <c r="T1292"/>
      <c r="U1292"/>
      <c r="V1292"/>
      <c r="W1292"/>
      <c r="X1292"/>
      <c r="Y1292"/>
      <c r="Z1292"/>
      <c r="AA1292"/>
      <c r="AB1292"/>
      <c r="AC1292"/>
      <c r="AD1292"/>
      <c r="AE1292"/>
      <c r="AF1292"/>
      <c r="AG1292"/>
      <c r="AH1292"/>
    </row>
    <row r="1293" spans="3:34" x14ac:dyDescent="0.25">
      <c r="C1293" s="21"/>
      <c r="E1293" s="62"/>
      <c r="F1293" s="62"/>
      <c r="G1293" s="62"/>
      <c r="P1293"/>
      <c r="Q1293"/>
      <c r="R1293"/>
      <c r="S1293"/>
      <c r="T1293"/>
      <c r="U1293"/>
      <c r="V1293"/>
      <c r="W1293"/>
      <c r="X1293"/>
      <c r="Y1293"/>
      <c r="Z1293"/>
      <c r="AA1293"/>
      <c r="AB1293"/>
      <c r="AC1293"/>
      <c r="AD1293"/>
      <c r="AE1293"/>
      <c r="AF1293"/>
      <c r="AG1293"/>
      <c r="AH1293"/>
    </row>
    <row r="1294" spans="3:34" x14ac:dyDescent="0.25">
      <c r="C1294" s="21"/>
      <c r="E1294" s="62"/>
      <c r="F1294" s="62"/>
      <c r="G1294" s="62"/>
      <c r="P1294"/>
      <c r="Q1294"/>
      <c r="R1294"/>
      <c r="S1294"/>
      <c r="T1294"/>
      <c r="U1294"/>
      <c r="V1294"/>
      <c r="W1294"/>
      <c r="X1294"/>
      <c r="Y1294"/>
      <c r="Z1294"/>
      <c r="AA1294"/>
      <c r="AB1294"/>
      <c r="AC1294"/>
      <c r="AD1294"/>
      <c r="AE1294"/>
      <c r="AF1294"/>
      <c r="AG1294"/>
      <c r="AH1294"/>
    </row>
    <row r="1295" spans="3:34" x14ac:dyDescent="0.25">
      <c r="C1295" s="21"/>
      <c r="E1295" s="62"/>
      <c r="F1295" s="62"/>
      <c r="G1295" s="62"/>
      <c r="P1295"/>
      <c r="Q1295"/>
      <c r="R1295"/>
      <c r="S1295"/>
      <c r="T1295"/>
      <c r="U1295"/>
      <c r="V1295"/>
      <c r="W1295"/>
      <c r="X1295"/>
      <c r="Y1295"/>
      <c r="Z1295"/>
      <c r="AA1295"/>
      <c r="AB1295"/>
      <c r="AC1295"/>
      <c r="AD1295"/>
      <c r="AE1295"/>
      <c r="AF1295"/>
      <c r="AG1295"/>
      <c r="AH1295"/>
    </row>
    <row r="1296" spans="3:34" x14ac:dyDescent="0.25">
      <c r="C1296" s="21"/>
      <c r="E1296" s="62"/>
      <c r="F1296" s="62"/>
      <c r="G1296" s="62"/>
      <c r="P1296"/>
      <c r="Q1296"/>
      <c r="R1296"/>
      <c r="S1296"/>
      <c r="T1296"/>
      <c r="U1296"/>
      <c r="V1296"/>
      <c r="W1296"/>
      <c r="X1296"/>
      <c r="Y1296"/>
      <c r="Z1296"/>
      <c r="AA1296"/>
      <c r="AB1296"/>
      <c r="AC1296"/>
      <c r="AD1296"/>
      <c r="AE1296"/>
      <c r="AF1296"/>
      <c r="AG1296"/>
      <c r="AH1296"/>
    </row>
    <row r="1297" spans="3:34" x14ac:dyDescent="0.25">
      <c r="C1297" s="21"/>
      <c r="E1297" s="62"/>
      <c r="F1297" s="62"/>
      <c r="G1297" s="62"/>
      <c r="P1297"/>
      <c r="Q1297"/>
      <c r="R1297"/>
      <c r="S1297"/>
      <c r="T1297"/>
      <c r="U1297"/>
      <c r="V1297"/>
      <c r="W1297"/>
      <c r="X1297"/>
      <c r="Y1297"/>
      <c r="Z1297"/>
      <c r="AA1297"/>
      <c r="AB1297"/>
      <c r="AC1297"/>
      <c r="AD1297"/>
      <c r="AE1297"/>
      <c r="AF1297"/>
      <c r="AG1297"/>
      <c r="AH1297"/>
    </row>
    <row r="1298" spans="3:34" x14ac:dyDescent="0.25">
      <c r="C1298" s="21"/>
      <c r="E1298" s="62"/>
      <c r="F1298" s="62"/>
      <c r="G1298" s="62"/>
      <c r="P1298"/>
      <c r="Q1298"/>
      <c r="R1298"/>
      <c r="S1298"/>
      <c r="T1298"/>
      <c r="U1298"/>
      <c r="V1298"/>
      <c r="W1298"/>
      <c r="X1298"/>
      <c r="Y1298"/>
      <c r="Z1298"/>
      <c r="AA1298"/>
      <c r="AB1298"/>
      <c r="AC1298"/>
      <c r="AD1298"/>
      <c r="AE1298"/>
      <c r="AF1298"/>
      <c r="AG1298"/>
      <c r="AH1298"/>
    </row>
    <row r="1299" spans="3:34" x14ac:dyDescent="0.25">
      <c r="C1299" s="21"/>
      <c r="E1299" s="62"/>
      <c r="F1299" s="62"/>
      <c r="G1299" s="62"/>
      <c r="P1299"/>
      <c r="Q1299"/>
      <c r="R1299"/>
      <c r="S1299"/>
      <c r="T1299"/>
      <c r="U1299"/>
      <c r="V1299"/>
      <c r="W1299"/>
      <c r="X1299"/>
      <c r="Y1299"/>
      <c r="Z1299"/>
      <c r="AA1299"/>
      <c r="AB1299"/>
      <c r="AC1299"/>
      <c r="AD1299"/>
      <c r="AE1299"/>
      <c r="AF1299"/>
      <c r="AG1299"/>
      <c r="AH1299"/>
    </row>
    <row r="1300" spans="3:34" x14ac:dyDescent="0.25">
      <c r="C1300" s="21"/>
      <c r="E1300" s="62"/>
      <c r="F1300" s="62"/>
      <c r="G1300" s="62"/>
      <c r="P1300"/>
      <c r="Q1300"/>
      <c r="R1300"/>
      <c r="S1300"/>
      <c r="T1300"/>
      <c r="U1300"/>
      <c r="V1300"/>
      <c r="W1300"/>
      <c r="X1300"/>
      <c r="Y1300"/>
      <c r="Z1300"/>
      <c r="AA1300"/>
      <c r="AB1300"/>
      <c r="AC1300"/>
      <c r="AD1300"/>
      <c r="AE1300"/>
      <c r="AF1300"/>
      <c r="AG1300"/>
      <c r="AH1300"/>
    </row>
    <row r="1301" spans="3:34" x14ac:dyDescent="0.25">
      <c r="C1301" s="21"/>
      <c r="E1301" s="62"/>
      <c r="F1301" s="62"/>
      <c r="G1301" s="62"/>
      <c r="P1301"/>
      <c r="Q1301"/>
      <c r="R1301"/>
      <c r="S1301"/>
      <c r="T1301"/>
      <c r="U1301"/>
      <c r="V1301"/>
      <c r="W1301"/>
      <c r="X1301"/>
      <c r="Y1301"/>
      <c r="Z1301"/>
      <c r="AA1301"/>
      <c r="AB1301"/>
      <c r="AC1301"/>
      <c r="AD1301"/>
      <c r="AE1301"/>
      <c r="AF1301"/>
      <c r="AG1301"/>
      <c r="AH1301"/>
    </row>
    <row r="1302" spans="3:34" x14ac:dyDescent="0.25">
      <c r="C1302" s="21"/>
      <c r="E1302" s="62"/>
      <c r="F1302" s="62"/>
      <c r="G1302" s="62"/>
      <c r="P1302"/>
      <c r="Q1302"/>
      <c r="R1302"/>
      <c r="S1302"/>
      <c r="T1302"/>
      <c r="U1302"/>
      <c r="V1302"/>
      <c r="W1302"/>
      <c r="X1302"/>
      <c r="Y1302"/>
      <c r="Z1302"/>
      <c r="AA1302"/>
      <c r="AB1302"/>
      <c r="AC1302"/>
      <c r="AD1302"/>
      <c r="AE1302"/>
      <c r="AF1302"/>
      <c r="AG1302"/>
      <c r="AH1302"/>
    </row>
    <row r="1303" spans="3:34" x14ac:dyDescent="0.25">
      <c r="C1303" s="21"/>
      <c r="E1303" s="62"/>
      <c r="F1303" s="62"/>
      <c r="G1303" s="62"/>
      <c r="P1303"/>
      <c r="Q1303"/>
      <c r="R1303"/>
      <c r="S1303"/>
      <c r="T1303"/>
      <c r="U1303"/>
      <c r="V1303"/>
      <c r="W1303"/>
      <c r="X1303"/>
      <c r="Y1303"/>
      <c r="Z1303"/>
      <c r="AA1303"/>
      <c r="AB1303"/>
      <c r="AC1303"/>
      <c r="AD1303"/>
      <c r="AE1303"/>
      <c r="AF1303"/>
      <c r="AG1303"/>
      <c r="AH1303"/>
    </row>
    <row r="1304" spans="3:34" x14ac:dyDescent="0.25">
      <c r="C1304" s="21"/>
      <c r="E1304" s="62"/>
      <c r="F1304" s="62"/>
      <c r="G1304" s="62"/>
      <c r="P1304"/>
      <c r="Q1304"/>
      <c r="R1304"/>
      <c r="S1304"/>
      <c r="T1304"/>
      <c r="U1304"/>
      <c r="V1304"/>
      <c r="W1304"/>
      <c r="X1304"/>
      <c r="Y1304"/>
      <c r="Z1304"/>
      <c r="AA1304"/>
      <c r="AB1304"/>
      <c r="AC1304"/>
      <c r="AD1304"/>
      <c r="AE1304"/>
      <c r="AF1304"/>
      <c r="AG1304"/>
      <c r="AH1304"/>
    </row>
    <row r="1305" spans="3:34" x14ac:dyDescent="0.25">
      <c r="C1305" s="21"/>
      <c r="E1305" s="62"/>
      <c r="F1305" s="62"/>
      <c r="G1305" s="62"/>
      <c r="P1305"/>
      <c r="Q1305"/>
      <c r="R1305"/>
      <c r="S1305"/>
      <c r="T1305"/>
      <c r="U1305"/>
      <c r="V1305"/>
      <c r="W1305"/>
      <c r="X1305"/>
      <c r="Y1305"/>
      <c r="Z1305"/>
      <c r="AA1305"/>
      <c r="AB1305"/>
      <c r="AC1305"/>
      <c r="AD1305"/>
      <c r="AE1305"/>
      <c r="AF1305"/>
      <c r="AG1305"/>
      <c r="AH1305"/>
    </row>
    <row r="1306" spans="3:34" x14ac:dyDescent="0.25">
      <c r="C1306" s="21"/>
      <c r="E1306" s="62"/>
      <c r="F1306" s="62"/>
      <c r="G1306" s="62"/>
      <c r="P1306"/>
      <c r="Q1306"/>
      <c r="R1306"/>
      <c r="S1306"/>
      <c r="T1306"/>
      <c r="U1306"/>
      <c r="V1306"/>
      <c r="W1306"/>
      <c r="X1306"/>
      <c r="Y1306"/>
      <c r="Z1306"/>
      <c r="AA1306"/>
      <c r="AB1306"/>
      <c r="AC1306"/>
      <c r="AD1306"/>
      <c r="AE1306"/>
      <c r="AF1306"/>
      <c r="AG1306"/>
      <c r="AH1306"/>
    </row>
    <row r="1307" spans="3:34" x14ac:dyDescent="0.25">
      <c r="C1307" s="21"/>
      <c r="E1307" s="62"/>
      <c r="F1307" s="62"/>
      <c r="G1307" s="62"/>
      <c r="P1307"/>
      <c r="Q1307"/>
      <c r="R1307"/>
      <c r="S1307"/>
      <c r="T1307"/>
      <c r="U1307"/>
      <c r="V1307"/>
      <c r="W1307"/>
      <c r="X1307"/>
      <c r="Y1307"/>
      <c r="Z1307"/>
      <c r="AA1307"/>
      <c r="AB1307"/>
      <c r="AC1307"/>
      <c r="AD1307"/>
      <c r="AE1307"/>
      <c r="AF1307"/>
      <c r="AG1307"/>
      <c r="AH1307"/>
    </row>
    <row r="1308" spans="3:34" x14ac:dyDescent="0.25">
      <c r="C1308" s="21"/>
      <c r="E1308" s="62"/>
      <c r="F1308" s="62"/>
      <c r="G1308" s="62"/>
      <c r="P1308"/>
      <c r="Q1308"/>
      <c r="R1308"/>
      <c r="S1308"/>
      <c r="T1308"/>
      <c r="U1308"/>
      <c r="V1308"/>
      <c r="W1308"/>
      <c r="X1308"/>
      <c r="Y1308"/>
      <c r="Z1308"/>
      <c r="AA1308"/>
      <c r="AB1308"/>
      <c r="AC1308"/>
      <c r="AD1308"/>
      <c r="AE1308"/>
      <c r="AF1308"/>
      <c r="AG1308"/>
      <c r="AH1308"/>
    </row>
    <row r="1309" spans="3:34" x14ac:dyDescent="0.25">
      <c r="C1309" s="21"/>
      <c r="E1309" s="62"/>
      <c r="F1309" s="62"/>
      <c r="G1309" s="62"/>
      <c r="P1309"/>
      <c r="Q1309"/>
      <c r="R1309"/>
      <c r="S1309"/>
      <c r="T1309"/>
      <c r="U1309"/>
      <c r="V1309"/>
      <c r="W1309"/>
      <c r="X1309"/>
      <c r="Y1309"/>
      <c r="Z1309"/>
      <c r="AA1309"/>
      <c r="AB1309"/>
      <c r="AC1309"/>
      <c r="AD1309"/>
      <c r="AE1309"/>
      <c r="AF1309"/>
      <c r="AG1309"/>
      <c r="AH1309"/>
    </row>
    <row r="1310" spans="3:34" x14ac:dyDescent="0.25">
      <c r="C1310" s="21"/>
      <c r="E1310" s="62"/>
      <c r="F1310" s="62"/>
      <c r="G1310" s="62"/>
      <c r="P1310"/>
      <c r="Q1310"/>
      <c r="R1310"/>
      <c r="S1310"/>
      <c r="T1310"/>
      <c r="U1310"/>
      <c r="V1310"/>
      <c r="W1310"/>
      <c r="X1310"/>
      <c r="Y1310"/>
      <c r="Z1310"/>
      <c r="AA1310"/>
      <c r="AB1310"/>
      <c r="AC1310"/>
      <c r="AD1310"/>
      <c r="AE1310"/>
      <c r="AF1310"/>
      <c r="AG1310"/>
      <c r="AH1310"/>
    </row>
    <row r="1311" spans="3:34" x14ac:dyDescent="0.25">
      <c r="C1311" s="21"/>
      <c r="E1311" s="62"/>
      <c r="F1311" s="62"/>
      <c r="G1311" s="62"/>
      <c r="P1311"/>
      <c r="Q1311"/>
      <c r="R1311"/>
      <c r="S1311"/>
      <c r="T1311"/>
      <c r="U1311"/>
      <c r="V1311"/>
      <c r="W1311"/>
      <c r="X1311"/>
      <c r="Y1311"/>
      <c r="Z1311"/>
      <c r="AA1311"/>
      <c r="AB1311"/>
      <c r="AC1311"/>
      <c r="AD1311"/>
      <c r="AE1311"/>
      <c r="AF1311"/>
      <c r="AG1311"/>
      <c r="AH1311"/>
    </row>
    <row r="1312" spans="3:34" x14ac:dyDescent="0.25">
      <c r="C1312" s="21"/>
      <c r="E1312" s="62"/>
      <c r="F1312" s="62"/>
      <c r="G1312" s="62"/>
      <c r="P1312"/>
      <c r="Q1312"/>
      <c r="R1312"/>
      <c r="S1312"/>
      <c r="T1312"/>
      <c r="U1312"/>
      <c r="V1312"/>
      <c r="W1312"/>
      <c r="X1312"/>
      <c r="Y1312"/>
      <c r="Z1312"/>
      <c r="AA1312"/>
      <c r="AB1312"/>
      <c r="AC1312"/>
      <c r="AD1312"/>
      <c r="AE1312"/>
      <c r="AF1312"/>
      <c r="AG1312"/>
      <c r="AH1312"/>
    </row>
    <row r="1313" spans="3:34" x14ac:dyDescent="0.25">
      <c r="C1313" s="21"/>
      <c r="E1313" s="62"/>
      <c r="F1313" s="62"/>
      <c r="G1313" s="62"/>
      <c r="P1313"/>
      <c r="Q1313"/>
      <c r="R1313"/>
      <c r="S1313"/>
      <c r="T1313"/>
      <c r="U1313"/>
      <c r="V1313"/>
      <c r="W1313"/>
      <c r="X1313"/>
      <c r="Y1313"/>
      <c r="Z1313"/>
      <c r="AA1313"/>
      <c r="AB1313"/>
      <c r="AC1313"/>
      <c r="AD1313"/>
      <c r="AE1313"/>
      <c r="AF1313"/>
      <c r="AG1313"/>
      <c r="AH1313"/>
    </row>
    <row r="1314" spans="3:34" x14ac:dyDescent="0.25">
      <c r="C1314" s="21"/>
      <c r="E1314" s="62"/>
      <c r="F1314" s="62"/>
      <c r="G1314" s="62"/>
      <c r="P1314"/>
      <c r="Q1314"/>
      <c r="R1314"/>
      <c r="S1314"/>
      <c r="T1314"/>
      <c r="U1314"/>
      <c r="V1314"/>
      <c r="W1314"/>
      <c r="X1314"/>
      <c r="Y1314"/>
      <c r="Z1314"/>
      <c r="AA1314"/>
      <c r="AB1314"/>
      <c r="AC1314"/>
      <c r="AD1314"/>
      <c r="AE1314"/>
      <c r="AF1314"/>
      <c r="AG1314"/>
      <c r="AH1314"/>
    </row>
    <row r="1315" spans="3:34" x14ac:dyDescent="0.25">
      <c r="C1315" s="21"/>
      <c r="E1315" s="62"/>
      <c r="F1315" s="62"/>
      <c r="G1315" s="62"/>
      <c r="P1315"/>
      <c r="Q1315"/>
      <c r="R1315"/>
      <c r="S1315"/>
      <c r="T1315"/>
      <c r="U1315"/>
      <c r="V1315"/>
      <c r="W1315"/>
      <c r="X1315"/>
      <c r="Y1315"/>
      <c r="Z1315"/>
      <c r="AA1315"/>
      <c r="AB1315"/>
      <c r="AC1315"/>
      <c r="AD1315"/>
      <c r="AE1315"/>
      <c r="AF1315"/>
      <c r="AG1315"/>
      <c r="AH1315"/>
    </row>
    <row r="1316" spans="3:34" x14ac:dyDescent="0.25">
      <c r="C1316" s="21"/>
      <c r="E1316" s="62"/>
      <c r="F1316" s="62"/>
      <c r="G1316" s="62"/>
      <c r="P1316"/>
      <c r="Q1316"/>
      <c r="R1316"/>
      <c r="S1316"/>
      <c r="T1316"/>
      <c r="U1316"/>
      <c r="V1316"/>
      <c r="W1316"/>
      <c r="X1316"/>
      <c r="Y1316"/>
      <c r="Z1316"/>
      <c r="AA1316"/>
      <c r="AB1316"/>
      <c r="AC1316"/>
      <c r="AD1316"/>
      <c r="AE1316"/>
      <c r="AF1316"/>
      <c r="AG1316"/>
      <c r="AH1316"/>
    </row>
    <row r="1317" spans="3:34" x14ac:dyDescent="0.25">
      <c r="C1317" s="21"/>
      <c r="E1317" s="62"/>
      <c r="F1317" s="62"/>
      <c r="G1317" s="62"/>
      <c r="P1317"/>
      <c r="Q1317"/>
      <c r="R1317"/>
      <c r="S1317"/>
      <c r="T1317"/>
      <c r="U1317"/>
      <c r="V1317"/>
      <c r="W1317"/>
      <c r="X1317"/>
      <c r="Y1317"/>
      <c r="Z1317"/>
      <c r="AA1317"/>
      <c r="AB1317"/>
      <c r="AC1317"/>
      <c r="AD1317"/>
      <c r="AE1317"/>
      <c r="AF1317"/>
      <c r="AG1317"/>
      <c r="AH1317"/>
    </row>
    <row r="1318" spans="3:34" x14ac:dyDescent="0.25">
      <c r="C1318" s="21"/>
      <c r="E1318" s="62"/>
      <c r="F1318" s="62"/>
      <c r="G1318" s="62"/>
      <c r="P1318"/>
      <c r="Q1318"/>
      <c r="R1318"/>
      <c r="S1318"/>
      <c r="T1318"/>
      <c r="U1318"/>
      <c r="V1318"/>
      <c r="W1318"/>
      <c r="X1318"/>
      <c r="Y1318"/>
      <c r="Z1318"/>
      <c r="AA1318"/>
      <c r="AB1318"/>
      <c r="AC1318"/>
      <c r="AD1318"/>
      <c r="AE1318"/>
      <c r="AF1318"/>
      <c r="AG1318"/>
      <c r="AH1318"/>
    </row>
    <row r="1319" spans="3:34" x14ac:dyDescent="0.25">
      <c r="C1319" s="21"/>
      <c r="E1319" s="62"/>
      <c r="F1319" s="62"/>
      <c r="G1319" s="62"/>
      <c r="P1319"/>
      <c r="Q1319"/>
      <c r="R1319"/>
      <c r="S1319"/>
      <c r="T1319"/>
      <c r="U1319"/>
      <c r="V1319"/>
      <c r="W1319"/>
      <c r="X1319"/>
      <c r="Y1319"/>
      <c r="Z1319"/>
      <c r="AA1319"/>
      <c r="AB1319"/>
      <c r="AC1319"/>
      <c r="AD1319"/>
      <c r="AE1319"/>
      <c r="AF1319"/>
      <c r="AG1319"/>
      <c r="AH1319"/>
    </row>
    <row r="1320" spans="3:34" x14ac:dyDescent="0.25">
      <c r="C1320" s="21"/>
      <c r="E1320" s="62"/>
      <c r="F1320" s="62"/>
      <c r="G1320" s="62"/>
      <c r="P1320"/>
      <c r="Q1320"/>
      <c r="R1320"/>
      <c r="S1320"/>
      <c r="T1320"/>
      <c r="U1320"/>
      <c r="V1320"/>
      <c r="W1320"/>
      <c r="X1320"/>
      <c r="Y1320"/>
      <c r="Z1320"/>
      <c r="AA1320"/>
      <c r="AB1320"/>
      <c r="AC1320"/>
      <c r="AD1320"/>
      <c r="AE1320"/>
      <c r="AF1320"/>
      <c r="AG1320"/>
      <c r="AH1320"/>
    </row>
    <row r="1321" spans="3:34" x14ac:dyDescent="0.25">
      <c r="C1321" s="21"/>
      <c r="E1321" s="62"/>
      <c r="F1321" s="62"/>
      <c r="G1321" s="62"/>
      <c r="P1321"/>
      <c r="Q1321"/>
      <c r="R1321"/>
      <c r="S1321"/>
      <c r="T1321"/>
      <c r="U1321"/>
      <c r="V1321"/>
      <c r="W1321"/>
      <c r="X1321"/>
      <c r="Y1321"/>
      <c r="Z1321"/>
      <c r="AA1321"/>
      <c r="AB1321"/>
      <c r="AC1321"/>
      <c r="AD1321"/>
      <c r="AE1321"/>
      <c r="AF1321"/>
      <c r="AG1321"/>
      <c r="AH1321"/>
    </row>
    <row r="1322" spans="3:34" x14ac:dyDescent="0.25">
      <c r="C1322" s="21"/>
      <c r="E1322" s="62"/>
      <c r="F1322" s="62"/>
      <c r="G1322" s="62"/>
      <c r="P1322"/>
      <c r="Q1322"/>
      <c r="R1322"/>
      <c r="S1322"/>
      <c r="T1322"/>
      <c r="U1322"/>
      <c r="V1322"/>
      <c r="W1322"/>
      <c r="X1322"/>
      <c r="Y1322"/>
      <c r="Z1322"/>
      <c r="AA1322"/>
      <c r="AB1322"/>
      <c r="AC1322"/>
      <c r="AD1322"/>
      <c r="AE1322"/>
      <c r="AF1322"/>
      <c r="AG1322"/>
      <c r="AH1322"/>
    </row>
    <row r="1323" spans="3:34" x14ac:dyDescent="0.25">
      <c r="C1323" s="21"/>
      <c r="E1323" s="62"/>
      <c r="F1323" s="62"/>
      <c r="G1323" s="62"/>
      <c r="P1323"/>
      <c r="Q1323"/>
      <c r="R1323"/>
      <c r="S1323"/>
      <c r="T1323"/>
      <c r="U1323"/>
      <c r="V1323"/>
      <c r="W1323"/>
      <c r="X1323"/>
      <c r="Y1323"/>
      <c r="Z1323"/>
      <c r="AA1323"/>
      <c r="AB1323"/>
      <c r="AC1323"/>
      <c r="AD1323"/>
      <c r="AE1323"/>
      <c r="AF1323"/>
      <c r="AG1323"/>
      <c r="AH1323"/>
    </row>
    <row r="1324" spans="3:34" x14ac:dyDescent="0.25">
      <c r="C1324" s="21"/>
      <c r="E1324" s="62"/>
      <c r="F1324" s="62"/>
      <c r="G1324" s="62"/>
      <c r="P1324"/>
      <c r="Q1324"/>
      <c r="R1324"/>
      <c r="S1324"/>
      <c r="T1324"/>
      <c r="U1324"/>
      <c r="V1324"/>
      <c r="W1324"/>
      <c r="X1324"/>
      <c r="Y1324"/>
      <c r="Z1324"/>
      <c r="AA1324"/>
      <c r="AB1324"/>
      <c r="AC1324"/>
      <c r="AD1324"/>
      <c r="AE1324"/>
      <c r="AF1324"/>
      <c r="AG1324"/>
      <c r="AH1324"/>
    </row>
    <row r="1325" spans="3:34" x14ac:dyDescent="0.25">
      <c r="C1325" s="21"/>
      <c r="E1325" s="62"/>
      <c r="F1325" s="62"/>
      <c r="G1325" s="62"/>
      <c r="P1325"/>
      <c r="Q1325"/>
      <c r="R1325"/>
      <c r="S1325"/>
      <c r="T1325"/>
      <c r="U1325"/>
      <c r="V1325"/>
      <c r="W1325"/>
      <c r="X1325"/>
      <c r="Y1325"/>
      <c r="Z1325"/>
      <c r="AA1325"/>
      <c r="AB1325"/>
      <c r="AC1325"/>
      <c r="AD1325"/>
      <c r="AE1325"/>
      <c r="AF1325"/>
      <c r="AG1325"/>
      <c r="AH1325"/>
    </row>
    <row r="1326" spans="3:34" x14ac:dyDescent="0.25">
      <c r="C1326" s="21"/>
      <c r="E1326" s="62"/>
      <c r="F1326" s="62"/>
      <c r="G1326" s="62"/>
      <c r="P1326"/>
      <c r="Q1326"/>
      <c r="R1326"/>
      <c r="S1326"/>
      <c r="T1326"/>
      <c r="U1326"/>
      <c r="V1326"/>
      <c r="W1326"/>
      <c r="X1326"/>
      <c r="Y1326"/>
      <c r="Z1326"/>
      <c r="AA1326"/>
      <c r="AB1326"/>
      <c r="AC1326"/>
      <c r="AD1326"/>
      <c r="AE1326"/>
      <c r="AF1326"/>
      <c r="AG1326"/>
      <c r="AH1326"/>
    </row>
    <row r="1327" spans="3:34" x14ac:dyDescent="0.25">
      <c r="C1327" s="21"/>
      <c r="E1327" s="62"/>
      <c r="F1327" s="62"/>
      <c r="G1327" s="62"/>
      <c r="P1327"/>
      <c r="Q1327"/>
      <c r="R1327"/>
      <c r="S1327"/>
      <c r="T1327"/>
      <c r="U1327"/>
      <c r="V1327"/>
      <c r="W1327"/>
      <c r="X1327"/>
      <c r="Y1327"/>
      <c r="Z1327"/>
      <c r="AA1327"/>
      <c r="AB1327"/>
      <c r="AC1327"/>
      <c r="AD1327"/>
      <c r="AE1327"/>
      <c r="AF1327"/>
      <c r="AG1327"/>
      <c r="AH1327"/>
    </row>
    <row r="1328" spans="3:34" x14ac:dyDescent="0.25">
      <c r="C1328" s="21"/>
      <c r="E1328" s="62"/>
      <c r="F1328" s="62"/>
      <c r="G1328" s="62"/>
      <c r="P1328"/>
      <c r="Q1328"/>
      <c r="R1328"/>
      <c r="S1328"/>
      <c r="T1328"/>
      <c r="U1328"/>
      <c r="V1328"/>
      <c r="W1328"/>
      <c r="X1328"/>
      <c r="Y1328"/>
      <c r="Z1328"/>
      <c r="AA1328"/>
      <c r="AB1328"/>
      <c r="AC1328"/>
      <c r="AD1328"/>
      <c r="AE1328"/>
      <c r="AF1328"/>
      <c r="AG1328"/>
      <c r="AH1328"/>
    </row>
    <row r="1329" spans="3:34" x14ac:dyDescent="0.25">
      <c r="C1329" s="21"/>
      <c r="E1329" s="62"/>
      <c r="F1329" s="62"/>
      <c r="G1329" s="62"/>
      <c r="P1329"/>
      <c r="Q1329"/>
      <c r="R1329"/>
      <c r="S1329"/>
      <c r="T1329"/>
      <c r="U1329"/>
      <c r="V1329"/>
      <c r="W1329"/>
      <c r="X1329"/>
      <c r="Y1329"/>
      <c r="Z1329"/>
      <c r="AA1329"/>
      <c r="AB1329"/>
      <c r="AC1329"/>
      <c r="AD1329"/>
      <c r="AE1329"/>
      <c r="AF1329"/>
      <c r="AG1329"/>
      <c r="AH1329"/>
    </row>
    <row r="1330" spans="3:34" x14ac:dyDescent="0.25">
      <c r="C1330" s="21"/>
      <c r="E1330" s="62"/>
      <c r="F1330" s="62"/>
      <c r="G1330" s="62"/>
      <c r="P1330"/>
      <c r="Q1330"/>
      <c r="R1330"/>
      <c r="S1330"/>
      <c r="T1330"/>
      <c r="U1330"/>
      <c r="V1330"/>
      <c r="W1330"/>
      <c r="X1330"/>
      <c r="Y1330"/>
      <c r="Z1330"/>
      <c r="AA1330"/>
      <c r="AB1330"/>
      <c r="AC1330"/>
      <c r="AD1330"/>
      <c r="AE1330"/>
      <c r="AF1330"/>
      <c r="AG1330"/>
      <c r="AH1330"/>
    </row>
    <row r="1331" spans="3:34" x14ac:dyDescent="0.25">
      <c r="C1331" s="21"/>
      <c r="E1331" s="62"/>
      <c r="F1331" s="62"/>
      <c r="G1331" s="62"/>
      <c r="P1331"/>
      <c r="Q1331"/>
      <c r="R1331"/>
      <c r="S1331"/>
      <c r="T1331"/>
      <c r="U1331"/>
      <c r="V1331"/>
      <c r="W1331"/>
      <c r="X1331"/>
      <c r="Y1331"/>
      <c r="Z1331"/>
      <c r="AA1331"/>
      <c r="AB1331"/>
      <c r="AC1331"/>
      <c r="AD1331"/>
      <c r="AE1331"/>
      <c r="AF1331"/>
      <c r="AG1331"/>
      <c r="AH1331"/>
    </row>
    <row r="1332" spans="3:34" x14ac:dyDescent="0.25">
      <c r="C1332" s="21"/>
      <c r="E1332" s="62"/>
      <c r="F1332" s="62"/>
      <c r="G1332" s="62"/>
      <c r="P1332"/>
      <c r="Q1332"/>
      <c r="R1332"/>
      <c r="S1332"/>
      <c r="T1332"/>
      <c r="U1332"/>
      <c r="V1332"/>
      <c r="W1332"/>
      <c r="X1332"/>
      <c r="Y1332"/>
      <c r="Z1332"/>
      <c r="AA1332"/>
      <c r="AB1332"/>
      <c r="AC1332"/>
      <c r="AD1332"/>
      <c r="AE1332"/>
      <c r="AF1332"/>
      <c r="AG1332"/>
      <c r="AH1332"/>
    </row>
    <row r="1333" spans="3:34" x14ac:dyDescent="0.25">
      <c r="C1333" s="21"/>
      <c r="E1333" s="62"/>
      <c r="F1333" s="62"/>
      <c r="G1333" s="62"/>
      <c r="P1333"/>
      <c r="Q1333"/>
      <c r="R1333"/>
      <c r="S1333"/>
      <c r="T1333"/>
      <c r="U1333"/>
      <c r="V1333"/>
      <c r="W1333"/>
      <c r="X1333"/>
      <c r="Y1333"/>
      <c r="Z1333"/>
      <c r="AA1333"/>
      <c r="AB1333"/>
      <c r="AC1333"/>
      <c r="AD1333"/>
      <c r="AE1333"/>
      <c r="AF1333"/>
      <c r="AG1333"/>
      <c r="AH1333"/>
    </row>
    <row r="1334" spans="3:34" x14ac:dyDescent="0.25">
      <c r="C1334" s="21"/>
      <c r="E1334" s="62"/>
      <c r="F1334" s="62"/>
      <c r="G1334" s="62"/>
      <c r="P1334"/>
      <c r="Q1334"/>
      <c r="R1334"/>
      <c r="S1334"/>
      <c r="T1334"/>
      <c r="U1334"/>
      <c r="V1334"/>
      <c r="W1334"/>
      <c r="X1334"/>
      <c r="Y1334"/>
      <c r="Z1334"/>
      <c r="AA1334"/>
      <c r="AB1334"/>
      <c r="AC1334"/>
      <c r="AD1334"/>
      <c r="AE1334"/>
      <c r="AF1334"/>
      <c r="AG1334"/>
      <c r="AH1334"/>
    </row>
    <row r="1335" spans="3:34" x14ac:dyDescent="0.25">
      <c r="C1335" s="21"/>
      <c r="E1335" s="62"/>
      <c r="F1335" s="62"/>
      <c r="G1335" s="62"/>
      <c r="P1335"/>
      <c r="Q1335"/>
      <c r="R1335"/>
      <c r="S1335"/>
      <c r="T1335"/>
      <c r="U1335"/>
      <c r="V1335"/>
      <c r="W1335"/>
      <c r="X1335"/>
      <c r="Y1335"/>
      <c r="Z1335"/>
      <c r="AA1335"/>
      <c r="AB1335"/>
      <c r="AC1335"/>
      <c r="AD1335"/>
      <c r="AE1335"/>
      <c r="AF1335"/>
      <c r="AG1335"/>
      <c r="AH1335"/>
    </row>
    <row r="1336" spans="3:34" x14ac:dyDescent="0.25">
      <c r="C1336" s="21"/>
      <c r="E1336" s="62"/>
      <c r="F1336" s="62"/>
      <c r="G1336" s="62"/>
      <c r="P1336"/>
      <c r="Q1336"/>
      <c r="R1336"/>
      <c r="S1336"/>
      <c r="T1336"/>
      <c r="U1336"/>
      <c r="V1336"/>
      <c r="W1336"/>
      <c r="X1336"/>
      <c r="Y1336"/>
      <c r="Z1336"/>
      <c r="AA1336"/>
      <c r="AB1336"/>
      <c r="AC1336"/>
      <c r="AD1336"/>
      <c r="AE1336"/>
      <c r="AF1336"/>
      <c r="AG1336"/>
      <c r="AH1336"/>
    </row>
    <row r="1337" spans="3:34" x14ac:dyDescent="0.25">
      <c r="C1337" s="21"/>
      <c r="E1337" s="62"/>
      <c r="F1337" s="62"/>
      <c r="G1337" s="62"/>
      <c r="P1337"/>
      <c r="Q1337"/>
      <c r="R1337"/>
      <c r="S1337"/>
      <c r="T1337"/>
      <c r="U1337"/>
      <c r="V1337"/>
      <c r="W1337"/>
      <c r="X1337"/>
      <c r="Y1337"/>
      <c r="Z1337"/>
      <c r="AA1337"/>
      <c r="AB1337"/>
      <c r="AC1337"/>
      <c r="AD1337"/>
      <c r="AE1337"/>
      <c r="AF1337"/>
      <c r="AG1337"/>
      <c r="AH1337"/>
    </row>
    <row r="1338" spans="3:34" x14ac:dyDescent="0.25">
      <c r="C1338" s="21"/>
      <c r="E1338" s="62"/>
      <c r="F1338" s="62"/>
      <c r="G1338" s="62"/>
      <c r="P1338"/>
      <c r="Q1338"/>
      <c r="R1338"/>
      <c r="S1338"/>
      <c r="T1338"/>
      <c r="U1338"/>
      <c r="V1338"/>
      <c r="W1338"/>
      <c r="X1338"/>
      <c r="Y1338"/>
      <c r="Z1338"/>
      <c r="AA1338"/>
      <c r="AB1338"/>
      <c r="AC1338"/>
      <c r="AD1338"/>
      <c r="AE1338"/>
      <c r="AF1338"/>
      <c r="AG1338"/>
      <c r="AH1338"/>
    </row>
    <row r="1339" spans="3:34" x14ac:dyDescent="0.25">
      <c r="C1339" s="21"/>
      <c r="E1339" s="62"/>
      <c r="F1339" s="62"/>
      <c r="G1339" s="62"/>
      <c r="P1339"/>
      <c r="Q1339"/>
      <c r="R1339"/>
      <c r="S1339"/>
      <c r="T1339"/>
      <c r="U1339"/>
      <c r="V1339"/>
      <c r="W1339"/>
      <c r="X1339"/>
      <c r="Y1339"/>
      <c r="Z1339"/>
      <c r="AA1339"/>
      <c r="AB1339"/>
      <c r="AC1339"/>
      <c r="AD1339"/>
      <c r="AE1339"/>
      <c r="AF1339"/>
      <c r="AG1339"/>
      <c r="AH1339"/>
    </row>
    <row r="1340" spans="3:34" x14ac:dyDescent="0.25">
      <c r="C1340" s="21"/>
      <c r="E1340" s="62"/>
      <c r="F1340" s="62"/>
      <c r="G1340" s="62"/>
      <c r="P1340"/>
      <c r="Q1340"/>
      <c r="R1340"/>
      <c r="S1340"/>
      <c r="T1340"/>
      <c r="U1340"/>
      <c r="V1340"/>
      <c r="W1340"/>
      <c r="X1340"/>
      <c r="Y1340"/>
      <c r="Z1340"/>
      <c r="AA1340"/>
      <c r="AB1340"/>
      <c r="AC1340"/>
      <c r="AD1340"/>
      <c r="AE1340"/>
      <c r="AF1340"/>
      <c r="AG1340"/>
      <c r="AH1340"/>
    </row>
    <row r="1341" spans="3:34" x14ac:dyDescent="0.25">
      <c r="C1341" s="21"/>
      <c r="E1341" s="62"/>
      <c r="F1341" s="62"/>
      <c r="G1341" s="62"/>
      <c r="P1341"/>
      <c r="Q1341"/>
      <c r="R1341"/>
      <c r="S1341"/>
      <c r="T1341"/>
      <c r="U1341"/>
      <c r="V1341"/>
      <c r="W1341"/>
      <c r="X1341"/>
      <c r="Y1341"/>
      <c r="Z1341"/>
      <c r="AA1341"/>
      <c r="AB1341"/>
      <c r="AC1341"/>
      <c r="AD1341"/>
      <c r="AE1341"/>
      <c r="AF1341"/>
      <c r="AG1341"/>
      <c r="AH1341"/>
    </row>
    <row r="1342" spans="3:34" x14ac:dyDescent="0.25">
      <c r="C1342" s="21"/>
      <c r="E1342" s="62"/>
      <c r="F1342" s="62"/>
      <c r="G1342" s="62"/>
      <c r="P1342"/>
      <c r="Q1342"/>
      <c r="R1342"/>
      <c r="S1342"/>
      <c r="T1342"/>
      <c r="U1342"/>
      <c r="V1342"/>
      <c r="W1342"/>
      <c r="X1342"/>
      <c r="Y1342"/>
      <c r="Z1342"/>
      <c r="AA1342"/>
      <c r="AB1342"/>
      <c r="AC1342"/>
      <c r="AD1342"/>
      <c r="AE1342"/>
      <c r="AF1342"/>
      <c r="AG1342"/>
      <c r="AH1342"/>
    </row>
    <row r="1343" spans="3:34" x14ac:dyDescent="0.25">
      <c r="C1343" s="21"/>
      <c r="E1343" s="62"/>
      <c r="F1343" s="62"/>
      <c r="G1343" s="62"/>
      <c r="P1343"/>
      <c r="Q1343"/>
      <c r="R1343"/>
      <c r="S1343"/>
      <c r="T1343"/>
      <c r="U1343"/>
      <c r="V1343"/>
      <c r="W1343"/>
      <c r="X1343"/>
      <c r="Y1343"/>
      <c r="Z1343"/>
      <c r="AA1343"/>
      <c r="AB1343"/>
      <c r="AC1343"/>
      <c r="AD1343"/>
      <c r="AE1343"/>
      <c r="AF1343"/>
      <c r="AG1343"/>
      <c r="AH1343"/>
    </row>
    <row r="1344" spans="3:34" x14ac:dyDescent="0.25">
      <c r="C1344" s="21"/>
      <c r="E1344" s="62"/>
      <c r="F1344" s="62"/>
      <c r="G1344" s="62"/>
      <c r="P1344"/>
      <c r="Q1344"/>
      <c r="R1344"/>
      <c r="S1344"/>
      <c r="T1344"/>
      <c r="U1344"/>
      <c r="V1344"/>
      <c r="W1344"/>
      <c r="X1344"/>
      <c r="Y1344"/>
      <c r="Z1344"/>
      <c r="AA1344"/>
      <c r="AB1344"/>
      <c r="AC1344"/>
      <c r="AD1344"/>
      <c r="AE1344"/>
      <c r="AF1344"/>
      <c r="AG1344"/>
      <c r="AH1344"/>
    </row>
    <row r="1345" spans="3:34" x14ac:dyDescent="0.25">
      <c r="C1345" s="21"/>
      <c r="E1345" s="62"/>
      <c r="F1345" s="62"/>
      <c r="G1345" s="62"/>
      <c r="P1345"/>
      <c r="Q1345"/>
      <c r="R1345"/>
      <c r="S1345"/>
      <c r="T1345"/>
      <c r="U1345"/>
      <c r="V1345"/>
      <c r="W1345"/>
      <c r="X1345"/>
      <c r="Y1345"/>
      <c r="Z1345"/>
      <c r="AA1345"/>
      <c r="AB1345"/>
      <c r="AC1345"/>
      <c r="AD1345"/>
      <c r="AE1345"/>
      <c r="AF1345"/>
      <c r="AG1345"/>
      <c r="AH1345"/>
    </row>
    <row r="1346" spans="3:34" x14ac:dyDescent="0.25">
      <c r="C1346" s="21"/>
      <c r="E1346" s="62"/>
      <c r="F1346" s="62"/>
      <c r="G1346" s="62"/>
      <c r="P1346"/>
      <c r="Q1346"/>
      <c r="R1346"/>
      <c r="S1346"/>
      <c r="T1346"/>
      <c r="U1346"/>
      <c r="V1346"/>
      <c r="W1346"/>
      <c r="X1346"/>
      <c r="Y1346"/>
      <c r="Z1346"/>
      <c r="AA1346"/>
      <c r="AB1346"/>
      <c r="AC1346"/>
      <c r="AD1346"/>
      <c r="AE1346"/>
      <c r="AF1346"/>
      <c r="AG1346"/>
      <c r="AH1346"/>
    </row>
    <row r="1347" spans="3:34" x14ac:dyDescent="0.25">
      <c r="C1347" s="21"/>
      <c r="E1347" s="62"/>
      <c r="F1347" s="62"/>
      <c r="G1347" s="62"/>
      <c r="P1347"/>
      <c r="Q1347"/>
      <c r="R1347"/>
      <c r="S1347"/>
      <c r="T1347"/>
      <c r="U1347"/>
      <c r="V1347"/>
      <c r="W1347"/>
      <c r="X1347"/>
      <c r="Y1347"/>
      <c r="Z1347"/>
      <c r="AA1347"/>
      <c r="AB1347"/>
      <c r="AC1347"/>
      <c r="AD1347"/>
      <c r="AE1347"/>
      <c r="AF1347"/>
      <c r="AG1347"/>
      <c r="AH1347"/>
    </row>
    <row r="1348" spans="3:34" x14ac:dyDescent="0.25">
      <c r="C1348" s="21"/>
      <c r="E1348" s="62"/>
      <c r="F1348" s="62"/>
      <c r="G1348" s="62"/>
      <c r="P1348"/>
      <c r="Q1348"/>
      <c r="R1348"/>
      <c r="S1348"/>
      <c r="T1348"/>
      <c r="U1348"/>
      <c r="V1348"/>
      <c r="W1348"/>
      <c r="X1348"/>
      <c r="Y1348"/>
      <c r="Z1348"/>
      <c r="AA1348"/>
      <c r="AB1348"/>
      <c r="AC1348"/>
      <c r="AD1348"/>
      <c r="AE1348"/>
      <c r="AF1348"/>
      <c r="AG1348"/>
      <c r="AH1348"/>
    </row>
    <row r="1349" spans="3:34" x14ac:dyDescent="0.25">
      <c r="C1349" s="21"/>
      <c r="E1349" s="62"/>
      <c r="F1349" s="62"/>
      <c r="G1349" s="62"/>
      <c r="P1349"/>
      <c r="Q1349"/>
      <c r="R1349"/>
      <c r="S1349"/>
      <c r="T1349"/>
      <c r="U1349"/>
      <c r="V1349"/>
      <c r="W1349"/>
      <c r="X1349"/>
      <c r="Y1349"/>
      <c r="Z1349"/>
      <c r="AA1349"/>
      <c r="AB1349"/>
      <c r="AC1349"/>
      <c r="AD1349"/>
      <c r="AE1349"/>
      <c r="AF1349"/>
      <c r="AG1349"/>
      <c r="AH1349"/>
    </row>
    <row r="1350" spans="3:34" x14ac:dyDescent="0.25">
      <c r="C1350" s="21"/>
      <c r="E1350" s="62"/>
      <c r="F1350" s="62"/>
      <c r="G1350" s="62"/>
      <c r="P1350"/>
      <c r="Q1350"/>
      <c r="R1350"/>
      <c r="S1350"/>
      <c r="T1350"/>
      <c r="U1350"/>
      <c r="V1350"/>
      <c r="W1350"/>
      <c r="X1350"/>
      <c r="Y1350"/>
      <c r="Z1350"/>
      <c r="AA1350"/>
      <c r="AB1350"/>
      <c r="AC1350"/>
      <c r="AD1350"/>
      <c r="AE1350"/>
      <c r="AF1350"/>
      <c r="AG1350"/>
      <c r="AH1350"/>
    </row>
    <row r="1351" spans="3:34" x14ac:dyDescent="0.25">
      <c r="C1351" s="21"/>
      <c r="E1351" s="62"/>
      <c r="F1351" s="62"/>
      <c r="G1351" s="62"/>
      <c r="P1351"/>
      <c r="Q1351"/>
      <c r="R1351"/>
      <c r="S1351"/>
      <c r="T1351"/>
      <c r="U1351"/>
      <c r="V1351"/>
      <c r="W1351"/>
      <c r="X1351"/>
      <c r="Y1351"/>
      <c r="Z1351"/>
      <c r="AA1351"/>
      <c r="AB1351"/>
      <c r="AC1351"/>
      <c r="AD1351"/>
      <c r="AE1351"/>
      <c r="AF1351"/>
      <c r="AG1351"/>
      <c r="AH1351"/>
    </row>
    <row r="1352" spans="3:34" x14ac:dyDescent="0.25">
      <c r="C1352" s="21"/>
      <c r="E1352" s="62"/>
      <c r="F1352" s="62"/>
      <c r="G1352" s="62"/>
      <c r="P1352"/>
      <c r="Q1352"/>
      <c r="R1352"/>
      <c r="S1352"/>
      <c r="T1352"/>
      <c r="U1352"/>
      <c r="V1352"/>
      <c r="W1352"/>
      <c r="X1352"/>
      <c r="Y1352"/>
      <c r="Z1352"/>
      <c r="AA1352"/>
      <c r="AB1352"/>
      <c r="AC1352"/>
      <c r="AD1352"/>
      <c r="AE1352"/>
      <c r="AF1352"/>
      <c r="AG1352"/>
      <c r="AH1352"/>
    </row>
    <row r="1353" spans="3:34" x14ac:dyDescent="0.25">
      <c r="C1353" s="21"/>
      <c r="E1353" s="62"/>
      <c r="F1353" s="62"/>
      <c r="G1353" s="62"/>
      <c r="P1353"/>
      <c r="Q1353"/>
      <c r="R1353"/>
      <c r="S1353"/>
      <c r="T1353"/>
      <c r="U1353"/>
      <c r="V1353"/>
      <c r="W1353"/>
      <c r="X1353"/>
      <c r="Y1353"/>
      <c r="Z1353"/>
      <c r="AA1353"/>
      <c r="AB1353"/>
      <c r="AC1353"/>
      <c r="AD1353"/>
      <c r="AE1353"/>
      <c r="AF1353"/>
      <c r="AG1353"/>
      <c r="AH1353"/>
    </row>
    <row r="1354" spans="3:34" x14ac:dyDescent="0.25">
      <c r="C1354" s="21"/>
      <c r="E1354" s="62"/>
      <c r="F1354" s="62"/>
      <c r="G1354" s="62"/>
      <c r="P1354"/>
      <c r="Q1354"/>
      <c r="R1354"/>
      <c r="S1354"/>
      <c r="T1354"/>
      <c r="U1354"/>
      <c r="V1354"/>
      <c r="W1354"/>
      <c r="X1354"/>
      <c r="Y1354"/>
      <c r="Z1354"/>
      <c r="AA1354"/>
      <c r="AB1354"/>
      <c r="AC1354"/>
      <c r="AD1354"/>
      <c r="AE1354"/>
      <c r="AF1354"/>
      <c r="AG1354"/>
      <c r="AH1354"/>
    </row>
    <row r="1355" spans="3:34" x14ac:dyDescent="0.25">
      <c r="C1355" s="21"/>
      <c r="E1355" s="62"/>
      <c r="F1355" s="62"/>
      <c r="G1355" s="62"/>
      <c r="P1355"/>
      <c r="Q1355"/>
      <c r="R1355"/>
      <c r="S1355"/>
      <c r="T1355"/>
      <c r="U1355"/>
      <c r="V1355"/>
      <c r="W1355"/>
      <c r="X1355"/>
      <c r="Y1355"/>
      <c r="Z1355"/>
      <c r="AA1355"/>
      <c r="AB1355"/>
      <c r="AC1355"/>
      <c r="AD1355"/>
      <c r="AE1355"/>
      <c r="AF1355"/>
      <c r="AG1355"/>
      <c r="AH1355"/>
    </row>
    <row r="1356" spans="3:34" x14ac:dyDescent="0.25">
      <c r="C1356" s="21"/>
      <c r="E1356" s="62"/>
      <c r="F1356" s="62"/>
      <c r="G1356" s="62"/>
      <c r="P1356"/>
      <c r="Q1356"/>
      <c r="R1356"/>
      <c r="S1356"/>
      <c r="T1356"/>
      <c r="U1356"/>
      <c r="V1356"/>
      <c r="W1356"/>
      <c r="X1356"/>
      <c r="Y1356"/>
      <c r="Z1356"/>
      <c r="AA1356"/>
      <c r="AB1356"/>
      <c r="AC1356"/>
      <c r="AD1356"/>
      <c r="AE1356"/>
      <c r="AF1356"/>
      <c r="AG1356"/>
      <c r="AH1356"/>
    </row>
    <row r="1357" spans="3:34" x14ac:dyDescent="0.25">
      <c r="C1357" s="21"/>
      <c r="E1357" s="62"/>
      <c r="F1357" s="62"/>
      <c r="G1357" s="62"/>
      <c r="P1357"/>
      <c r="Q1357"/>
      <c r="R1357"/>
      <c r="S1357"/>
      <c r="T1357"/>
      <c r="U1357"/>
      <c r="V1357"/>
      <c r="W1357"/>
      <c r="X1357"/>
      <c r="Y1357"/>
      <c r="Z1357"/>
      <c r="AA1357"/>
      <c r="AB1357"/>
      <c r="AC1357"/>
      <c r="AD1357"/>
      <c r="AE1357"/>
      <c r="AF1357"/>
      <c r="AG1357"/>
      <c r="AH1357"/>
    </row>
    <row r="1358" spans="3:34" x14ac:dyDescent="0.25">
      <c r="C1358" s="21"/>
      <c r="E1358" s="62"/>
      <c r="F1358" s="62"/>
      <c r="G1358" s="62"/>
      <c r="P1358"/>
      <c r="Q1358"/>
      <c r="R1358"/>
      <c r="S1358"/>
      <c r="T1358"/>
      <c r="U1358"/>
      <c r="V1358"/>
      <c r="W1358"/>
      <c r="X1358"/>
      <c r="Y1358"/>
      <c r="Z1358"/>
      <c r="AA1358"/>
      <c r="AB1358"/>
      <c r="AC1358"/>
      <c r="AD1358"/>
      <c r="AE1358"/>
      <c r="AF1358"/>
      <c r="AG1358"/>
      <c r="AH1358"/>
    </row>
    <row r="1359" spans="3:34" x14ac:dyDescent="0.25">
      <c r="C1359" s="21"/>
      <c r="E1359" s="62"/>
      <c r="F1359" s="62"/>
      <c r="G1359" s="62"/>
      <c r="P1359"/>
      <c r="Q1359"/>
      <c r="R1359"/>
      <c r="S1359"/>
      <c r="T1359"/>
      <c r="U1359"/>
      <c r="V1359"/>
      <c r="W1359"/>
      <c r="X1359"/>
      <c r="Y1359"/>
      <c r="Z1359"/>
      <c r="AA1359"/>
      <c r="AB1359"/>
      <c r="AC1359"/>
      <c r="AD1359"/>
      <c r="AE1359"/>
      <c r="AF1359"/>
      <c r="AG1359"/>
      <c r="AH1359"/>
    </row>
    <row r="1360" spans="3:34" x14ac:dyDescent="0.25">
      <c r="C1360" s="21"/>
      <c r="E1360" s="62"/>
      <c r="F1360" s="62"/>
      <c r="G1360" s="62"/>
      <c r="P1360"/>
      <c r="Q1360"/>
      <c r="R1360"/>
      <c r="S1360"/>
      <c r="T1360"/>
      <c r="U1360"/>
      <c r="V1360"/>
      <c r="W1360"/>
      <c r="X1360"/>
      <c r="Y1360"/>
      <c r="Z1360"/>
      <c r="AA1360"/>
      <c r="AB1360"/>
      <c r="AC1360"/>
      <c r="AD1360"/>
      <c r="AE1360"/>
      <c r="AF1360"/>
      <c r="AG1360"/>
      <c r="AH1360"/>
    </row>
    <row r="1361" spans="3:34" x14ac:dyDescent="0.25">
      <c r="C1361" s="21"/>
      <c r="E1361" s="62"/>
      <c r="F1361" s="62"/>
      <c r="G1361" s="62"/>
      <c r="P1361"/>
      <c r="Q1361"/>
      <c r="R1361"/>
      <c r="S1361"/>
      <c r="T1361"/>
      <c r="U1361"/>
      <c r="V1361"/>
      <c r="W1361"/>
      <c r="X1361"/>
      <c r="Y1361"/>
      <c r="Z1361"/>
      <c r="AA1361"/>
      <c r="AB1361"/>
      <c r="AC1361"/>
      <c r="AD1361"/>
      <c r="AE1361"/>
      <c r="AF1361"/>
      <c r="AG1361"/>
      <c r="AH1361"/>
    </row>
    <row r="1362" spans="3:34" x14ac:dyDescent="0.25">
      <c r="C1362" s="21"/>
      <c r="E1362" s="62"/>
      <c r="F1362" s="62"/>
      <c r="G1362" s="62"/>
      <c r="P1362"/>
      <c r="Q1362"/>
      <c r="R1362"/>
      <c r="S1362"/>
      <c r="T1362"/>
      <c r="U1362"/>
      <c r="V1362"/>
      <c r="W1362"/>
      <c r="X1362"/>
      <c r="Y1362"/>
      <c r="Z1362"/>
      <c r="AA1362"/>
      <c r="AB1362"/>
      <c r="AC1362"/>
      <c r="AD1362"/>
      <c r="AE1362"/>
      <c r="AF1362"/>
      <c r="AG1362"/>
      <c r="AH1362"/>
    </row>
    <row r="1363" spans="3:34" x14ac:dyDescent="0.25">
      <c r="C1363" s="21"/>
      <c r="E1363" s="62"/>
      <c r="F1363" s="62"/>
      <c r="G1363" s="62"/>
      <c r="P1363"/>
      <c r="Q1363"/>
      <c r="R1363"/>
      <c r="S1363"/>
      <c r="T1363"/>
      <c r="U1363"/>
      <c r="V1363"/>
      <c r="W1363"/>
      <c r="X1363"/>
      <c r="Y1363"/>
      <c r="Z1363"/>
      <c r="AA1363"/>
      <c r="AB1363"/>
      <c r="AC1363"/>
      <c r="AD1363"/>
      <c r="AE1363"/>
      <c r="AF1363"/>
      <c r="AG1363"/>
      <c r="AH1363"/>
    </row>
    <row r="1364" spans="3:34" x14ac:dyDescent="0.25">
      <c r="C1364" s="21"/>
      <c r="E1364" s="62"/>
      <c r="F1364" s="62"/>
      <c r="G1364" s="62"/>
      <c r="P1364"/>
      <c r="Q1364"/>
      <c r="R1364"/>
      <c r="S1364"/>
      <c r="T1364"/>
      <c r="U1364"/>
      <c r="V1364"/>
      <c r="W1364"/>
      <c r="X1364"/>
      <c r="Y1364"/>
      <c r="Z1364"/>
      <c r="AA1364"/>
      <c r="AB1364"/>
      <c r="AC1364"/>
      <c r="AD1364"/>
      <c r="AE1364"/>
      <c r="AF1364"/>
      <c r="AG1364"/>
      <c r="AH1364"/>
    </row>
    <row r="1365" spans="3:34" x14ac:dyDescent="0.25">
      <c r="C1365" s="21"/>
      <c r="E1365" s="62"/>
      <c r="F1365" s="62"/>
      <c r="G1365" s="62"/>
      <c r="P1365"/>
      <c r="Q1365"/>
      <c r="R1365"/>
      <c r="S1365"/>
      <c r="T1365"/>
      <c r="U1365"/>
      <c r="V1365"/>
      <c r="W1365"/>
      <c r="X1365"/>
      <c r="Y1365"/>
      <c r="Z1365"/>
      <c r="AA1365"/>
      <c r="AB1365"/>
      <c r="AC1365"/>
      <c r="AD1365"/>
      <c r="AE1365"/>
      <c r="AF1365"/>
      <c r="AG1365"/>
      <c r="AH1365"/>
    </row>
    <row r="1366" spans="3:34" x14ac:dyDescent="0.25">
      <c r="C1366" s="21"/>
      <c r="E1366" s="62"/>
      <c r="F1366" s="62"/>
      <c r="G1366" s="62"/>
      <c r="P1366"/>
      <c r="Q1366"/>
      <c r="R1366"/>
      <c r="S1366"/>
      <c r="T1366"/>
      <c r="U1366"/>
      <c r="V1366"/>
      <c r="W1366"/>
      <c r="X1366"/>
      <c r="Y1366"/>
      <c r="Z1366"/>
      <c r="AA1366"/>
      <c r="AB1366"/>
      <c r="AC1366"/>
      <c r="AD1366"/>
      <c r="AE1366"/>
      <c r="AF1366"/>
      <c r="AG1366"/>
      <c r="AH1366"/>
    </row>
    <row r="1367" spans="3:34" x14ac:dyDescent="0.25">
      <c r="C1367" s="21"/>
      <c r="E1367" s="62"/>
      <c r="F1367" s="62"/>
      <c r="G1367" s="62"/>
      <c r="P1367"/>
      <c r="Q1367"/>
      <c r="R1367"/>
      <c r="S1367"/>
      <c r="T1367"/>
      <c r="U1367"/>
      <c r="V1367"/>
      <c r="W1367"/>
      <c r="X1367"/>
      <c r="Y1367"/>
      <c r="Z1367"/>
      <c r="AA1367"/>
      <c r="AB1367"/>
      <c r="AC1367"/>
      <c r="AD1367"/>
      <c r="AE1367"/>
      <c r="AF1367"/>
      <c r="AG1367"/>
      <c r="AH1367"/>
    </row>
    <row r="1368" spans="3:34" x14ac:dyDescent="0.25">
      <c r="C1368" s="21"/>
      <c r="E1368" s="62"/>
      <c r="F1368" s="62"/>
      <c r="G1368" s="62"/>
      <c r="P1368"/>
      <c r="Q1368"/>
      <c r="R1368"/>
      <c r="S1368"/>
      <c r="T1368"/>
      <c r="U1368"/>
      <c r="V1368"/>
      <c r="W1368"/>
      <c r="X1368"/>
      <c r="Y1368"/>
      <c r="Z1368"/>
      <c r="AA1368"/>
      <c r="AB1368"/>
      <c r="AC1368"/>
      <c r="AD1368"/>
      <c r="AE1368"/>
      <c r="AF1368"/>
      <c r="AG1368"/>
      <c r="AH1368"/>
    </row>
    <row r="1369" spans="3:34" x14ac:dyDescent="0.25">
      <c r="C1369" s="21"/>
      <c r="E1369" s="62"/>
      <c r="F1369" s="62"/>
      <c r="G1369" s="62"/>
      <c r="P1369"/>
      <c r="Q1369"/>
      <c r="R1369"/>
      <c r="S1369"/>
      <c r="T1369"/>
      <c r="U1369"/>
      <c r="V1369"/>
      <c r="W1369"/>
      <c r="X1369"/>
      <c r="Y1369"/>
      <c r="Z1369"/>
      <c r="AA1369"/>
      <c r="AB1369"/>
      <c r="AC1369"/>
      <c r="AD1369"/>
      <c r="AE1369"/>
      <c r="AF1369"/>
      <c r="AG1369"/>
      <c r="AH1369"/>
    </row>
    <row r="1370" spans="3:34" x14ac:dyDescent="0.25">
      <c r="C1370" s="21"/>
      <c r="E1370" s="62"/>
      <c r="F1370" s="62"/>
      <c r="G1370" s="62"/>
      <c r="P1370"/>
      <c r="Q1370"/>
      <c r="R1370"/>
      <c r="S1370"/>
      <c r="T1370"/>
      <c r="U1370"/>
      <c r="V1370"/>
      <c r="W1370"/>
      <c r="X1370"/>
      <c r="Y1370"/>
      <c r="Z1370"/>
      <c r="AA1370"/>
      <c r="AB1370"/>
      <c r="AC1370"/>
      <c r="AD1370"/>
      <c r="AE1370"/>
      <c r="AF1370"/>
      <c r="AG1370"/>
      <c r="AH1370"/>
    </row>
    <row r="1371" spans="3:34" x14ac:dyDescent="0.25">
      <c r="C1371" s="21"/>
      <c r="E1371" s="62"/>
      <c r="F1371" s="62"/>
      <c r="G1371" s="62"/>
      <c r="P1371"/>
      <c r="Q1371"/>
      <c r="R1371"/>
      <c r="S1371"/>
      <c r="T1371"/>
      <c r="U1371"/>
      <c r="V1371"/>
      <c r="W1371"/>
      <c r="X1371"/>
      <c r="Y1371"/>
      <c r="Z1371"/>
      <c r="AA1371"/>
      <c r="AB1371"/>
      <c r="AC1371"/>
      <c r="AD1371"/>
      <c r="AE1371"/>
      <c r="AF1371"/>
      <c r="AG1371"/>
      <c r="AH1371"/>
    </row>
    <row r="1372" spans="3:34" x14ac:dyDescent="0.25">
      <c r="C1372" s="21"/>
      <c r="E1372" s="62"/>
      <c r="F1372" s="62"/>
      <c r="G1372" s="62"/>
      <c r="P1372"/>
      <c r="Q1372"/>
      <c r="R1372"/>
      <c r="S1372"/>
      <c r="T1372"/>
      <c r="U1372"/>
      <c r="V1372"/>
      <c r="W1372"/>
      <c r="X1372"/>
      <c r="Y1372"/>
      <c r="Z1372"/>
      <c r="AA1372"/>
      <c r="AB1372"/>
      <c r="AC1372"/>
      <c r="AD1372"/>
      <c r="AE1372"/>
      <c r="AF1372"/>
      <c r="AG1372"/>
      <c r="AH1372"/>
    </row>
    <row r="1373" spans="3:34" x14ac:dyDescent="0.25">
      <c r="C1373" s="21"/>
      <c r="E1373" s="62"/>
      <c r="F1373" s="62"/>
      <c r="G1373" s="62"/>
      <c r="P1373"/>
      <c r="Q1373"/>
      <c r="R1373"/>
      <c r="S1373"/>
      <c r="T1373"/>
      <c r="U1373"/>
      <c r="V1373"/>
      <c r="W1373"/>
      <c r="X1373"/>
      <c r="Y1373"/>
      <c r="Z1373"/>
      <c r="AA1373"/>
      <c r="AB1373"/>
      <c r="AC1373"/>
      <c r="AD1373"/>
      <c r="AE1373"/>
      <c r="AF1373"/>
      <c r="AG1373"/>
      <c r="AH1373"/>
    </row>
    <row r="1374" spans="3:34" x14ac:dyDescent="0.25">
      <c r="C1374" s="21"/>
      <c r="E1374" s="62"/>
      <c r="F1374" s="62"/>
      <c r="G1374" s="62"/>
      <c r="P1374"/>
      <c r="Q1374"/>
      <c r="R1374"/>
      <c r="S1374"/>
      <c r="T1374"/>
      <c r="U1374"/>
      <c r="V1374"/>
      <c r="W1374"/>
      <c r="X1374"/>
      <c r="Y1374"/>
      <c r="Z1374"/>
      <c r="AA1374"/>
      <c r="AB1374"/>
      <c r="AC1374"/>
      <c r="AD1374"/>
      <c r="AE1374"/>
      <c r="AF1374"/>
      <c r="AG1374"/>
      <c r="AH1374"/>
    </row>
    <row r="1375" spans="3:34" x14ac:dyDescent="0.25">
      <c r="C1375" s="21"/>
      <c r="E1375" s="62"/>
      <c r="F1375" s="62"/>
      <c r="G1375" s="62"/>
      <c r="P1375"/>
      <c r="Q1375"/>
      <c r="R1375"/>
      <c r="S1375"/>
      <c r="T1375"/>
      <c r="U1375"/>
      <c r="V1375"/>
      <c r="W1375"/>
      <c r="X1375"/>
      <c r="Y1375"/>
      <c r="Z1375"/>
      <c r="AA1375"/>
      <c r="AB1375"/>
      <c r="AC1375"/>
      <c r="AD1375"/>
      <c r="AE1375"/>
      <c r="AF1375"/>
      <c r="AG1375"/>
      <c r="AH1375"/>
    </row>
    <row r="1376" spans="3:34" x14ac:dyDescent="0.25">
      <c r="C1376" s="21"/>
      <c r="E1376" s="62"/>
      <c r="F1376" s="62"/>
      <c r="G1376" s="62"/>
      <c r="P1376"/>
      <c r="Q1376"/>
      <c r="R1376"/>
      <c r="S1376"/>
      <c r="T1376"/>
      <c r="U1376"/>
      <c r="V1376"/>
      <c r="W1376"/>
      <c r="X1376"/>
      <c r="Y1376"/>
      <c r="Z1376"/>
      <c r="AA1376"/>
      <c r="AB1376"/>
      <c r="AC1376"/>
      <c r="AD1376"/>
      <c r="AE1376"/>
      <c r="AF1376"/>
      <c r="AG1376"/>
      <c r="AH1376"/>
    </row>
    <row r="1377" spans="3:34" x14ac:dyDescent="0.25">
      <c r="C1377" s="21"/>
      <c r="E1377" s="62"/>
      <c r="F1377" s="62"/>
      <c r="G1377" s="62"/>
      <c r="P1377"/>
      <c r="Q1377"/>
      <c r="R1377"/>
      <c r="S1377"/>
      <c r="T1377"/>
      <c r="U1377"/>
      <c r="V1377"/>
      <c r="W1377"/>
      <c r="X1377"/>
      <c r="Y1377"/>
      <c r="Z1377"/>
      <c r="AA1377"/>
      <c r="AB1377"/>
      <c r="AC1377"/>
      <c r="AD1377"/>
      <c r="AE1377"/>
      <c r="AF1377"/>
      <c r="AG1377"/>
      <c r="AH1377"/>
    </row>
    <row r="1378" spans="3:34" x14ac:dyDescent="0.25">
      <c r="C1378" s="21"/>
      <c r="E1378" s="62"/>
      <c r="F1378" s="62"/>
      <c r="G1378" s="62"/>
      <c r="P1378"/>
      <c r="Q1378"/>
      <c r="R1378"/>
      <c r="S1378"/>
      <c r="T1378"/>
      <c r="U1378"/>
      <c r="V1378"/>
      <c r="W1378"/>
      <c r="X1378"/>
      <c r="Y1378"/>
      <c r="Z1378"/>
      <c r="AA1378"/>
      <c r="AB1378"/>
      <c r="AC1378"/>
      <c r="AD1378"/>
      <c r="AE1378"/>
      <c r="AF1378"/>
      <c r="AG1378"/>
      <c r="AH1378"/>
    </row>
    <row r="1379" spans="3:34" x14ac:dyDescent="0.25">
      <c r="C1379" s="21"/>
      <c r="E1379" s="62"/>
      <c r="F1379" s="62"/>
      <c r="G1379" s="62"/>
      <c r="P1379"/>
      <c r="Q1379"/>
      <c r="R1379"/>
      <c r="S1379"/>
      <c r="T1379"/>
      <c r="U1379"/>
      <c r="V1379"/>
      <c r="W1379"/>
      <c r="X1379"/>
      <c r="Y1379"/>
      <c r="Z1379"/>
      <c r="AA1379"/>
      <c r="AB1379"/>
      <c r="AC1379"/>
      <c r="AD1379"/>
      <c r="AE1379"/>
      <c r="AF1379"/>
      <c r="AG1379"/>
      <c r="AH1379"/>
    </row>
    <row r="1380" spans="3:34" x14ac:dyDescent="0.25">
      <c r="C1380" s="21"/>
      <c r="E1380" s="62"/>
      <c r="F1380" s="62"/>
      <c r="G1380" s="62"/>
      <c r="P1380"/>
      <c r="Q1380"/>
      <c r="R1380"/>
      <c r="S1380"/>
      <c r="T1380"/>
      <c r="U1380"/>
      <c r="V1380"/>
      <c r="W1380"/>
      <c r="X1380"/>
      <c r="Y1380"/>
      <c r="Z1380"/>
      <c r="AA1380"/>
      <c r="AB1380"/>
      <c r="AC1380"/>
      <c r="AD1380"/>
      <c r="AE1380"/>
      <c r="AF1380"/>
      <c r="AG1380"/>
      <c r="AH1380"/>
    </row>
    <row r="1381" spans="3:34" x14ac:dyDescent="0.25">
      <c r="C1381" s="21"/>
      <c r="E1381" s="62"/>
      <c r="F1381" s="62"/>
      <c r="G1381" s="62"/>
      <c r="P1381"/>
      <c r="Q1381"/>
      <c r="R1381"/>
      <c r="S1381"/>
      <c r="T1381"/>
      <c r="U1381"/>
      <c r="V1381"/>
      <c r="W1381"/>
      <c r="X1381"/>
      <c r="Y1381"/>
      <c r="Z1381"/>
      <c r="AA1381"/>
      <c r="AB1381"/>
      <c r="AC1381"/>
      <c r="AD1381"/>
      <c r="AE1381"/>
      <c r="AF1381"/>
      <c r="AG1381"/>
      <c r="AH1381"/>
    </row>
    <row r="1382" spans="3:34" x14ac:dyDescent="0.25">
      <c r="C1382" s="21"/>
      <c r="E1382" s="62"/>
      <c r="F1382" s="62"/>
      <c r="G1382" s="62"/>
      <c r="P1382"/>
      <c r="Q1382"/>
      <c r="R1382"/>
      <c r="S1382"/>
      <c r="T1382"/>
      <c r="U1382"/>
      <c r="V1382"/>
      <c r="W1382"/>
      <c r="X1382"/>
      <c r="Y1382"/>
      <c r="Z1382"/>
      <c r="AA1382"/>
      <c r="AB1382"/>
      <c r="AC1382"/>
      <c r="AD1382"/>
      <c r="AE1382"/>
      <c r="AF1382"/>
      <c r="AG1382"/>
      <c r="AH1382"/>
    </row>
    <row r="1383" spans="3:34" x14ac:dyDescent="0.25">
      <c r="C1383" s="21"/>
      <c r="E1383" s="62"/>
      <c r="F1383" s="62"/>
      <c r="G1383" s="62"/>
      <c r="P1383"/>
      <c r="Q1383"/>
      <c r="R1383"/>
      <c r="S1383"/>
      <c r="T1383"/>
      <c r="U1383"/>
      <c r="V1383"/>
      <c r="W1383"/>
      <c r="X1383"/>
      <c r="Y1383"/>
      <c r="Z1383"/>
      <c r="AA1383"/>
      <c r="AB1383"/>
      <c r="AC1383"/>
      <c r="AD1383"/>
      <c r="AE1383"/>
      <c r="AF1383"/>
      <c r="AG1383"/>
      <c r="AH1383"/>
    </row>
    <row r="1384" spans="3:34" x14ac:dyDescent="0.25">
      <c r="C1384" s="21"/>
      <c r="E1384" s="62"/>
      <c r="F1384" s="62"/>
      <c r="G1384" s="62"/>
      <c r="P1384"/>
      <c r="Q1384"/>
      <c r="R1384"/>
      <c r="S1384"/>
      <c r="T1384"/>
      <c r="U1384"/>
      <c r="V1384"/>
      <c r="W1384"/>
      <c r="X1384"/>
      <c r="Y1384"/>
      <c r="Z1384"/>
      <c r="AA1384"/>
      <c r="AB1384"/>
      <c r="AC1384"/>
      <c r="AD1384"/>
      <c r="AE1384"/>
      <c r="AF1384"/>
      <c r="AG1384"/>
      <c r="AH1384"/>
    </row>
    <row r="1385" spans="3:34" x14ac:dyDescent="0.25">
      <c r="C1385" s="21"/>
      <c r="E1385" s="62"/>
      <c r="F1385" s="62"/>
      <c r="G1385" s="62"/>
      <c r="P1385"/>
      <c r="Q1385"/>
      <c r="R1385"/>
      <c r="S1385"/>
      <c r="T1385"/>
      <c r="U1385"/>
      <c r="V1385"/>
      <c r="W1385"/>
      <c r="X1385"/>
      <c r="Y1385"/>
      <c r="Z1385"/>
      <c r="AA1385"/>
      <c r="AB1385"/>
      <c r="AC1385"/>
      <c r="AD1385"/>
      <c r="AE1385"/>
      <c r="AF1385"/>
      <c r="AG1385"/>
      <c r="AH1385"/>
    </row>
    <row r="1386" spans="3:34" x14ac:dyDescent="0.25">
      <c r="C1386" s="21"/>
      <c r="E1386" s="62"/>
      <c r="F1386" s="62"/>
      <c r="G1386" s="62"/>
      <c r="P1386"/>
      <c r="Q1386"/>
      <c r="R1386"/>
      <c r="S1386"/>
      <c r="T1386"/>
      <c r="U1386"/>
      <c r="V1386"/>
      <c r="W1386"/>
      <c r="X1386"/>
      <c r="Y1386"/>
      <c r="Z1386"/>
      <c r="AA1386"/>
      <c r="AB1386"/>
      <c r="AC1386"/>
      <c r="AD1386"/>
      <c r="AE1386"/>
      <c r="AF1386"/>
      <c r="AG1386"/>
      <c r="AH1386"/>
    </row>
    <row r="1387" spans="3:34" x14ac:dyDescent="0.25">
      <c r="C1387" s="21"/>
      <c r="E1387" s="62"/>
      <c r="F1387" s="62"/>
      <c r="G1387" s="62"/>
      <c r="P1387"/>
      <c r="Q1387"/>
      <c r="R1387"/>
      <c r="S1387"/>
      <c r="T1387"/>
      <c r="U1387"/>
      <c r="V1387"/>
      <c r="W1387"/>
      <c r="X1387"/>
      <c r="Y1387"/>
      <c r="Z1387"/>
      <c r="AA1387"/>
      <c r="AB1387"/>
      <c r="AC1387"/>
      <c r="AD1387"/>
      <c r="AE1387"/>
      <c r="AF1387"/>
      <c r="AG1387"/>
      <c r="AH1387"/>
    </row>
    <row r="1388" spans="3:34" x14ac:dyDescent="0.25">
      <c r="C1388" s="21"/>
      <c r="E1388" s="62"/>
      <c r="F1388" s="62"/>
      <c r="G1388" s="62"/>
      <c r="P1388"/>
      <c r="Q1388"/>
      <c r="R1388"/>
      <c r="S1388"/>
      <c r="T1388"/>
      <c r="U1388"/>
      <c r="V1388"/>
      <c r="W1388"/>
      <c r="X1388"/>
      <c r="Y1388"/>
      <c r="Z1388"/>
      <c r="AA1388"/>
      <c r="AB1388"/>
      <c r="AC1388"/>
      <c r="AD1388"/>
      <c r="AE1388"/>
      <c r="AF1388"/>
      <c r="AG1388"/>
      <c r="AH1388"/>
    </row>
    <row r="1389" spans="3:34" x14ac:dyDescent="0.25">
      <c r="C1389" s="21"/>
      <c r="E1389" s="62"/>
      <c r="F1389" s="62"/>
      <c r="G1389" s="62"/>
      <c r="P1389"/>
      <c r="Q1389"/>
      <c r="R1389"/>
      <c r="S1389"/>
      <c r="T1389"/>
      <c r="U1389"/>
      <c r="V1389"/>
      <c r="W1389"/>
      <c r="X1389"/>
      <c r="Y1389"/>
      <c r="Z1389"/>
      <c r="AA1389"/>
      <c r="AB1389"/>
      <c r="AC1389"/>
      <c r="AD1389"/>
      <c r="AE1389"/>
      <c r="AF1389"/>
      <c r="AG1389"/>
      <c r="AH1389"/>
    </row>
    <row r="1390" spans="3:34" x14ac:dyDescent="0.25">
      <c r="C1390" s="21"/>
      <c r="E1390" s="62"/>
      <c r="F1390" s="62"/>
      <c r="G1390" s="62"/>
      <c r="P1390"/>
      <c r="Q1390"/>
      <c r="R1390"/>
      <c r="S1390"/>
      <c r="T1390"/>
      <c r="U1390"/>
      <c r="V1390"/>
      <c r="W1390"/>
      <c r="X1390"/>
      <c r="Y1390"/>
      <c r="Z1390"/>
      <c r="AA1390"/>
      <c r="AB1390"/>
      <c r="AC1390"/>
      <c r="AD1390"/>
      <c r="AE1390"/>
      <c r="AF1390"/>
      <c r="AG1390"/>
      <c r="AH1390"/>
    </row>
    <row r="1391" spans="3:34" x14ac:dyDescent="0.25">
      <c r="C1391" s="21"/>
      <c r="E1391" s="62"/>
      <c r="F1391" s="62"/>
      <c r="G1391" s="62"/>
      <c r="P1391"/>
      <c r="Q1391"/>
      <c r="R1391"/>
      <c r="S1391"/>
      <c r="T1391"/>
      <c r="U1391"/>
      <c r="V1391"/>
      <c r="W1391"/>
      <c r="X1391"/>
      <c r="Y1391"/>
      <c r="Z1391"/>
      <c r="AA1391"/>
      <c r="AB1391"/>
      <c r="AC1391"/>
      <c r="AD1391"/>
      <c r="AE1391"/>
      <c r="AF1391"/>
      <c r="AG1391"/>
      <c r="AH1391"/>
    </row>
    <row r="1392" spans="3:34" x14ac:dyDescent="0.25">
      <c r="C1392" s="21"/>
      <c r="E1392" s="62"/>
      <c r="F1392" s="62"/>
      <c r="G1392" s="62"/>
      <c r="P1392"/>
      <c r="Q1392"/>
      <c r="R1392"/>
      <c r="S1392"/>
      <c r="T1392"/>
      <c r="U1392"/>
      <c r="V1392"/>
      <c r="W1392"/>
      <c r="X1392"/>
      <c r="Y1392"/>
      <c r="Z1392"/>
      <c r="AA1392"/>
      <c r="AB1392"/>
      <c r="AC1392"/>
      <c r="AD1392"/>
      <c r="AE1392"/>
      <c r="AF1392"/>
      <c r="AG1392"/>
      <c r="AH1392"/>
    </row>
    <row r="1393" spans="3:34" x14ac:dyDescent="0.25">
      <c r="C1393" s="21"/>
      <c r="E1393" s="62"/>
      <c r="F1393" s="62"/>
      <c r="G1393" s="62"/>
      <c r="P1393"/>
      <c r="Q1393"/>
      <c r="R1393"/>
      <c r="S1393"/>
      <c r="T1393"/>
      <c r="U1393"/>
      <c r="V1393"/>
      <c r="W1393"/>
      <c r="X1393"/>
      <c r="Y1393"/>
      <c r="Z1393"/>
      <c r="AA1393"/>
      <c r="AB1393"/>
      <c r="AC1393"/>
      <c r="AD1393"/>
      <c r="AE1393"/>
      <c r="AF1393"/>
      <c r="AG1393"/>
      <c r="AH1393"/>
    </row>
    <row r="1394" spans="3:34" x14ac:dyDescent="0.25">
      <c r="C1394" s="21"/>
      <c r="E1394" s="62"/>
      <c r="F1394" s="62"/>
      <c r="G1394" s="62"/>
      <c r="P1394"/>
      <c r="Q1394"/>
      <c r="R1394"/>
      <c r="S1394"/>
      <c r="T1394"/>
      <c r="U1394"/>
      <c r="V1394"/>
      <c r="W1394"/>
      <c r="X1394"/>
      <c r="Y1394"/>
      <c r="Z1394"/>
      <c r="AA1394"/>
      <c r="AB1394"/>
      <c r="AC1394"/>
      <c r="AD1394"/>
      <c r="AE1394"/>
      <c r="AF1394"/>
      <c r="AG1394"/>
      <c r="AH1394"/>
    </row>
    <row r="1395" spans="3:34" x14ac:dyDescent="0.25">
      <c r="C1395" s="21"/>
      <c r="E1395" s="62"/>
      <c r="F1395" s="62"/>
      <c r="G1395" s="62"/>
      <c r="P1395"/>
      <c r="Q1395"/>
      <c r="R1395"/>
      <c r="S1395"/>
      <c r="T1395"/>
      <c r="U1395"/>
      <c r="V1395"/>
      <c r="W1395"/>
      <c r="X1395"/>
      <c r="Y1395"/>
      <c r="Z1395"/>
      <c r="AA1395"/>
      <c r="AB1395"/>
      <c r="AC1395"/>
      <c r="AD1395"/>
      <c r="AE1395"/>
      <c r="AF1395"/>
      <c r="AG1395"/>
      <c r="AH1395"/>
    </row>
    <row r="1396" spans="3:34" x14ac:dyDescent="0.25">
      <c r="C1396" s="21"/>
      <c r="E1396" s="62"/>
      <c r="F1396" s="62"/>
      <c r="G1396" s="62"/>
      <c r="P1396"/>
      <c r="Q1396"/>
      <c r="R1396"/>
      <c r="S1396"/>
      <c r="T1396"/>
      <c r="U1396"/>
      <c r="V1396"/>
      <c r="W1396"/>
      <c r="X1396"/>
      <c r="Y1396"/>
      <c r="Z1396"/>
      <c r="AA1396"/>
      <c r="AB1396"/>
      <c r="AC1396"/>
      <c r="AD1396"/>
      <c r="AE1396"/>
      <c r="AF1396"/>
      <c r="AG1396"/>
      <c r="AH1396"/>
    </row>
    <row r="1397" spans="3:34" x14ac:dyDescent="0.25">
      <c r="C1397" s="21"/>
      <c r="E1397" s="62"/>
      <c r="F1397" s="62"/>
      <c r="G1397" s="62"/>
      <c r="P1397"/>
      <c r="Q1397"/>
      <c r="R1397"/>
      <c r="S1397"/>
      <c r="T1397"/>
      <c r="U1397"/>
      <c r="V1397"/>
      <c r="W1397"/>
      <c r="X1397"/>
      <c r="Y1397"/>
      <c r="Z1397"/>
      <c r="AA1397"/>
      <c r="AB1397"/>
      <c r="AC1397"/>
      <c r="AD1397"/>
      <c r="AE1397"/>
      <c r="AF1397"/>
      <c r="AG1397"/>
      <c r="AH1397"/>
    </row>
    <row r="1398" spans="3:34" x14ac:dyDescent="0.25">
      <c r="C1398" s="21"/>
      <c r="E1398" s="62"/>
      <c r="F1398" s="62"/>
      <c r="G1398" s="62"/>
      <c r="P1398"/>
      <c r="Q1398"/>
      <c r="R1398"/>
      <c r="S1398"/>
      <c r="T1398"/>
      <c r="U1398"/>
      <c r="V1398"/>
      <c r="W1398"/>
      <c r="X1398"/>
      <c r="Y1398"/>
      <c r="Z1398"/>
      <c r="AA1398"/>
      <c r="AB1398"/>
      <c r="AC1398"/>
      <c r="AD1398"/>
      <c r="AE1398"/>
      <c r="AF1398"/>
      <c r="AG1398"/>
      <c r="AH1398"/>
    </row>
    <row r="1399" spans="3:34" x14ac:dyDescent="0.25">
      <c r="C1399" s="21"/>
      <c r="E1399" s="62"/>
      <c r="F1399" s="62"/>
      <c r="G1399" s="62"/>
      <c r="P1399"/>
      <c r="Q1399"/>
      <c r="R1399"/>
      <c r="S1399"/>
      <c r="T1399"/>
      <c r="U1399"/>
      <c r="V1399"/>
      <c r="W1399"/>
      <c r="X1399"/>
      <c r="Y1399"/>
      <c r="Z1399"/>
      <c r="AA1399"/>
      <c r="AB1399"/>
      <c r="AC1399"/>
      <c r="AD1399"/>
      <c r="AE1399"/>
      <c r="AF1399"/>
      <c r="AG1399"/>
      <c r="AH1399"/>
    </row>
    <row r="1400" spans="3:34" x14ac:dyDescent="0.25">
      <c r="C1400" s="21"/>
      <c r="E1400" s="62"/>
      <c r="F1400" s="62"/>
      <c r="G1400" s="62"/>
      <c r="P1400"/>
      <c r="Q1400"/>
      <c r="R1400"/>
      <c r="S1400"/>
      <c r="T1400"/>
      <c r="U1400"/>
      <c r="V1400"/>
      <c r="W1400"/>
      <c r="X1400"/>
      <c r="Y1400"/>
      <c r="Z1400"/>
      <c r="AA1400"/>
      <c r="AB1400"/>
      <c r="AC1400"/>
      <c r="AD1400"/>
      <c r="AE1400"/>
      <c r="AF1400"/>
      <c r="AG1400"/>
      <c r="AH1400"/>
    </row>
    <row r="1401" spans="3:34" x14ac:dyDescent="0.25">
      <c r="C1401" s="21"/>
      <c r="E1401" s="62"/>
      <c r="F1401" s="62"/>
      <c r="G1401" s="62"/>
      <c r="P1401"/>
      <c r="Q1401"/>
      <c r="R1401"/>
      <c r="S1401"/>
      <c r="T1401"/>
      <c r="U1401"/>
      <c r="V1401"/>
      <c r="W1401"/>
      <c r="X1401"/>
      <c r="Y1401"/>
      <c r="Z1401"/>
      <c r="AA1401"/>
      <c r="AB1401"/>
      <c r="AC1401"/>
      <c r="AD1401"/>
      <c r="AE1401"/>
      <c r="AF1401"/>
      <c r="AG1401"/>
      <c r="AH1401"/>
    </row>
    <row r="1402" spans="3:34" x14ac:dyDescent="0.25">
      <c r="C1402" s="21"/>
      <c r="E1402" s="62"/>
      <c r="F1402" s="62"/>
      <c r="G1402" s="62"/>
      <c r="P1402"/>
      <c r="Q1402"/>
      <c r="R1402"/>
      <c r="S1402"/>
      <c r="T1402"/>
      <c r="U1402"/>
      <c r="V1402"/>
      <c r="W1402"/>
      <c r="X1402"/>
      <c r="Y1402"/>
      <c r="Z1402"/>
      <c r="AA1402"/>
      <c r="AB1402"/>
      <c r="AC1402"/>
      <c r="AD1402"/>
      <c r="AE1402"/>
      <c r="AF1402"/>
      <c r="AG1402"/>
      <c r="AH1402"/>
    </row>
    <row r="1403" spans="3:34" x14ac:dyDescent="0.25">
      <c r="C1403" s="21"/>
      <c r="E1403" s="62"/>
      <c r="F1403" s="62"/>
      <c r="G1403" s="62"/>
      <c r="P1403"/>
      <c r="Q1403"/>
      <c r="R1403"/>
      <c r="S1403"/>
      <c r="T1403"/>
      <c r="U1403"/>
      <c r="V1403"/>
      <c r="W1403"/>
      <c r="X1403"/>
      <c r="Y1403"/>
      <c r="Z1403"/>
      <c r="AA1403"/>
      <c r="AB1403"/>
      <c r="AC1403"/>
      <c r="AD1403"/>
      <c r="AE1403"/>
      <c r="AF1403"/>
      <c r="AG1403"/>
      <c r="AH1403"/>
    </row>
    <row r="1404" spans="3:34" x14ac:dyDescent="0.25">
      <c r="C1404" s="21"/>
      <c r="E1404" s="62"/>
      <c r="F1404" s="62"/>
      <c r="G1404" s="62"/>
      <c r="P1404"/>
      <c r="Q1404"/>
      <c r="R1404"/>
      <c r="S1404"/>
      <c r="T1404"/>
      <c r="U1404"/>
      <c r="V1404"/>
      <c r="W1404"/>
      <c r="X1404"/>
      <c r="Y1404"/>
      <c r="Z1404"/>
      <c r="AA1404"/>
      <c r="AB1404"/>
      <c r="AC1404"/>
      <c r="AD1404"/>
      <c r="AE1404"/>
      <c r="AF1404"/>
      <c r="AG1404"/>
      <c r="AH1404"/>
    </row>
    <row r="1405" spans="3:34" x14ac:dyDescent="0.25">
      <c r="C1405" s="21"/>
      <c r="E1405" s="62"/>
      <c r="F1405" s="62"/>
      <c r="G1405" s="62"/>
      <c r="P1405"/>
      <c r="Q1405"/>
      <c r="R1405"/>
      <c r="S1405"/>
      <c r="T1405"/>
      <c r="U1405"/>
      <c r="V1405"/>
      <c r="W1405"/>
      <c r="X1405"/>
      <c r="Y1405"/>
      <c r="Z1405"/>
      <c r="AA1405"/>
      <c r="AB1405"/>
      <c r="AC1405"/>
      <c r="AD1405"/>
      <c r="AE1405"/>
      <c r="AF1405"/>
      <c r="AG1405"/>
      <c r="AH1405"/>
    </row>
    <row r="1406" spans="3:34" x14ac:dyDescent="0.25">
      <c r="C1406" s="21"/>
      <c r="E1406" s="62"/>
      <c r="F1406" s="62"/>
      <c r="G1406" s="62"/>
      <c r="P1406"/>
      <c r="Q1406"/>
      <c r="R1406"/>
      <c r="S1406"/>
      <c r="T1406"/>
      <c r="U1406"/>
      <c r="V1406"/>
      <c r="W1406"/>
      <c r="X1406"/>
      <c r="Y1406"/>
      <c r="Z1406"/>
      <c r="AA1406"/>
      <c r="AB1406"/>
      <c r="AC1406"/>
      <c r="AD1406"/>
      <c r="AE1406"/>
      <c r="AF1406"/>
      <c r="AG1406"/>
      <c r="AH1406"/>
    </row>
    <row r="1407" spans="3:34" x14ac:dyDescent="0.25">
      <c r="C1407" s="21"/>
      <c r="E1407" s="62"/>
      <c r="F1407" s="62"/>
      <c r="G1407" s="62"/>
      <c r="P1407"/>
      <c r="Q1407"/>
      <c r="R1407"/>
      <c r="S1407"/>
      <c r="T1407"/>
      <c r="U1407"/>
      <c r="V1407"/>
      <c r="W1407"/>
      <c r="X1407"/>
      <c r="Y1407"/>
      <c r="Z1407"/>
      <c r="AA1407"/>
      <c r="AB1407"/>
      <c r="AC1407"/>
      <c r="AD1407"/>
      <c r="AE1407"/>
      <c r="AF1407"/>
      <c r="AG1407"/>
      <c r="AH1407"/>
    </row>
    <row r="1408" spans="3:34" x14ac:dyDescent="0.25">
      <c r="C1408" s="21"/>
      <c r="E1408" s="62"/>
      <c r="F1408" s="62"/>
      <c r="G1408" s="62"/>
      <c r="P1408"/>
      <c r="Q1408"/>
      <c r="R1408"/>
      <c r="S1408"/>
      <c r="T1408"/>
      <c r="U1408"/>
      <c r="V1408"/>
      <c r="W1408"/>
      <c r="X1408"/>
      <c r="Y1408"/>
      <c r="Z1408"/>
      <c r="AA1408"/>
      <c r="AB1408"/>
      <c r="AC1408"/>
      <c r="AD1408"/>
      <c r="AE1408"/>
      <c r="AF1408"/>
      <c r="AG1408"/>
      <c r="AH1408"/>
    </row>
    <row r="1409" spans="3:34" x14ac:dyDescent="0.25">
      <c r="C1409" s="21"/>
      <c r="E1409" s="62"/>
      <c r="F1409" s="62"/>
      <c r="G1409" s="62"/>
      <c r="P1409"/>
      <c r="Q1409"/>
      <c r="R1409"/>
      <c r="S1409"/>
      <c r="T1409"/>
      <c r="U1409"/>
      <c r="V1409"/>
      <c r="W1409"/>
      <c r="X1409"/>
      <c r="Y1409"/>
      <c r="Z1409"/>
      <c r="AA1409"/>
      <c r="AB1409"/>
      <c r="AC1409"/>
      <c r="AD1409"/>
      <c r="AE1409"/>
      <c r="AF1409"/>
      <c r="AG1409"/>
      <c r="AH1409"/>
    </row>
    <row r="1410" spans="3:34" x14ac:dyDescent="0.25">
      <c r="C1410" s="21"/>
      <c r="E1410" s="62"/>
      <c r="F1410" s="62"/>
      <c r="G1410" s="62"/>
      <c r="P1410"/>
      <c r="Q1410"/>
      <c r="R1410"/>
      <c r="S1410"/>
      <c r="T1410"/>
      <c r="U1410"/>
      <c r="V1410"/>
      <c r="W1410"/>
      <c r="X1410"/>
      <c r="Y1410"/>
      <c r="Z1410"/>
      <c r="AA1410"/>
      <c r="AB1410"/>
      <c r="AC1410"/>
      <c r="AD1410"/>
      <c r="AE1410"/>
      <c r="AF1410"/>
      <c r="AG1410"/>
      <c r="AH1410"/>
    </row>
    <row r="1411" spans="3:34" x14ac:dyDescent="0.25">
      <c r="C1411" s="21"/>
      <c r="E1411" s="62"/>
      <c r="F1411" s="62"/>
      <c r="G1411" s="62"/>
      <c r="P1411"/>
      <c r="Q1411"/>
      <c r="R1411"/>
      <c r="S1411"/>
      <c r="T1411"/>
      <c r="U1411"/>
      <c r="V1411"/>
      <c r="W1411"/>
      <c r="X1411"/>
      <c r="Y1411"/>
      <c r="Z1411"/>
      <c r="AA1411"/>
      <c r="AB1411"/>
      <c r="AC1411"/>
      <c r="AD1411"/>
      <c r="AE1411"/>
      <c r="AF1411"/>
      <c r="AG1411"/>
      <c r="AH1411"/>
    </row>
    <row r="1412" spans="3:34" x14ac:dyDescent="0.25">
      <c r="C1412" s="21"/>
      <c r="E1412" s="62"/>
      <c r="F1412" s="62"/>
      <c r="G1412" s="62"/>
      <c r="P1412"/>
      <c r="Q1412"/>
      <c r="R1412"/>
      <c r="S1412"/>
      <c r="T1412"/>
      <c r="U1412"/>
      <c r="V1412"/>
      <c r="W1412"/>
      <c r="X1412"/>
      <c r="Y1412"/>
      <c r="Z1412"/>
      <c r="AA1412"/>
      <c r="AB1412"/>
      <c r="AC1412"/>
      <c r="AD1412"/>
      <c r="AE1412"/>
      <c r="AF1412"/>
      <c r="AG1412"/>
      <c r="AH1412"/>
    </row>
    <row r="1413" spans="3:34" x14ac:dyDescent="0.25">
      <c r="C1413" s="21"/>
      <c r="E1413" s="62"/>
      <c r="F1413" s="62"/>
      <c r="G1413" s="62"/>
      <c r="P1413"/>
      <c r="Q1413"/>
      <c r="R1413"/>
      <c r="S1413"/>
      <c r="T1413"/>
      <c r="U1413"/>
      <c r="V1413"/>
      <c r="W1413"/>
      <c r="X1413"/>
      <c r="Y1413"/>
      <c r="Z1413"/>
      <c r="AA1413"/>
      <c r="AB1413"/>
      <c r="AC1413"/>
      <c r="AD1413"/>
      <c r="AE1413"/>
      <c r="AF1413"/>
      <c r="AG1413"/>
      <c r="AH1413"/>
    </row>
    <row r="1414" spans="3:34" x14ac:dyDescent="0.25">
      <c r="C1414" s="21"/>
      <c r="E1414" s="62"/>
      <c r="F1414" s="62"/>
      <c r="G1414" s="62"/>
      <c r="P1414"/>
      <c r="Q1414"/>
      <c r="R1414"/>
      <c r="S1414"/>
      <c r="T1414"/>
      <c r="U1414"/>
      <c r="V1414"/>
      <c r="W1414"/>
      <c r="X1414"/>
      <c r="Y1414"/>
      <c r="Z1414"/>
      <c r="AA1414"/>
      <c r="AB1414"/>
      <c r="AC1414"/>
      <c r="AD1414"/>
      <c r="AE1414"/>
      <c r="AF1414"/>
      <c r="AG1414"/>
      <c r="AH1414"/>
    </row>
    <row r="1415" spans="3:34" x14ac:dyDescent="0.25">
      <c r="C1415" s="21"/>
      <c r="E1415" s="62"/>
      <c r="F1415" s="62"/>
      <c r="G1415" s="62"/>
      <c r="P1415"/>
      <c r="Q1415"/>
      <c r="R1415"/>
      <c r="S1415"/>
      <c r="T1415"/>
      <c r="U1415"/>
      <c r="V1415"/>
      <c r="W1415"/>
      <c r="X1415"/>
      <c r="Y1415"/>
      <c r="Z1415"/>
      <c r="AA1415"/>
      <c r="AB1415"/>
      <c r="AC1415"/>
      <c r="AD1415"/>
      <c r="AE1415"/>
      <c r="AF1415"/>
      <c r="AG1415"/>
      <c r="AH1415"/>
    </row>
    <row r="1416" spans="3:34" x14ac:dyDescent="0.25">
      <c r="C1416" s="21"/>
      <c r="E1416" s="62"/>
      <c r="F1416" s="62"/>
      <c r="G1416" s="62"/>
      <c r="P1416"/>
      <c r="Q1416"/>
      <c r="R1416"/>
      <c r="S1416"/>
      <c r="T1416"/>
      <c r="U1416"/>
      <c r="V1416"/>
      <c r="W1416"/>
      <c r="X1416"/>
      <c r="Y1416"/>
      <c r="Z1416"/>
      <c r="AA1416"/>
      <c r="AB1416"/>
      <c r="AC1416"/>
      <c r="AD1416"/>
      <c r="AE1416"/>
      <c r="AF1416"/>
      <c r="AG1416"/>
      <c r="AH1416"/>
    </row>
    <row r="1417" spans="3:34" x14ac:dyDescent="0.25">
      <c r="C1417" s="21"/>
      <c r="E1417" s="62"/>
      <c r="F1417" s="62"/>
      <c r="G1417" s="62"/>
      <c r="P1417"/>
      <c r="Q1417"/>
      <c r="R1417"/>
      <c r="S1417"/>
      <c r="T1417"/>
      <c r="U1417"/>
      <c r="V1417"/>
      <c r="W1417"/>
      <c r="X1417"/>
      <c r="Y1417"/>
      <c r="Z1417"/>
      <c r="AA1417"/>
      <c r="AB1417"/>
      <c r="AC1417"/>
      <c r="AD1417"/>
      <c r="AE1417"/>
      <c r="AF1417"/>
      <c r="AG1417"/>
      <c r="AH1417"/>
    </row>
    <row r="1418" spans="3:34" x14ac:dyDescent="0.25">
      <c r="C1418" s="21"/>
      <c r="E1418" s="62"/>
      <c r="F1418" s="62"/>
      <c r="G1418" s="62"/>
      <c r="P1418"/>
      <c r="Q1418"/>
      <c r="R1418"/>
      <c r="S1418"/>
      <c r="T1418"/>
      <c r="U1418"/>
      <c r="V1418"/>
      <c r="W1418"/>
      <c r="X1418"/>
      <c r="Y1418"/>
      <c r="Z1418"/>
      <c r="AA1418"/>
      <c r="AB1418"/>
      <c r="AC1418"/>
      <c r="AD1418"/>
      <c r="AE1418"/>
      <c r="AF1418"/>
      <c r="AG1418"/>
      <c r="AH1418"/>
    </row>
    <row r="1419" spans="3:34" x14ac:dyDescent="0.25">
      <c r="C1419" s="21"/>
      <c r="E1419" s="62"/>
      <c r="F1419" s="62"/>
      <c r="G1419" s="62"/>
      <c r="P1419"/>
      <c r="Q1419"/>
      <c r="R1419"/>
      <c r="S1419"/>
      <c r="T1419"/>
      <c r="U1419"/>
      <c r="V1419"/>
      <c r="W1419"/>
      <c r="X1419"/>
      <c r="Y1419"/>
      <c r="Z1419"/>
      <c r="AA1419"/>
      <c r="AB1419"/>
      <c r="AC1419"/>
      <c r="AD1419"/>
      <c r="AE1419"/>
      <c r="AF1419"/>
      <c r="AG1419"/>
      <c r="AH1419"/>
    </row>
    <row r="1420" spans="3:34" x14ac:dyDescent="0.25">
      <c r="C1420" s="21"/>
      <c r="E1420" s="62"/>
      <c r="F1420" s="62"/>
      <c r="G1420" s="62"/>
      <c r="P1420"/>
      <c r="Q1420"/>
      <c r="R1420"/>
      <c r="S1420"/>
      <c r="T1420"/>
      <c r="U1420"/>
      <c r="V1420"/>
      <c r="W1420"/>
      <c r="X1420"/>
      <c r="Y1420"/>
      <c r="Z1420"/>
      <c r="AA1420"/>
      <c r="AB1420"/>
      <c r="AC1420"/>
      <c r="AD1420"/>
      <c r="AE1420"/>
      <c r="AF1420"/>
      <c r="AG1420"/>
      <c r="AH1420"/>
    </row>
    <row r="1421" spans="3:34" x14ac:dyDescent="0.25">
      <c r="C1421" s="21"/>
      <c r="E1421" s="62"/>
      <c r="F1421" s="62"/>
      <c r="G1421" s="62"/>
      <c r="P1421"/>
      <c r="Q1421"/>
      <c r="R1421"/>
      <c r="S1421"/>
      <c r="T1421"/>
      <c r="U1421"/>
      <c r="V1421"/>
      <c r="W1421"/>
      <c r="X1421"/>
      <c r="Y1421"/>
      <c r="Z1421"/>
      <c r="AA1421"/>
      <c r="AB1421"/>
      <c r="AC1421"/>
      <c r="AD1421"/>
      <c r="AE1421"/>
      <c r="AF1421"/>
      <c r="AG1421"/>
      <c r="AH1421"/>
    </row>
    <row r="1422" spans="3:34" x14ac:dyDescent="0.25">
      <c r="C1422" s="21"/>
      <c r="E1422" s="62"/>
      <c r="F1422" s="62"/>
      <c r="G1422" s="62"/>
      <c r="P1422"/>
      <c r="Q1422"/>
      <c r="R1422"/>
      <c r="S1422"/>
      <c r="T1422"/>
      <c r="U1422"/>
      <c r="V1422"/>
      <c r="W1422"/>
      <c r="X1422"/>
      <c r="Y1422"/>
      <c r="Z1422"/>
      <c r="AA1422"/>
      <c r="AB1422"/>
      <c r="AC1422"/>
      <c r="AD1422"/>
      <c r="AE1422"/>
      <c r="AF1422"/>
      <c r="AG1422"/>
      <c r="AH1422"/>
    </row>
    <row r="1423" spans="3:34" x14ac:dyDescent="0.25">
      <c r="C1423" s="21"/>
      <c r="E1423" s="62"/>
      <c r="F1423" s="62"/>
      <c r="G1423" s="62"/>
      <c r="P1423"/>
      <c r="Q1423"/>
      <c r="R1423"/>
      <c r="S1423"/>
      <c r="T1423"/>
      <c r="U1423"/>
      <c r="V1423"/>
      <c r="W1423"/>
      <c r="X1423"/>
      <c r="Y1423"/>
      <c r="Z1423"/>
      <c r="AA1423"/>
      <c r="AB1423"/>
      <c r="AC1423"/>
      <c r="AD1423"/>
      <c r="AE1423"/>
      <c r="AF1423"/>
      <c r="AG1423"/>
      <c r="AH1423"/>
    </row>
    <row r="1424" spans="3:34" x14ac:dyDescent="0.25">
      <c r="C1424" s="21"/>
      <c r="E1424" s="62"/>
      <c r="F1424" s="62"/>
      <c r="G1424" s="62"/>
      <c r="P1424"/>
      <c r="Q1424"/>
      <c r="R1424"/>
      <c r="S1424"/>
      <c r="T1424"/>
      <c r="U1424"/>
      <c r="V1424"/>
      <c r="W1424"/>
      <c r="X1424"/>
      <c r="Y1424"/>
      <c r="Z1424"/>
      <c r="AA1424"/>
      <c r="AB1424"/>
      <c r="AC1424"/>
      <c r="AD1424"/>
      <c r="AE1424"/>
      <c r="AF1424"/>
      <c r="AG1424"/>
      <c r="AH1424"/>
    </row>
    <row r="1425" spans="3:34" x14ac:dyDescent="0.25">
      <c r="C1425" s="21"/>
      <c r="E1425" s="62"/>
      <c r="F1425" s="62"/>
      <c r="G1425" s="62"/>
      <c r="P1425"/>
      <c r="Q1425"/>
      <c r="R1425"/>
      <c r="S1425"/>
      <c r="T1425"/>
      <c r="U1425"/>
      <c r="V1425"/>
      <c r="W1425"/>
      <c r="X1425"/>
      <c r="Y1425"/>
      <c r="Z1425"/>
      <c r="AA1425"/>
      <c r="AB1425"/>
      <c r="AC1425"/>
      <c r="AD1425"/>
      <c r="AE1425"/>
      <c r="AF1425"/>
      <c r="AG1425"/>
      <c r="AH1425"/>
    </row>
    <row r="1426" spans="3:34" x14ac:dyDescent="0.25">
      <c r="C1426" s="21"/>
      <c r="E1426" s="62"/>
      <c r="F1426" s="62"/>
      <c r="G1426" s="62"/>
      <c r="P1426"/>
      <c r="Q1426"/>
      <c r="R1426"/>
      <c r="S1426"/>
      <c r="T1426"/>
      <c r="U1426"/>
      <c r="V1426"/>
      <c r="W1426"/>
      <c r="X1426"/>
      <c r="Y1426"/>
      <c r="Z1426"/>
      <c r="AA1426"/>
      <c r="AB1426"/>
      <c r="AC1426"/>
      <c r="AD1426"/>
      <c r="AE1426"/>
      <c r="AF1426"/>
      <c r="AG1426"/>
      <c r="AH1426"/>
    </row>
    <row r="1427" spans="3:34" x14ac:dyDescent="0.25">
      <c r="C1427" s="21"/>
      <c r="E1427" s="62"/>
      <c r="F1427" s="62"/>
      <c r="G1427" s="62"/>
      <c r="P1427"/>
      <c r="Q1427"/>
      <c r="R1427"/>
      <c r="S1427"/>
      <c r="T1427"/>
      <c r="U1427"/>
      <c r="V1427"/>
      <c r="W1427"/>
      <c r="X1427"/>
      <c r="Y1427"/>
      <c r="Z1427"/>
      <c r="AA1427"/>
      <c r="AB1427"/>
      <c r="AC1427"/>
      <c r="AD1427"/>
      <c r="AE1427"/>
      <c r="AF1427"/>
      <c r="AG1427"/>
      <c r="AH1427"/>
    </row>
    <row r="1428" spans="3:34" x14ac:dyDescent="0.25">
      <c r="C1428" s="21"/>
      <c r="E1428" s="62"/>
      <c r="F1428" s="62"/>
      <c r="G1428" s="62"/>
      <c r="P1428"/>
      <c r="Q1428"/>
      <c r="R1428"/>
      <c r="S1428"/>
      <c r="T1428"/>
      <c r="U1428"/>
      <c r="V1428"/>
      <c r="W1428"/>
      <c r="X1428"/>
      <c r="Y1428"/>
      <c r="Z1428"/>
      <c r="AA1428"/>
      <c r="AB1428"/>
      <c r="AC1428"/>
      <c r="AD1428"/>
      <c r="AE1428"/>
      <c r="AF1428"/>
      <c r="AG1428"/>
      <c r="AH1428"/>
    </row>
    <row r="1429" spans="3:34" x14ac:dyDescent="0.25">
      <c r="C1429" s="21"/>
      <c r="E1429" s="62"/>
      <c r="F1429" s="62"/>
      <c r="G1429" s="62"/>
      <c r="P1429"/>
      <c r="Q1429"/>
      <c r="R1429"/>
      <c r="S1429"/>
      <c r="T1429"/>
      <c r="U1429"/>
      <c r="V1429"/>
      <c r="W1429"/>
      <c r="X1429"/>
      <c r="Y1429"/>
      <c r="Z1429"/>
      <c r="AA1429"/>
      <c r="AB1429"/>
      <c r="AC1429"/>
      <c r="AD1429"/>
      <c r="AE1429"/>
      <c r="AF1429"/>
      <c r="AG1429"/>
      <c r="AH1429"/>
    </row>
    <row r="1430" spans="3:34" x14ac:dyDescent="0.25">
      <c r="C1430" s="21"/>
      <c r="E1430" s="62"/>
      <c r="F1430" s="62"/>
      <c r="G1430" s="62"/>
      <c r="P1430"/>
      <c r="Q1430"/>
      <c r="R1430"/>
      <c r="S1430"/>
      <c r="T1430"/>
      <c r="U1430"/>
      <c r="V1430"/>
      <c r="W1430"/>
      <c r="X1430"/>
      <c r="Y1430"/>
      <c r="Z1430"/>
      <c r="AA1430"/>
      <c r="AB1430"/>
      <c r="AC1430"/>
      <c r="AD1430"/>
      <c r="AE1430"/>
      <c r="AF1430"/>
      <c r="AG1430"/>
      <c r="AH1430"/>
    </row>
    <row r="1431" spans="3:34" x14ac:dyDescent="0.25">
      <c r="C1431" s="21"/>
      <c r="E1431" s="62"/>
      <c r="F1431" s="62"/>
      <c r="G1431" s="62"/>
      <c r="P1431"/>
      <c r="Q1431"/>
      <c r="R1431"/>
      <c r="S1431"/>
      <c r="T1431"/>
      <c r="U1431"/>
      <c r="V1431"/>
      <c r="W1431"/>
      <c r="X1431"/>
      <c r="Y1431"/>
      <c r="Z1431"/>
      <c r="AA1431"/>
      <c r="AB1431"/>
      <c r="AC1431"/>
      <c r="AD1431"/>
      <c r="AE1431"/>
      <c r="AF1431"/>
      <c r="AG1431"/>
      <c r="AH1431"/>
    </row>
    <row r="1432" spans="3:34" x14ac:dyDescent="0.25">
      <c r="C1432" s="21"/>
      <c r="E1432" s="62"/>
      <c r="F1432" s="62"/>
      <c r="G1432" s="62"/>
      <c r="P1432"/>
      <c r="Q1432"/>
      <c r="R1432"/>
      <c r="S1432"/>
      <c r="T1432"/>
      <c r="U1432"/>
      <c r="V1432"/>
      <c r="W1432"/>
      <c r="X1432"/>
      <c r="Y1432"/>
      <c r="Z1432"/>
      <c r="AA1432"/>
      <c r="AB1432"/>
      <c r="AC1432"/>
      <c r="AD1432"/>
      <c r="AE1432"/>
      <c r="AF1432"/>
      <c r="AG1432"/>
      <c r="AH1432"/>
    </row>
    <row r="1433" spans="3:34" x14ac:dyDescent="0.25">
      <c r="C1433" s="21"/>
      <c r="E1433" s="62"/>
      <c r="F1433" s="62"/>
      <c r="G1433" s="62"/>
      <c r="P1433"/>
      <c r="Q1433"/>
      <c r="R1433"/>
      <c r="S1433"/>
      <c r="T1433"/>
      <c r="U1433"/>
      <c r="V1433"/>
      <c r="W1433"/>
      <c r="X1433"/>
      <c r="Y1433"/>
      <c r="Z1433"/>
      <c r="AA1433"/>
      <c r="AB1433"/>
      <c r="AC1433"/>
      <c r="AD1433"/>
      <c r="AE1433"/>
      <c r="AF1433"/>
      <c r="AG1433"/>
      <c r="AH1433"/>
    </row>
    <row r="1434" spans="3:34" x14ac:dyDescent="0.25">
      <c r="C1434" s="21"/>
      <c r="E1434" s="62"/>
      <c r="F1434" s="62"/>
      <c r="G1434" s="62"/>
      <c r="P1434"/>
      <c r="Q1434"/>
      <c r="R1434"/>
      <c r="S1434"/>
      <c r="T1434"/>
      <c r="U1434"/>
      <c r="V1434"/>
      <c r="W1434"/>
      <c r="X1434"/>
      <c r="Y1434"/>
      <c r="Z1434"/>
      <c r="AA1434"/>
      <c r="AB1434"/>
      <c r="AC1434"/>
      <c r="AD1434"/>
      <c r="AE1434"/>
      <c r="AF1434"/>
      <c r="AG1434"/>
      <c r="AH1434"/>
    </row>
    <row r="1435" spans="3:34" x14ac:dyDescent="0.25">
      <c r="C1435" s="21"/>
      <c r="E1435" s="62"/>
      <c r="F1435" s="62"/>
      <c r="G1435" s="62"/>
      <c r="P1435"/>
      <c r="Q1435"/>
      <c r="R1435"/>
      <c r="S1435"/>
      <c r="T1435"/>
      <c r="U1435"/>
      <c r="V1435"/>
      <c r="W1435"/>
      <c r="X1435"/>
      <c r="Y1435"/>
      <c r="Z1435"/>
      <c r="AA1435"/>
      <c r="AB1435"/>
      <c r="AC1435"/>
      <c r="AD1435"/>
      <c r="AE1435"/>
      <c r="AF1435"/>
      <c r="AG1435"/>
      <c r="AH1435"/>
    </row>
    <row r="1436" spans="3:34" x14ac:dyDescent="0.25">
      <c r="C1436" s="21"/>
      <c r="E1436" s="62"/>
      <c r="F1436" s="62"/>
      <c r="G1436" s="62"/>
      <c r="P1436"/>
      <c r="Q1436"/>
      <c r="R1436"/>
      <c r="S1436"/>
      <c r="T1436"/>
      <c r="U1436"/>
      <c r="V1436"/>
      <c r="W1436"/>
      <c r="X1436"/>
      <c r="Y1436"/>
      <c r="Z1436"/>
      <c r="AA1436"/>
      <c r="AB1436"/>
      <c r="AC1436"/>
      <c r="AD1436"/>
      <c r="AE1436"/>
      <c r="AF1436"/>
      <c r="AG1436"/>
      <c r="AH1436"/>
    </row>
    <row r="1437" spans="3:34" x14ac:dyDescent="0.25">
      <c r="C1437" s="21"/>
      <c r="E1437" s="62"/>
      <c r="F1437" s="62"/>
      <c r="G1437" s="62"/>
      <c r="P1437"/>
      <c r="Q1437"/>
      <c r="R1437"/>
      <c r="S1437"/>
      <c r="T1437"/>
      <c r="U1437"/>
      <c r="V1437"/>
      <c r="W1437"/>
      <c r="X1437"/>
      <c r="Y1437"/>
      <c r="Z1437"/>
      <c r="AA1437"/>
      <c r="AB1437"/>
      <c r="AC1437"/>
      <c r="AD1437"/>
      <c r="AE1437"/>
      <c r="AF1437"/>
      <c r="AG1437"/>
      <c r="AH1437"/>
    </row>
    <row r="1438" spans="3:34" x14ac:dyDescent="0.25">
      <c r="C1438" s="21"/>
      <c r="E1438" s="62"/>
      <c r="F1438" s="62"/>
      <c r="G1438" s="62"/>
      <c r="P1438"/>
      <c r="Q1438"/>
      <c r="R1438"/>
      <c r="S1438"/>
      <c r="T1438"/>
      <c r="U1438"/>
      <c r="V1438"/>
      <c r="W1438"/>
      <c r="X1438"/>
      <c r="Y1438"/>
      <c r="Z1438"/>
      <c r="AA1438"/>
      <c r="AB1438"/>
      <c r="AC1438"/>
      <c r="AD1438"/>
      <c r="AE1438"/>
      <c r="AF1438"/>
      <c r="AG1438"/>
      <c r="AH1438"/>
    </row>
    <row r="1439" spans="3:34" x14ac:dyDescent="0.25">
      <c r="C1439" s="21"/>
      <c r="E1439" s="62"/>
      <c r="F1439" s="62"/>
      <c r="G1439" s="62"/>
      <c r="P1439"/>
      <c r="Q1439"/>
      <c r="R1439"/>
      <c r="S1439"/>
      <c r="T1439"/>
      <c r="U1439"/>
      <c r="V1439"/>
      <c r="W1439"/>
      <c r="X1439"/>
      <c r="Y1439"/>
      <c r="Z1439"/>
      <c r="AA1439"/>
      <c r="AB1439"/>
      <c r="AC1439"/>
      <c r="AD1439"/>
      <c r="AE1439"/>
      <c r="AF1439"/>
      <c r="AG1439"/>
      <c r="AH1439"/>
    </row>
    <row r="1440" spans="3:34" x14ac:dyDescent="0.25">
      <c r="C1440" s="21"/>
      <c r="E1440" s="62"/>
      <c r="F1440" s="62"/>
      <c r="G1440" s="62"/>
      <c r="P1440"/>
      <c r="Q1440"/>
      <c r="R1440"/>
      <c r="S1440"/>
      <c r="T1440"/>
      <c r="U1440"/>
      <c r="V1440"/>
      <c r="W1440"/>
      <c r="X1440"/>
      <c r="Y1440"/>
      <c r="Z1440"/>
      <c r="AA1440"/>
      <c r="AB1440"/>
      <c r="AC1440"/>
      <c r="AD1440"/>
      <c r="AE1440"/>
      <c r="AF1440"/>
      <c r="AG1440"/>
      <c r="AH1440"/>
    </row>
    <row r="1441" spans="3:34" x14ac:dyDescent="0.25">
      <c r="C1441" s="21"/>
      <c r="E1441" s="62"/>
      <c r="F1441" s="62"/>
      <c r="G1441" s="62"/>
      <c r="P1441"/>
      <c r="Q1441"/>
      <c r="R1441"/>
      <c r="S1441"/>
      <c r="T1441"/>
      <c r="U1441"/>
      <c r="V1441"/>
      <c r="W1441"/>
      <c r="X1441"/>
      <c r="Y1441"/>
      <c r="Z1441"/>
      <c r="AA1441"/>
      <c r="AB1441"/>
      <c r="AC1441"/>
      <c r="AD1441"/>
      <c r="AE1441"/>
      <c r="AF1441"/>
      <c r="AG1441"/>
      <c r="AH1441"/>
    </row>
    <row r="1442" spans="3:34" x14ac:dyDescent="0.25">
      <c r="C1442" s="21"/>
      <c r="E1442" s="62"/>
      <c r="F1442" s="62"/>
      <c r="G1442" s="62"/>
      <c r="P1442"/>
      <c r="Q1442"/>
      <c r="R1442"/>
      <c r="S1442"/>
      <c r="T1442"/>
      <c r="U1442"/>
      <c r="V1442"/>
      <c r="W1442"/>
      <c r="X1442"/>
      <c r="Y1442"/>
      <c r="Z1442"/>
      <c r="AA1442"/>
      <c r="AB1442"/>
      <c r="AC1442"/>
      <c r="AD1442"/>
      <c r="AE1442"/>
      <c r="AF1442"/>
      <c r="AG1442"/>
      <c r="AH1442"/>
    </row>
    <row r="1443" spans="3:34" x14ac:dyDescent="0.25">
      <c r="C1443" s="21"/>
      <c r="E1443" s="62"/>
      <c r="F1443" s="62"/>
      <c r="G1443" s="62"/>
      <c r="P1443"/>
      <c r="Q1443"/>
      <c r="R1443"/>
      <c r="S1443"/>
      <c r="T1443"/>
      <c r="U1443"/>
      <c r="V1443"/>
      <c r="W1443"/>
      <c r="X1443"/>
      <c r="Y1443"/>
      <c r="Z1443"/>
      <c r="AA1443"/>
      <c r="AB1443"/>
      <c r="AC1443"/>
      <c r="AD1443"/>
      <c r="AE1443"/>
      <c r="AF1443"/>
      <c r="AG1443"/>
      <c r="AH1443"/>
    </row>
    <row r="1444" spans="3:34" x14ac:dyDescent="0.25">
      <c r="C1444" s="21"/>
      <c r="E1444" s="62"/>
      <c r="F1444" s="62"/>
      <c r="G1444" s="62"/>
      <c r="P1444"/>
      <c r="Q1444"/>
      <c r="R1444"/>
      <c r="S1444"/>
      <c r="T1444"/>
      <c r="U1444"/>
      <c r="V1444"/>
      <c r="W1444"/>
      <c r="X1444"/>
      <c r="Y1444"/>
      <c r="Z1444"/>
      <c r="AA1444"/>
      <c r="AB1444"/>
      <c r="AC1444"/>
      <c r="AD1444"/>
      <c r="AE1444"/>
      <c r="AF1444"/>
      <c r="AG1444"/>
      <c r="AH1444"/>
    </row>
    <row r="1445" spans="3:34" x14ac:dyDescent="0.25">
      <c r="C1445" s="21"/>
      <c r="E1445" s="62"/>
      <c r="F1445" s="62"/>
      <c r="G1445" s="62"/>
      <c r="P1445"/>
      <c r="Q1445"/>
      <c r="R1445"/>
      <c r="S1445"/>
      <c r="T1445"/>
      <c r="U1445"/>
      <c r="V1445"/>
      <c r="W1445"/>
      <c r="X1445"/>
      <c r="Y1445"/>
      <c r="Z1445"/>
      <c r="AA1445"/>
      <c r="AB1445"/>
      <c r="AC1445"/>
      <c r="AD1445"/>
      <c r="AE1445"/>
      <c r="AF1445"/>
      <c r="AG1445"/>
      <c r="AH1445"/>
    </row>
    <row r="1446" spans="3:34" x14ac:dyDescent="0.25">
      <c r="C1446" s="21"/>
      <c r="E1446" s="62"/>
      <c r="F1446" s="62"/>
      <c r="G1446" s="62"/>
      <c r="P1446"/>
      <c r="Q1446"/>
      <c r="R1446"/>
      <c r="S1446"/>
      <c r="T1446"/>
      <c r="U1446"/>
      <c r="V1446"/>
      <c r="W1446"/>
      <c r="X1446"/>
      <c r="Y1446"/>
      <c r="Z1446"/>
      <c r="AA1446"/>
      <c r="AB1446"/>
      <c r="AC1446"/>
      <c r="AD1446"/>
      <c r="AE1446"/>
      <c r="AF1446"/>
      <c r="AG1446"/>
      <c r="AH1446"/>
    </row>
    <row r="1447" spans="3:34" x14ac:dyDescent="0.25">
      <c r="C1447" s="21"/>
      <c r="E1447" s="62"/>
      <c r="F1447" s="62"/>
      <c r="G1447" s="62"/>
      <c r="P1447"/>
      <c r="Q1447"/>
      <c r="R1447"/>
      <c r="S1447"/>
      <c r="T1447"/>
      <c r="U1447"/>
      <c r="V1447"/>
      <c r="W1447"/>
      <c r="X1447"/>
      <c r="Y1447"/>
      <c r="Z1447"/>
      <c r="AA1447"/>
      <c r="AB1447"/>
      <c r="AC1447"/>
      <c r="AD1447"/>
      <c r="AE1447"/>
      <c r="AF1447"/>
      <c r="AG1447"/>
      <c r="AH1447"/>
    </row>
    <row r="1448" spans="3:34" x14ac:dyDescent="0.25">
      <c r="C1448" s="21"/>
      <c r="E1448" s="62"/>
      <c r="F1448" s="62"/>
      <c r="G1448" s="62"/>
      <c r="P1448"/>
      <c r="Q1448"/>
      <c r="R1448"/>
      <c r="S1448"/>
      <c r="T1448"/>
      <c r="U1448"/>
      <c r="V1448"/>
      <c r="W1448"/>
      <c r="X1448"/>
      <c r="Y1448"/>
      <c r="Z1448"/>
      <c r="AA1448"/>
      <c r="AB1448"/>
      <c r="AC1448"/>
      <c r="AD1448"/>
      <c r="AE1448"/>
      <c r="AF1448"/>
      <c r="AG1448"/>
      <c r="AH1448"/>
    </row>
    <row r="1449" spans="3:34" x14ac:dyDescent="0.25">
      <c r="C1449" s="21"/>
      <c r="E1449" s="62"/>
      <c r="F1449" s="62"/>
      <c r="G1449" s="62"/>
      <c r="P1449"/>
      <c r="Q1449"/>
      <c r="R1449"/>
      <c r="S1449"/>
      <c r="T1449"/>
      <c r="U1449"/>
      <c r="V1449"/>
      <c r="W1449"/>
      <c r="X1449"/>
      <c r="Y1449"/>
      <c r="Z1449"/>
      <c r="AA1449"/>
      <c r="AB1449"/>
      <c r="AC1449"/>
      <c r="AD1449"/>
      <c r="AE1449"/>
      <c r="AF1449"/>
      <c r="AG1449"/>
      <c r="AH1449"/>
    </row>
    <row r="1450" spans="3:34" x14ac:dyDescent="0.25">
      <c r="C1450" s="21"/>
      <c r="E1450" s="62"/>
      <c r="F1450" s="62"/>
      <c r="G1450" s="62"/>
      <c r="P1450"/>
      <c r="Q1450"/>
      <c r="R1450"/>
      <c r="S1450"/>
      <c r="T1450"/>
      <c r="U1450"/>
      <c r="V1450"/>
      <c r="W1450"/>
      <c r="X1450"/>
      <c r="Y1450"/>
      <c r="Z1450"/>
      <c r="AA1450"/>
      <c r="AB1450"/>
      <c r="AC1450"/>
      <c r="AD1450"/>
      <c r="AE1450"/>
      <c r="AF1450"/>
      <c r="AG1450"/>
      <c r="AH1450"/>
    </row>
    <row r="1451" spans="3:34" x14ac:dyDescent="0.25">
      <c r="C1451" s="21"/>
      <c r="E1451" s="62"/>
      <c r="F1451" s="62"/>
      <c r="G1451" s="62"/>
      <c r="P1451"/>
      <c r="Q1451"/>
      <c r="R1451"/>
      <c r="S1451"/>
      <c r="T1451"/>
      <c r="U1451"/>
      <c r="V1451"/>
      <c r="W1451"/>
      <c r="X1451"/>
      <c r="Y1451"/>
      <c r="Z1451"/>
      <c r="AA1451"/>
      <c r="AB1451"/>
      <c r="AC1451"/>
      <c r="AD1451"/>
      <c r="AE1451"/>
      <c r="AF1451"/>
      <c r="AG1451"/>
      <c r="AH1451"/>
    </row>
    <row r="1452" spans="3:34" x14ac:dyDescent="0.25">
      <c r="C1452" s="21"/>
      <c r="E1452" s="62"/>
      <c r="F1452" s="62"/>
      <c r="G1452" s="62"/>
      <c r="P1452"/>
      <c r="Q1452"/>
      <c r="R1452"/>
      <c r="S1452"/>
      <c r="T1452"/>
      <c r="U1452"/>
      <c r="V1452"/>
      <c r="W1452"/>
      <c r="X1452"/>
      <c r="Y1452"/>
      <c r="Z1452"/>
      <c r="AA1452"/>
      <c r="AB1452"/>
      <c r="AC1452"/>
      <c r="AD1452"/>
      <c r="AE1452"/>
      <c r="AF1452"/>
      <c r="AG1452"/>
      <c r="AH1452"/>
    </row>
    <row r="1453" spans="3:34" x14ac:dyDescent="0.25">
      <c r="C1453" s="21"/>
      <c r="E1453" s="62"/>
      <c r="F1453" s="62"/>
      <c r="G1453" s="62"/>
      <c r="P1453"/>
      <c r="Q1453"/>
      <c r="R1453"/>
      <c r="S1453"/>
      <c r="T1453"/>
      <c r="U1453"/>
      <c r="V1453"/>
      <c r="W1453"/>
      <c r="X1453"/>
      <c r="Y1453"/>
      <c r="Z1453"/>
      <c r="AA1453"/>
      <c r="AB1453"/>
      <c r="AC1453"/>
      <c r="AD1453"/>
      <c r="AE1453"/>
      <c r="AF1453"/>
      <c r="AG1453"/>
      <c r="AH1453"/>
    </row>
    <row r="1454" spans="3:34" x14ac:dyDescent="0.25">
      <c r="C1454" s="21"/>
      <c r="E1454" s="62"/>
      <c r="F1454" s="62"/>
      <c r="G1454" s="62"/>
      <c r="P1454"/>
      <c r="Q1454"/>
      <c r="R1454"/>
      <c r="S1454"/>
      <c r="T1454"/>
      <c r="U1454"/>
      <c r="V1454"/>
      <c r="W1454"/>
      <c r="X1454"/>
      <c r="Y1454"/>
      <c r="Z1454"/>
      <c r="AA1454"/>
      <c r="AB1454"/>
      <c r="AC1454"/>
      <c r="AD1454"/>
      <c r="AE1454"/>
      <c r="AF1454"/>
      <c r="AG1454"/>
      <c r="AH1454"/>
    </row>
    <row r="1455" spans="3:34" x14ac:dyDescent="0.25">
      <c r="C1455" s="21"/>
      <c r="E1455" s="62"/>
      <c r="F1455" s="62"/>
      <c r="G1455" s="62"/>
      <c r="P1455"/>
      <c r="Q1455"/>
      <c r="R1455"/>
      <c r="S1455"/>
      <c r="T1455"/>
      <c r="U1455"/>
      <c r="V1455"/>
      <c r="W1455"/>
      <c r="X1455"/>
      <c r="Y1455"/>
      <c r="Z1455"/>
      <c r="AA1455"/>
      <c r="AB1455"/>
      <c r="AC1455"/>
      <c r="AD1455"/>
      <c r="AE1455"/>
      <c r="AF1455"/>
      <c r="AG1455"/>
      <c r="AH1455"/>
    </row>
    <row r="1456" spans="3:34" x14ac:dyDescent="0.25">
      <c r="C1456" s="21"/>
      <c r="E1456" s="62"/>
      <c r="F1456" s="62"/>
      <c r="G1456" s="62"/>
      <c r="P1456"/>
      <c r="Q1456"/>
      <c r="R1456"/>
      <c r="S1456"/>
      <c r="T1456"/>
      <c r="U1456"/>
      <c r="V1456"/>
      <c r="W1456"/>
      <c r="X1456"/>
      <c r="Y1456"/>
      <c r="Z1456"/>
      <c r="AA1456"/>
      <c r="AB1456"/>
      <c r="AC1456"/>
      <c r="AD1456"/>
      <c r="AE1456"/>
      <c r="AF1456"/>
      <c r="AG1456"/>
      <c r="AH1456"/>
    </row>
    <row r="1457" spans="3:34" x14ac:dyDescent="0.25">
      <c r="C1457" s="21"/>
      <c r="E1457" s="62"/>
      <c r="F1457" s="62"/>
      <c r="G1457" s="62"/>
      <c r="P1457"/>
      <c r="Q1457"/>
      <c r="R1457"/>
      <c r="S1457"/>
      <c r="T1457"/>
      <c r="U1457"/>
      <c r="V1457"/>
      <c r="W1457"/>
      <c r="X1457"/>
      <c r="Y1457"/>
      <c r="Z1457"/>
      <c r="AA1457"/>
      <c r="AB1457"/>
      <c r="AC1457"/>
      <c r="AD1457"/>
      <c r="AE1457"/>
      <c r="AF1457"/>
      <c r="AG1457"/>
      <c r="AH1457"/>
    </row>
    <row r="1458" spans="3:34" x14ac:dyDescent="0.25">
      <c r="C1458" s="21"/>
      <c r="E1458" s="62"/>
      <c r="F1458" s="62"/>
      <c r="G1458" s="62"/>
      <c r="P1458"/>
      <c r="Q1458"/>
      <c r="R1458"/>
      <c r="S1458"/>
      <c r="T1458"/>
      <c r="U1458"/>
      <c r="V1458"/>
      <c r="W1458"/>
      <c r="X1458"/>
      <c r="Y1458"/>
      <c r="Z1458"/>
      <c r="AA1458"/>
      <c r="AB1458"/>
      <c r="AC1458"/>
      <c r="AD1458"/>
      <c r="AE1458"/>
      <c r="AF1458"/>
      <c r="AG1458"/>
      <c r="AH1458"/>
    </row>
    <row r="1459" spans="3:34" x14ac:dyDescent="0.25">
      <c r="C1459" s="21"/>
      <c r="E1459" s="62"/>
      <c r="F1459" s="62"/>
      <c r="G1459" s="62"/>
      <c r="P1459"/>
      <c r="Q1459"/>
      <c r="R1459"/>
      <c r="S1459"/>
      <c r="T1459"/>
      <c r="U1459"/>
      <c r="V1459"/>
      <c r="W1459"/>
      <c r="X1459"/>
      <c r="Y1459"/>
      <c r="Z1459"/>
      <c r="AA1459"/>
      <c r="AB1459"/>
      <c r="AC1459"/>
      <c r="AD1459"/>
      <c r="AE1459"/>
      <c r="AF1459"/>
      <c r="AG1459"/>
      <c r="AH1459"/>
    </row>
    <row r="1460" spans="3:34" x14ac:dyDescent="0.25">
      <c r="C1460" s="21"/>
      <c r="E1460" s="62"/>
      <c r="F1460" s="62"/>
      <c r="G1460" s="62"/>
      <c r="P1460"/>
      <c r="Q1460"/>
      <c r="R1460"/>
      <c r="S1460"/>
      <c r="T1460"/>
      <c r="U1460"/>
      <c r="V1460"/>
      <c r="W1460"/>
      <c r="X1460"/>
      <c r="Y1460"/>
      <c r="Z1460"/>
      <c r="AA1460"/>
      <c r="AB1460"/>
      <c r="AC1460"/>
      <c r="AD1460"/>
      <c r="AE1460"/>
      <c r="AF1460"/>
      <c r="AG1460"/>
      <c r="AH1460"/>
    </row>
    <row r="1461" spans="3:34" x14ac:dyDescent="0.25">
      <c r="C1461" s="21"/>
      <c r="E1461" s="62"/>
      <c r="F1461" s="62"/>
      <c r="G1461" s="62"/>
      <c r="P1461"/>
      <c r="Q1461"/>
      <c r="R1461"/>
      <c r="S1461"/>
      <c r="T1461"/>
      <c r="U1461"/>
      <c r="V1461"/>
      <c r="W1461"/>
      <c r="X1461"/>
      <c r="Y1461"/>
      <c r="Z1461"/>
      <c r="AA1461"/>
      <c r="AB1461"/>
      <c r="AC1461"/>
      <c r="AD1461"/>
      <c r="AE1461"/>
      <c r="AF1461"/>
      <c r="AG1461"/>
      <c r="AH1461"/>
    </row>
    <row r="1462" spans="3:34" x14ac:dyDescent="0.25">
      <c r="C1462" s="21"/>
      <c r="E1462" s="62"/>
      <c r="F1462" s="62"/>
      <c r="G1462" s="62"/>
      <c r="P1462"/>
      <c r="Q1462"/>
      <c r="R1462"/>
      <c r="S1462"/>
      <c r="T1462"/>
      <c r="U1462"/>
      <c r="V1462"/>
      <c r="W1462"/>
      <c r="X1462"/>
      <c r="Y1462"/>
      <c r="Z1462"/>
      <c r="AA1462"/>
      <c r="AB1462"/>
      <c r="AC1462"/>
      <c r="AD1462"/>
      <c r="AE1462"/>
      <c r="AF1462"/>
      <c r="AG1462"/>
      <c r="AH1462"/>
    </row>
    <row r="1463" spans="3:34" x14ac:dyDescent="0.25">
      <c r="C1463" s="21"/>
      <c r="E1463" s="62"/>
      <c r="F1463" s="62"/>
      <c r="G1463" s="62"/>
      <c r="P1463"/>
      <c r="Q1463"/>
      <c r="R1463"/>
      <c r="S1463"/>
      <c r="T1463"/>
      <c r="U1463"/>
      <c r="V1463"/>
      <c r="W1463"/>
      <c r="X1463"/>
      <c r="Y1463"/>
      <c r="Z1463"/>
      <c r="AA1463"/>
      <c r="AB1463"/>
      <c r="AC1463"/>
      <c r="AD1463"/>
      <c r="AE1463"/>
      <c r="AF1463"/>
      <c r="AG1463"/>
      <c r="AH1463"/>
    </row>
    <row r="1464" spans="3:34" x14ac:dyDescent="0.25">
      <c r="C1464" s="21"/>
      <c r="E1464" s="62"/>
      <c r="F1464" s="62"/>
      <c r="G1464" s="62"/>
      <c r="P1464"/>
      <c r="Q1464"/>
      <c r="R1464"/>
      <c r="S1464"/>
      <c r="T1464"/>
      <c r="U1464"/>
      <c r="V1464"/>
      <c r="W1464"/>
      <c r="X1464"/>
      <c r="Y1464"/>
      <c r="Z1464"/>
      <c r="AA1464"/>
      <c r="AB1464"/>
      <c r="AC1464"/>
      <c r="AD1464"/>
      <c r="AE1464"/>
      <c r="AF1464"/>
      <c r="AG1464"/>
      <c r="AH1464"/>
    </row>
    <row r="1465" spans="3:34" x14ac:dyDescent="0.25">
      <c r="C1465" s="21"/>
      <c r="E1465" s="62"/>
      <c r="F1465" s="62"/>
      <c r="G1465" s="62"/>
      <c r="P1465"/>
      <c r="Q1465"/>
      <c r="R1465"/>
      <c r="S1465"/>
      <c r="T1465"/>
      <c r="U1465"/>
      <c r="V1465"/>
      <c r="W1465"/>
      <c r="X1465"/>
      <c r="Y1465"/>
      <c r="Z1465"/>
      <c r="AA1465"/>
      <c r="AB1465"/>
      <c r="AC1465"/>
      <c r="AD1465"/>
      <c r="AE1465"/>
      <c r="AF1465"/>
      <c r="AG1465"/>
      <c r="AH1465"/>
    </row>
    <row r="1466" spans="3:34" x14ac:dyDescent="0.25">
      <c r="C1466" s="21"/>
      <c r="E1466" s="62"/>
      <c r="F1466" s="62"/>
      <c r="G1466" s="62"/>
      <c r="P1466"/>
      <c r="Q1466"/>
      <c r="R1466"/>
      <c r="S1466"/>
      <c r="T1466"/>
      <c r="U1466"/>
      <c r="V1466"/>
      <c r="W1466"/>
      <c r="X1466"/>
      <c r="Y1466"/>
      <c r="Z1466"/>
      <c r="AA1466"/>
      <c r="AB1466"/>
      <c r="AC1466"/>
      <c r="AD1466"/>
      <c r="AE1466"/>
      <c r="AF1466"/>
      <c r="AG1466"/>
      <c r="AH1466"/>
    </row>
    <row r="1467" spans="3:34" x14ac:dyDescent="0.25">
      <c r="C1467" s="21"/>
      <c r="E1467" s="62"/>
      <c r="F1467" s="62"/>
      <c r="G1467" s="62"/>
      <c r="P1467"/>
      <c r="Q1467"/>
      <c r="R1467"/>
      <c r="S1467"/>
      <c r="T1467"/>
      <c r="U1467"/>
      <c r="V1467"/>
      <c r="W1467"/>
      <c r="X1467"/>
      <c r="Y1467"/>
      <c r="Z1467"/>
      <c r="AA1467"/>
      <c r="AB1467"/>
      <c r="AC1467"/>
      <c r="AD1467"/>
      <c r="AE1467"/>
      <c r="AF1467"/>
      <c r="AG1467"/>
      <c r="AH1467"/>
    </row>
    <row r="1468" spans="3:34" x14ac:dyDescent="0.25">
      <c r="C1468" s="21"/>
      <c r="E1468" s="62"/>
      <c r="F1468" s="62"/>
      <c r="G1468" s="62"/>
      <c r="P1468"/>
      <c r="Q1468"/>
      <c r="R1468"/>
      <c r="S1468"/>
      <c r="T1468"/>
      <c r="U1468"/>
      <c r="V1468"/>
      <c r="W1468"/>
      <c r="X1468"/>
      <c r="Y1468"/>
      <c r="Z1468"/>
      <c r="AA1468"/>
      <c r="AB1468"/>
      <c r="AC1468"/>
      <c r="AD1468"/>
      <c r="AE1468"/>
      <c r="AF1468"/>
      <c r="AG1468"/>
      <c r="AH1468"/>
    </row>
    <row r="1469" spans="3:34" x14ac:dyDescent="0.25">
      <c r="C1469" s="21"/>
      <c r="E1469" s="62"/>
      <c r="F1469" s="62"/>
      <c r="G1469" s="62"/>
      <c r="P1469"/>
      <c r="Q1469"/>
      <c r="R1469"/>
      <c r="S1469"/>
      <c r="T1469"/>
      <c r="U1469"/>
      <c r="V1469"/>
      <c r="W1469"/>
      <c r="X1469"/>
      <c r="Y1469"/>
      <c r="Z1469"/>
      <c r="AA1469"/>
      <c r="AB1469"/>
      <c r="AC1469"/>
      <c r="AD1469"/>
      <c r="AE1469"/>
      <c r="AF1469"/>
      <c r="AG1469"/>
      <c r="AH1469"/>
    </row>
    <row r="1470" spans="3:34" x14ac:dyDescent="0.25">
      <c r="C1470" s="21"/>
      <c r="E1470" s="62"/>
      <c r="F1470" s="62"/>
      <c r="G1470" s="62"/>
      <c r="P1470"/>
      <c r="Q1470"/>
      <c r="R1470"/>
      <c r="S1470"/>
      <c r="T1470"/>
      <c r="U1470"/>
      <c r="V1470"/>
      <c r="W1470"/>
      <c r="X1470"/>
      <c r="Y1470"/>
      <c r="Z1470"/>
      <c r="AA1470"/>
      <c r="AB1470"/>
      <c r="AC1470"/>
      <c r="AD1470"/>
      <c r="AE1470"/>
      <c r="AF1470"/>
      <c r="AG1470"/>
      <c r="AH1470"/>
    </row>
    <row r="1471" spans="3:34" x14ac:dyDescent="0.25">
      <c r="C1471" s="21"/>
      <c r="E1471" s="62"/>
      <c r="F1471" s="62"/>
      <c r="G1471" s="62"/>
      <c r="P1471"/>
      <c r="Q1471"/>
      <c r="R1471"/>
      <c r="S1471"/>
      <c r="T1471"/>
      <c r="U1471"/>
      <c r="V1471"/>
      <c r="W1471"/>
      <c r="X1471"/>
      <c r="Y1471"/>
      <c r="Z1471"/>
      <c r="AA1471"/>
      <c r="AB1471"/>
      <c r="AC1471"/>
      <c r="AD1471"/>
      <c r="AE1471"/>
      <c r="AF1471"/>
      <c r="AG1471"/>
      <c r="AH1471"/>
    </row>
    <row r="1472" spans="3:34" x14ac:dyDescent="0.25">
      <c r="C1472" s="21"/>
      <c r="E1472" s="62"/>
      <c r="F1472" s="62"/>
      <c r="G1472" s="62"/>
      <c r="P1472"/>
      <c r="Q1472"/>
      <c r="R1472"/>
      <c r="S1472"/>
      <c r="T1472"/>
      <c r="U1472"/>
      <c r="V1472"/>
      <c r="W1472"/>
      <c r="X1472"/>
      <c r="Y1472"/>
      <c r="Z1472"/>
      <c r="AA1472"/>
      <c r="AB1472"/>
      <c r="AC1472"/>
      <c r="AD1472"/>
      <c r="AE1472"/>
      <c r="AF1472"/>
      <c r="AG1472"/>
      <c r="AH1472"/>
    </row>
    <row r="1473" spans="3:34" x14ac:dyDescent="0.25">
      <c r="C1473" s="21"/>
      <c r="E1473" s="62"/>
      <c r="F1473" s="62"/>
      <c r="G1473" s="62"/>
      <c r="P1473"/>
      <c r="Q1473"/>
      <c r="R1473"/>
      <c r="S1473"/>
      <c r="T1473"/>
      <c r="U1473"/>
      <c r="V1473"/>
      <c r="W1473"/>
      <c r="X1473"/>
      <c r="Y1473"/>
      <c r="Z1473"/>
      <c r="AA1473"/>
      <c r="AB1473"/>
      <c r="AC1473"/>
      <c r="AD1473"/>
      <c r="AE1473"/>
      <c r="AF1473"/>
      <c r="AG1473"/>
      <c r="AH1473"/>
    </row>
    <row r="1474" spans="3:34" x14ac:dyDescent="0.25">
      <c r="C1474" s="21"/>
      <c r="E1474" s="62"/>
      <c r="F1474" s="62"/>
      <c r="G1474" s="62"/>
      <c r="P1474"/>
      <c r="Q1474"/>
      <c r="R1474"/>
      <c r="S1474"/>
      <c r="T1474"/>
      <c r="U1474"/>
      <c r="V1474"/>
      <c r="W1474"/>
      <c r="X1474"/>
      <c r="Y1474"/>
      <c r="Z1474"/>
      <c r="AA1474"/>
      <c r="AB1474"/>
      <c r="AC1474"/>
      <c r="AD1474"/>
      <c r="AE1474"/>
      <c r="AF1474"/>
      <c r="AG1474"/>
      <c r="AH1474"/>
    </row>
    <row r="1475" spans="3:34" x14ac:dyDescent="0.25">
      <c r="C1475" s="21"/>
      <c r="E1475" s="62"/>
      <c r="F1475" s="62"/>
      <c r="G1475" s="62"/>
      <c r="P1475"/>
      <c r="Q1475"/>
      <c r="R1475"/>
      <c r="S1475"/>
      <c r="T1475"/>
      <c r="U1475"/>
      <c r="V1475"/>
      <c r="W1475"/>
      <c r="X1475"/>
      <c r="Y1475"/>
      <c r="Z1475"/>
      <c r="AA1475"/>
      <c r="AB1475"/>
      <c r="AC1475"/>
      <c r="AD1475"/>
      <c r="AE1475"/>
      <c r="AF1475"/>
      <c r="AG1475"/>
      <c r="AH1475"/>
    </row>
    <row r="1476" spans="3:34" x14ac:dyDescent="0.25">
      <c r="C1476" s="21"/>
      <c r="E1476" s="62"/>
      <c r="F1476" s="62"/>
      <c r="G1476" s="62"/>
      <c r="P1476"/>
      <c r="Q1476"/>
      <c r="R1476"/>
      <c r="S1476"/>
      <c r="T1476"/>
      <c r="U1476"/>
      <c r="V1476"/>
      <c r="W1476"/>
      <c r="X1476"/>
      <c r="Y1476"/>
      <c r="Z1476"/>
      <c r="AA1476"/>
      <c r="AB1476"/>
      <c r="AC1476"/>
      <c r="AD1476"/>
      <c r="AE1476"/>
      <c r="AF1476"/>
      <c r="AG1476"/>
      <c r="AH1476"/>
    </row>
    <row r="1477" spans="3:34" x14ac:dyDescent="0.25">
      <c r="C1477" s="21"/>
      <c r="E1477" s="62"/>
      <c r="F1477" s="62"/>
      <c r="G1477" s="62"/>
      <c r="P1477"/>
      <c r="Q1477"/>
      <c r="R1477"/>
      <c r="S1477"/>
      <c r="T1477"/>
      <c r="U1477"/>
      <c r="V1477"/>
      <c r="W1477"/>
      <c r="X1477"/>
      <c r="Y1477"/>
      <c r="Z1477"/>
      <c r="AA1477"/>
      <c r="AB1477"/>
      <c r="AC1477"/>
      <c r="AD1477"/>
      <c r="AE1477"/>
      <c r="AF1477"/>
      <c r="AG1477"/>
      <c r="AH1477"/>
    </row>
    <row r="1478" spans="3:34" x14ac:dyDescent="0.25">
      <c r="C1478" s="21"/>
      <c r="E1478" s="62"/>
      <c r="F1478" s="62"/>
      <c r="G1478" s="62"/>
      <c r="P1478"/>
      <c r="Q1478"/>
      <c r="R1478"/>
      <c r="S1478"/>
      <c r="T1478"/>
      <c r="U1478"/>
      <c r="V1478"/>
      <c r="W1478"/>
      <c r="X1478"/>
      <c r="Y1478"/>
      <c r="Z1478"/>
      <c r="AA1478"/>
      <c r="AB1478"/>
      <c r="AC1478"/>
      <c r="AD1478"/>
      <c r="AE1478"/>
      <c r="AF1478"/>
      <c r="AG1478"/>
      <c r="AH1478"/>
    </row>
    <row r="1479" spans="3:34" x14ac:dyDescent="0.25">
      <c r="C1479" s="21"/>
      <c r="E1479" s="62"/>
      <c r="F1479" s="62"/>
      <c r="G1479" s="62"/>
      <c r="P1479"/>
      <c r="Q1479"/>
      <c r="R1479"/>
      <c r="S1479"/>
      <c r="T1479"/>
      <c r="U1479"/>
      <c r="V1479"/>
      <c r="W1479"/>
      <c r="X1479"/>
      <c r="Y1479"/>
      <c r="Z1479"/>
      <c r="AA1479"/>
      <c r="AB1479"/>
      <c r="AC1479"/>
      <c r="AD1479"/>
      <c r="AE1479"/>
      <c r="AF1479"/>
      <c r="AG1479"/>
      <c r="AH1479"/>
    </row>
    <row r="1480" spans="3:34" x14ac:dyDescent="0.25">
      <c r="C1480" s="21"/>
      <c r="E1480" s="62"/>
      <c r="F1480" s="62"/>
      <c r="G1480" s="62"/>
      <c r="P1480"/>
      <c r="Q1480"/>
      <c r="R1480"/>
      <c r="S1480"/>
      <c r="T1480"/>
      <c r="U1480"/>
      <c r="V1480"/>
      <c r="W1480"/>
      <c r="X1480"/>
      <c r="Y1480"/>
      <c r="Z1480"/>
      <c r="AA1480"/>
      <c r="AB1480"/>
      <c r="AC1480"/>
      <c r="AD1480"/>
      <c r="AE1480"/>
      <c r="AF1480"/>
      <c r="AG1480"/>
      <c r="AH1480"/>
    </row>
    <row r="1481" spans="3:34" x14ac:dyDescent="0.25">
      <c r="C1481" s="21"/>
      <c r="E1481" s="62"/>
      <c r="F1481" s="62"/>
      <c r="G1481" s="62"/>
      <c r="P1481"/>
      <c r="Q1481"/>
      <c r="R1481"/>
      <c r="S1481"/>
      <c r="T1481"/>
      <c r="U1481"/>
      <c r="V1481"/>
      <c r="W1481"/>
      <c r="X1481"/>
      <c r="Y1481"/>
      <c r="Z1481"/>
      <c r="AA1481"/>
      <c r="AB1481"/>
      <c r="AC1481"/>
      <c r="AD1481"/>
      <c r="AE1481"/>
      <c r="AF1481"/>
      <c r="AG1481"/>
      <c r="AH1481"/>
    </row>
    <row r="1482" spans="3:34" x14ac:dyDescent="0.25">
      <c r="C1482" s="21"/>
      <c r="E1482" s="62"/>
      <c r="F1482" s="62"/>
      <c r="G1482" s="62"/>
      <c r="P1482"/>
      <c r="Q1482"/>
      <c r="R1482"/>
      <c r="S1482"/>
      <c r="T1482"/>
      <c r="U1482"/>
      <c r="V1482"/>
      <c r="W1482"/>
      <c r="X1482"/>
      <c r="Y1482"/>
      <c r="Z1482"/>
      <c r="AA1482"/>
      <c r="AB1482"/>
      <c r="AC1482"/>
      <c r="AD1482"/>
      <c r="AE1482"/>
      <c r="AF1482"/>
      <c r="AG1482"/>
      <c r="AH1482"/>
    </row>
    <row r="1483" spans="3:34" x14ac:dyDescent="0.25">
      <c r="C1483" s="21"/>
      <c r="E1483" s="62"/>
      <c r="F1483" s="62"/>
      <c r="G1483" s="62"/>
      <c r="P1483"/>
      <c r="Q1483"/>
      <c r="R1483"/>
      <c r="S1483"/>
      <c r="T1483"/>
      <c r="U1483"/>
      <c r="V1483"/>
      <c r="W1483"/>
      <c r="X1483"/>
      <c r="Y1483"/>
      <c r="Z1483"/>
      <c r="AA1483"/>
      <c r="AB1483"/>
      <c r="AC1483"/>
      <c r="AD1483"/>
      <c r="AE1483"/>
      <c r="AF1483"/>
      <c r="AG1483"/>
      <c r="AH1483"/>
    </row>
    <row r="1484" spans="3:34" x14ac:dyDescent="0.25">
      <c r="C1484" s="21"/>
      <c r="E1484" s="62"/>
      <c r="F1484" s="62"/>
      <c r="G1484" s="62"/>
      <c r="P1484"/>
      <c r="Q1484"/>
      <c r="R1484"/>
      <c r="S1484"/>
      <c r="T1484"/>
      <c r="U1484"/>
      <c r="V1484"/>
      <c r="W1484"/>
      <c r="X1484"/>
      <c r="Y1484"/>
      <c r="Z1484"/>
      <c r="AA1484"/>
      <c r="AB1484"/>
      <c r="AC1484"/>
      <c r="AD1484"/>
      <c r="AE1484"/>
      <c r="AF1484"/>
      <c r="AG1484"/>
      <c r="AH1484"/>
    </row>
    <row r="1485" spans="3:34" x14ac:dyDescent="0.25">
      <c r="C1485" s="21"/>
      <c r="E1485" s="62"/>
      <c r="F1485" s="62"/>
      <c r="G1485" s="62"/>
      <c r="P1485"/>
      <c r="Q1485"/>
      <c r="R1485"/>
      <c r="S1485"/>
      <c r="T1485"/>
      <c r="U1485"/>
      <c r="V1485"/>
      <c r="W1485"/>
      <c r="X1485"/>
      <c r="Y1485"/>
      <c r="Z1485"/>
      <c r="AA1485"/>
      <c r="AB1485"/>
      <c r="AC1485"/>
      <c r="AD1485"/>
      <c r="AE1485"/>
      <c r="AF1485"/>
      <c r="AG1485"/>
      <c r="AH1485"/>
    </row>
    <row r="1486" spans="3:34" x14ac:dyDescent="0.25">
      <c r="C1486" s="21"/>
      <c r="E1486" s="62"/>
      <c r="F1486" s="62"/>
      <c r="G1486" s="62"/>
      <c r="P1486"/>
      <c r="Q1486"/>
      <c r="R1486"/>
      <c r="S1486"/>
      <c r="T1486"/>
      <c r="U1486"/>
      <c r="V1486"/>
      <c r="W1486"/>
      <c r="X1486"/>
      <c r="Y1486"/>
      <c r="Z1486"/>
      <c r="AA1486"/>
      <c r="AB1486"/>
      <c r="AC1486"/>
      <c r="AD1486"/>
      <c r="AE1486"/>
      <c r="AF1486"/>
      <c r="AG1486"/>
      <c r="AH1486"/>
    </row>
    <row r="1487" spans="3:34" x14ac:dyDescent="0.25">
      <c r="C1487" s="21"/>
      <c r="E1487" s="62"/>
      <c r="F1487" s="62"/>
      <c r="G1487" s="62"/>
      <c r="P1487"/>
      <c r="Q1487"/>
      <c r="R1487"/>
      <c r="S1487"/>
      <c r="T1487"/>
      <c r="U1487"/>
      <c r="V1487"/>
      <c r="W1487"/>
      <c r="X1487"/>
      <c r="Y1487"/>
      <c r="Z1487"/>
      <c r="AA1487"/>
      <c r="AB1487"/>
      <c r="AC1487"/>
      <c r="AD1487"/>
      <c r="AE1487"/>
      <c r="AF1487"/>
      <c r="AG1487"/>
      <c r="AH1487"/>
    </row>
    <row r="1488" spans="3:34" x14ac:dyDescent="0.25">
      <c r="C1488" s="21"/>
      <c r="E1488" s="62"/>
      <c r="F1488" s="62"/>
      <c r="G1488" s="62"/>
      <c r="P1488"/>
      <c r="Q1488"/>
      <c r="R1488"/>
      <c r="S1488"/>
      <c r="T1488"/>
      <c r="U1488"/>
      <c r="V1488"/>
      <c r="W1488"/>
      <c r="X1488"/>
      <c r="Y1488"/>
      <c r="Z1488"/>
      <c r="AA1488"/>
      <c r="AB1488"/>
      <c r="AC1488"/>
      <c r="AD1488"/>
      <c r="AE1488"/>
      <c r="AF1488"/>
      <c r="AG1488"/>
      <c r="AH1488"/>
    </row>
    <row r="1489" spans="3:34" x14ac:dyDescent="0.25">
      <c r="C1489" s="21"/>
      <c r="E1489" s="62"/>
      <c r="F1489" s="62"/>
      <c r="G1489" s="62"/>
      <c r="P1489"/>
      <c r="Q1489"/>
      <c r="R1489"/>
      <c r="S1489"/>
      <c r="T1489"/>
      <c r="U1489"/>
      <c r="V1489"/>
      <c r="W1489"/>
      <c r="X1489"/>
      <c r="Y1489"/>
      <c r="Z1489"/>
      <c r="AA1489"/>
      <c r="AB1489"/>
      <c r="AC1489"/>
      <c r="AD1489"/>
      <c r="AE1489"/>
      <c r="AF1489"/>
      <c r="AG1489"/>
      <c r="AH1489"/>
    </row>
    <row r="1490" spans="3:34" x14ac:dyDescent="0.25">
      <c r="C1490" s="21"/>
      <c r="E1490" s="62"/>
      <c r="F1490" s="62"/>
      <c r="G1490" s="62"/>
      <c r="P1490"/>
      <c r="Q1490"/>
      <c r="R1490"/>
      <c r="S1490"/>
      <c r="T1490"/>
      <c r="U1490"/>
      <c r="V1490"/>
      <c r="W1490"/>
      <c r="X1490"/>
      <c r="Y1490"/>
      <c r="Z1490"/>
      <c r="AA1490"/>
      <c r="AB1490"/>
      <c r="AC1490"/>
      <c r="AD1490"/>
      <c r="AE1490"/>
      <c r="AF1490"/>
      <c r="AG1490"/>
      <c r="AH1490"/>
    </row>
    <row r="1491" spans="3:34" x14ac:dyDescent="0.25">
      <c r="C1491" s="21"/>
      <c r="E1491" s="62"/>
      <c r="F1491" s="62"/>
      <c r="G1491" s="62"/>
      <c r="P1491"/>
      <c r="Q1491"/>
      <c r="R1491"/>
      <c r="S1491"/>
      <c r="T1491"/>
      <c r="U1491"/>
      <c r="V1491"/>
      <c r="W1491"/>
      <c r="X1491"/>
      <c r="Y1491"/>
      <c r="Z1491"/>
      <c r="AA1491"/>
      <c r="AB1491"/>
      <c r="AC1491"/>
      <c r="AD1491"/>
      <c r="AE1491"/>
      <c r="AF1491"/>
      <c r="AG1491"/>
      <c r="AH1491"/>
    </row>
    <row r="1492" spans="3:34" x14ac:dyDescent="0.25">
      <c r="C1492" s="21"/>
      <c r="E1492" s="62"/>
      <c r="F1492" s="62"/>
      <c r="G1492" s="62"/>
      <c r="P1492"/>
      <c r="Q1492"/>
      <c r="R1492"/>
      <c r="S1492"/>
      <c r="T1492"/>
      <c r="U1492"/>
      <c r="V1492"/>
      <c r="W1492"/>
      <c r="X1492"/>
      <c r="Y1492"/>
      <c r="Z1492"/>
      <c r="AA1492"/>
      <c r="AB1492"/>
      <c r="AC1492"/>
      <c r="AD1492"/>
      <c r="AE1492"/>
      <c r="AF1492"/>
      <c r="AG1492"/>
      <c r="AH1492"/>
    </row>
    <row r="1493" spans="3:34" x14ac:dyDescent="0.25">
      <c r="C1493" s="21"/>
      <c r="E1493" s="62"/>
      <c r="F1493" s="62"/>
      <c r="G1493" s="62"/>
      <c r="P1493"/>
      <c r="Q1493"/>
      <c r="R1493"/>
      <c r="S1493"/>
      <c r="T1493"/>
      <c r="U1493"/>
      <c r="V1493"/>
      <c r="W1493"/>
      <c r="X1493"/>
      <c r="Y1493"/>
      <c r="Z1493"/>
      <c r="AA1493"/>
      <c r="AB1493"/>
      <c r="AC1493"/>
      <c r="AD1493"/>
      <c r="AE1493"/>
      <c r="AF1493"/>
      <c r="AG1493"/>
      <c r="AH1493"/>
    </row>
    <row r="1494" spans="3:34" x14ac:dyDescent="0.25">
      <c r="C1494" s="21"/>
      <c r="E1494" s="62"/>
      <c r="F1494" s="62"/>
      <c r="G1494" s="62"/>
      <c r="P1494"/>
      <c r="Q1494"/>
      <c r="R1494"/>
      <c r="S1494"/>
      <c r="T1494"/>
      <c r="U1494"/>
      <c r="V1494"/>
      <c r="W1494"/>
      <c r="X1494"/>
      <c r="Y1494"/>
      <c r="Z1494"/>
      <c r="AA1494"/>
      <c r="AB1494"/>
      <c r="AC1494"/>
      <c r="AD1494"/>
      <c r="AE1494"/>
      <c r="AF1494"/>
      <c r="AG1494"/>
      <c r="AH1494"/>
    </row>
    <row r="1495" spans="3:34" x14ac:dyDescent="0.25">
      <c r="C1495" s="21"/>
      <c r="E1495" s="62"/>
      <c r="F1495" s="62"/>
      <c r="G1495" s="62"/>
      <c r="P1495"/>
      <c r="Q1495"/>
      <c r="R1495"/>
      <c r="S1495"/>
      <c r="T1495"/>
      <c r="U1495"/>
      <c r="V1495"/>
      <c r="W1495"/>
      <c r="X1495"/>
      <c r="Y1495"/>
      <c r="Z1495"/>
      <c r="AA1495"/>
      <c r="AB1495"/>
      <c r="AC1495"/>
      <c r="AD1495"/>
      <c r="AE1495"/>
      <c r="AF1495"/>
      <c r="AG1495"/>
      <c r="AH1495"/>
    </row>
    <row r="1496" spans="3:34" x14ac:dyDescent="0.25">
      <c r="C1496" s="21"/>
      <c r="E1496" s="62"/>
      <c r="F1496" s="62"/>
      <c r="G1496" s="62"/>
      <c r="P1496"/>
      <c r="Q1496"/>
      <c r="R1496"/>
      <c r="S1496"/>
      <c r="T1496"/>
      <c r="U1496"/>
      <c r="V1496"/>
      <c r="W1496"/>
      <c r="X1496"/>
      <c r="Y1496"/>
      <c r="Z1496"/>
      <c r="AA1496"/>
      <c r="AB1496"/>
      <c r="AC1496"/>
      <c r="AD1496"/>
      <c r="AE1496"/>
      <c r="AF1496"/>
      <c r="AG1496"/>
      <c r="AH1496"/>
    </row>
    <row r="1497" spans="3:34" x14ac:dyDescent="0.25">
      <c r="C1497" s="21"/>
      <c r="E1497" s="62"/>
      <c r="F1497" s="62"/>
      <c r="G1497" s="62"/>
      <c r="P1497"/>
      <c r="Q1497"/>
      <c r="R1497"/>
      <c r="S1497"/>
      <c r="T1497"/>
      <c r="U1497"/>
      <c r="V1497"/>
      <c r="W1497"/>
      <c r="X1497"/>
      <c r="Y1497"/>
      <c r="Z1497"/>
      <c r="AA1497"/>
      <c r="AB1497"/>
      <c r="AC1497"/>
      <c r="AD1497"/>
      <c r="AE1497"/>
      <c r="AF1497"/>
      <c r="AG1497"/>
      <c r="AH1497"/>
    </row>
    <row r="1498" spans="3:34" x14ac:dyDescent="0.25">
      <c r="C1498" s="21"/>
      <c r="E1498" s="62"/>
      <c r="F1498" s="62"/>
      <c r="G1498" s="62"/>
      <c r="P1498"/>
      <c r="Q1498"/>
      <c r="R1498"/>
      <c r="S1498"/>
      <c r="T1498"/>
      <c r="U1498"/>
      <c r="V1498"/>
      <c r="W1498"/>
      <c r="X1498"/>
      <c r="Y1498"/>
      <c r="Z1498"/>
      <c r="AA1498"/>
      <c r="AB1498"/>
      <c r="AC1498"/>
      <c r="AD1498"/>
      <c r="AE1498"/>
      <c r="AF1498"/>
      <c r="AG1498"/>
      <c r="AH1498"/>
    </row>
    <row r="1499" spans="3:34" x14ac:dyDescent="0.25">
      <c r="C1499" s="21"/>
      <c r="E1499" s="62"/>
      <c r="F1499" s="62"/>
      <c r="G1499" s="62"/>
      <c r="P1499"/>
      <c r="Q1499"/>
      <c r="R1499"/>
      <c r="S1499"/>
      <c r="T1499"/>
      <c r="U1499"/>
      <c r="V1499"/>
      <c r="W1499"/>
      <c r="X1499"/>
      <c r="Y1499"/>
      <c r="Z1499"/>
      <c r="AA1499"/>
      <c r="AB1499"/>
      <c r="AC1499"/>
      <c r="AD1499"/>
      <c r="AE1499"/>
      <c r="AF1499"/>
      <c r="AG1499"/>
      <c r="AH1499"/>
    </row>
    <row r="1500" spans="3:34" x14ac:dyDescent="0.25">
      <c r="C1500" s="21"/>
      <c r="E1500" s="62"/>
      <c r="F1500" s="62"/>
      <c r="G1500" s="62"/>
      <c r="P1500"/>
      <c r="Q1500"/>
      <c r="R1500"/>
      <c r="S1500"/>
      <c r="T1500"/>
      <c r="U1500"/>
      <c r="V1500"/>
      <c r="W1500"/>
      <c r="X1500"/>
      <c r="Y1500"/>
      <c r="Z1500"/>
      <c r="AA1500"/>
      <c r="AB1500"/>
      <c r="AC1500"/>
      <c r="AD1500"/>
      <c r="AE1500"/>
      <c r="AF1500"/>
      <c r="AG1500"/>
      <c r="AH1500"/>
    </row>
    <row r="1501" spans="3:34" x14ac:dyDescent="0.25">
      <c r="C1501" s="21"/>
      <c r="E1501" s="62"/>
      <c r="F1501" s="62"/>
      <c r="G1501" s="62"/>
      <c r="P1501"/>
      <c r="Q1501"/>
      <c r="R1501"/>
      <c r="S1501"/>
      <c r="T1501"/>
      <c r="U1501"/>
      <c r="V1501"/>
      <c r="W1501"/>
      <c r="X1501"/>
      <c r="Y1501"/>
      <c r="Z1501"/>
      <c r="AA1501"/>
      <c r="AB1501"/>
      <c r="AC1501"/>
      <c r="AD1501"/>
      <c r="AE1501"/>
      <c r="AF1501"/>
      <c r="AG1501"/>
      <c r="AH1501"/>
    </row>
    <row r="1502" spans="3:34" x14ac:dyDescent="0.25">
      <c r="C1502" s="21"/>
      <c r="E1502" s="62"/>
      <c r="F1502" s="62"/>
      <c r="G1502" s="62"/>
      <c r="P1502"/>
      <c r="Q1502"/>
      <c r="R1502"/>
      <c r="S1502"/>
      <c r="T1502"/>
      <c r="U1502"/>
      <c r="V1502"/>
      <c r="W1502"/>
      <c r="X1502"/>
      <c r="Y1502"/>
      <c r="Z1502"/>
      <c r="AA1502"/>
      <c r="AB1502"/>
      <c r="AC1502"/>
      <c r="AD1502"/>
      <c r="AE1502"/>
      <c r="AF1502"/>
      <c r="AG1502"/>
      <c r="AH1502"/>
    </row>
    <row r="1503" spans="3:34" x14ac:dyDescent="0.25">
      <c r="C1503" s="21"/>
      <c r="E1503" s="62"/>
      <c r="F1503" s="62"/>
      <c r="G1503" s="62"/>
      <c r="P1503"/>
      <c r="Q1503"/>
      <c r="R1503"/>
      <c r="S1503"/>
      <c r="T1503"/>
      <c r="U1503"/>
      <c r="V1503"/>
      <c r="W1503"/>
      <c r="X1503"/>
      <c r="Y1503"/>
      <c r="Z1503"/>
      <c r="AA1503"/>
      <c r="AB1503"/>
      <c r="AC1503"/>
      <c r="AD1503"/>
      <c r="AE1503"/>
      <c r="AF1503"/>
      <c r="AG1503"/>
      <c r="AH1503"/>
    </row>
    <row r="1504" spans="3:34" x14ac:dyDescent="0.25">
      <c r="C1504" s="21"/>
      <c r="E1504" s="62"/>
      <c r="F1504" s="62"/>
      <c r="G1504" s="62"/>
      <c r="P1504"/>
      <c r="Q1504"/>
      <c r="R1504"/>
      <c r="S1504"/>
      <c r="T1504"/>
      <c r="U1504"/>
      <c r="V1504"/>
      <c r="W1504"/>
      <c r="X1504"/>
      <c r="Y1504"/>
      <c r="Z1504"/>
      <c r="AA1504"/>
      <c r="AB1504"/>
      <c r="AC1504"/>
      <c r="AD1504"/>
      <c r="AE1504"/>
      <c r="AF1504"/>
      <c r="AG1504"/>
      <c r="AH1504"/>
    </row>
    <row r="1505" spans="3:34" x14ac:dyDescent="0.25">
      <c r="C1505" s="21"/>
      <c r="E1505" s="62"/>
      <c r="F1505" s="62"/>
      <c r="G1505" s="62"/>
      <c r="P1505"/>
      <c r="Q1505"/>
      <c r="R1505"/>
      <c r="S1505"/>
      <c r="T1505"/>
      <c r="U1505"/>
      <c r="V1505"/>
      <c r="W1505"/>
      <c r="X1505"/>
      <c r="Y1505"/>
      <c r="Z1505"/>
      <c r="AA1505"/>
      <c r="AB1505"/>
      <c r="AC1505"/>
      <c r="AD1505"/>
      <c r="AE1505"/>
      <c r="AF1505"/>
      <c r="AG1505"/>
      <c r="AH1505"/>
    </row>
    <row r="1506" spans="3:34" x14ac:dyDescent="0.25">
      <c r="C1506" s="21"/>
      <c r="E1506" s="62"/>
      <c r="F1506" s="62"/>
      <c r="G1506" s="62"/>
      <c r="P1506"/>
      <c r="Q1506"/>
      <c r="R1506"/>
      <c r="S1506"/>
      <c r="T1506"/>
      <c r="U1506"/>
      <c r="V1506"/>
      <c r="W1506"/>
      <c r="X1506"/>
      <c r="Y1506"/>
      <c r="Z1506"/>
      <c r="AA1506"/>
      <c r="AB1506"/>
      <c r="AC1506"/>
      <c r="AD1506"/>
      <c r="AE1506"/>
      <c r="AF1506"/>
      <c r="AG1506"/>
      <c r="AH1506"/>
    </row>
    <row r="1507" spans="3:34" x14ac:dyDescent="0.25">
      <c r="C1507" s="21"/>
      <c r="E1507" s="62"/>
      <c r="F1507" s="62"/>
      <c r="G1507" s="62"/>
      <c r="P1507"/>
      <c r="Q1507"/>
      <c r="R1507"/>
      <c r="S1507"/>
      <c r="T1507"/>
      <c r="U1507"/>
      <c r="V1507"/>
      <c r="W1507"/>
      <c r="X1507"/>
      <c r="Y1507"/>
      <c r="Z1507"/>
      <c r="AA1507"/>
      <c r="AB1507"/>
      <c r="AC1507"/>
      <c r="AD1507"/>
      <c r="AE1507"/>
      <c r="AF1507"/>
      <c r="AG1507"/>
      <c r="AH1507"/>
    </row>
    <row r="1508" spans="3:34" x14ac:dyDescent="0.25">
      <c r="C1508" s="21"/>
      <c r="E1508" s="62"/>
      <c r="F1508" s="62"/>
      <c r="G1508" s="62"/>
      <c r="P1508"/>
      <c r="Q1508"/>
      <c r="R1508"/>
      <c r="S1508"/>
      <c r="T1508"/>
      <c r="U1508"/>
      <c r="V1508"/>
      <c r="W1508"/>
      <c r="X1508"/>
      <c r="Y1508"/>
      <c r="Z1508"/>
      <c r="AA1508"/>
      <c r="AB1508"/>
      <c r="AC1508"/>
      <c r="AD1508"/>
      <c r="AE1508"/>
      <c r="AF1508"/>
      <c r="AG1508"/>
      <c r="AH1508"/>
    </row>
    <row r="1509" spans="3:34" x14ac:dyDescent="0.25">
      <c r="C1509" s="21"/>
      <c r="E1509" s="62"/>
      <c r="F1509" s="62"/>
      <c r="G1509" s="62"/>
      <c r="P1509"/>
      <c r="Q1509"/>
      <c r="R1509"/>
      <c r="S1509"/>
      <c r="T1509"/>
      <c r="U1509"/>
      <c r="V1509"/>
      <c r="W1509"/>
      <c r="X1509"/>
      <c r="Y1509"/>
      <c r="Z1509"/>
      <c r="AA1509"/>
      <c r="AB1509"/>
      <c r="AC1509"/>
      <c r="AD1509"/>
      <c r="AE1509"/>
      <c r="AF1509"/>
      <c r="AG1509"/>
      <c r="AH1509"/>
    </row>
    <row r="1510" spans="3:34" x14ac:dyDescent="0.25">
      <c r="C1510" s="21"/>
      <c r="E1510" s="62"/>
      <c r="F1510" s="62"/>
      <c r="G1510" s="62"/>
      <c r="P1510"/>
      <c r="Q1510"/>
      <c r="R1510"/>
      <c r="S1510"/>
      <c r="T1510"/>
      <c r="U1510"/>
      <c r="V1510"/>
      <c r="W1510"/>
      <c r="X1510"/>
      <c r="Y1510"/>
      <c r="Z1510"/>
      <c r="AA1510"/>
      <c r="AB1510"/>
      <c r="AC1510"/>
      <c r="AD1510"/>
      <c r="AE1510"/>
      <c r="AF1510"/>
      <c r="AG1510"/>
      <c r="AH1510"/>
    </row>
    <row r="1511" spans="3:34" x14ac:dyDescent="0.25">
      <c r="C1511" s="21"/>
      <c r="E1511" s="62"/>
      <c r="F1511" s="62"/>
      <c r="G1511" s="62"/>
      <c r="P1511"/>
      <c r="Q1511"/>
      <c r="R1511"/>
      <c r="S1511"/>
      <c r="T1511"/>
      <c r="U1511"/>
      <c r="V1511"/>
      <c r="W1511"/>
      <c r="X1511"/>
      <c r="Y1511"/>
      <c r="Z1511"/>
      <c r="AA1511"/>
      <c r="AB1511"/>
      <c r="AC1511"/>
      <c r="AD1511"/>
      <c r="AE1511"/>
      <c r="AF1511"/>
      <c r="AG1511"/>
      <c r="AH1511"/>
    </row>
    <row r="1512" spans="3:34" x14ac:dyDescent="0.25">
      <c r="C1512" s="21"/>
      <c r="E1512" s="62"/>
      <c r="F1512" s="62"/>
      <c r="G1512" s="62"/>
      <c r="P1512"/>
      <c r="Q1512"/>
      <c r="R1512"/>
      <c r="S1512"/>
      <c r="T1512"/>
      <c r="U1512"/>
      <c r="V1512"/>
      <c r="W1512"/>
      <c r="X1512"/>
      <c r="Y1512"/>
      <c r="Z1512"/>
      <c r="AA1512"/>
      <c r="AB1512"/>
      <c r="AC1512"/>
      <c r="AD1512"/>
      <c r="AE1512"/>
      <c r="AF1512"/>
      <c r="AG1512"/>
      <c r="AH1512"/>
    </row>
    <row r="1513" spans="3:34" x14ac:dyDescent="0.25">
      <c r="C1513" s="21"/>
      <c r="E1513" s="62"/>
      <c r="F1513" s="62"/>
      <c r="G1513" s="62"/>
      <c r="P1513"/>
      <c r="Q1513"/>
      <c r="R1513"/>
      <c r="S1513"/>
      <c r="T1513"/>
      <c r="U1513"/>
      <c r="V1513"/>
      <c r="W1513"/>
      <c r="X1513"/>
      <c r="Y1513"/>
      <c r="Z1513"/>
      <c r="AA1513"/>
      <c r="AB1513"/>
      <c r="AC1513"/>
      <c r="AD1513"/>
      <c r="AE1513"/>
      <c r="AF1513"/>
      <c r="AG1513"/>
      <c r="AH1513"/>
    </row>
    <row r="1514" spans="3:34" x14ac:dyDescent="0.25">
      <c r="C1514" s="21"/>
      <c r="E1514" s="62"/>
      <c r="F1514" s="62"/>
      <c r="G1514" s="62"/>
      <c r="P1514"/>
      <c r="Q1514"/>
      <c r="R1514"/>
      <c r="S1514"/>
      <c r="T1514"/>
      <c r="U1514"/>
      <c r="V1514"/>
      <c r="W1514"/>
      <c r="X1514"/>
      <c r="Y1514"/>
      <c r="Z1514"/>
      <c r="AA1514"/>
      <c r="AB1514"/>
      <c r="AC1514"/>
      <c r="AD1514"/>
      <c r="AE1514"/>
      <c r="AF1514"/>
      <c r="AG1514"/>
      <c r="AH1514"/>
    </row>
    <row r="1515" spans="3:34" x14ac:dyDescent="0.25">
      <c r="C1515" s="21"/>
      <c r="E1515" s="62"/>
      <c r="F1515" s="62"/>
      <c r="G1515" s="62"/>
      <c r="P1515"/>
      <c r="Q1515"/>
      <c r="R1515"/>
      <c r="S1515"/>
      <c r="T1515"/>
      <c r="U1515"/>
      <c r="V1515"/>
      <c r="W1515"/>
      <c r="X1515"/>
      <c r="Y1515"/>
      <c r="Z1515"/>
      <c r="AA1515"/>
      <c r="AB1515"/>
      <c r="AC1515"/>
      <c r="AD1515"/>
      <c r="AE1515"/>
      <c r="AF1515"/>
      <c r="AG1515"/>
      <c r="AH1515"/>
    </row>
    <row r="1516" spans="3:34" x14ac:dyDescent="0.25">
      <c r="C1516" s="21"/>
      <c r="E1516" s="62"/>
      <c r="F1516" s="62"/>
      <c r="G1516" s="62"/>
      <c r="P1516"/>
      <c r="Q1516"/>
      <c r="R1516"/>
      <c r="S1516"/>
      <c r="T1516"/>
      <c r="U1516"/>
      <c r="V1516"/>
      <c r="W1516"/>
      <c r="X1516"/>
      <c r="Y1516"/>
      <c r="Z1516"/>
      <c r="AA1516"/>
      <c r="AB1516"/>
      <c r="AC1516"/>
      <c r="AD1516"/>
      <c r="AE1516"/>
      <c r="AF1516"/>
      <c r="AG1516"/>
      <c r="AH1516"/>
    </row>
    <row r="1517" spans="3:34" x14ac:dyDescent="0.25">
      <c r="C1517" s="21"/>
      <c r="E1517" s="62"/>
      <c r="F1517" s="62"/>
      <c r="G1517" s="62"/>
      <c r="P1517"/>
      <c r="Q1517"/>
      <c r="R1517"/>
      <c r="S1517"/>
      <c r="T1517"/>
      <c r="U1517"/>
      <c r="V1517"/>
      <c r="W1517"/>
      <c r="X1517"/>
      <c r="Y1517"/>
      <c r="Z1517"/>
      <c r="AA1517"/>
      <c r="AB1517"/>
      <c r="AC1517"/>
      <c r="AD1517"/>
      <c r="AE1517"/>
      <c r="AF1517"/>
      <c r="AG1517"/>
      <c r="AH1517"/>
    </row>
    <row r="1518" spans="3:34" x14ac:dyDescent="0.25">
      <c r="C1518" s="21"/>
      <c r="E1518" s="62"/>
      <c r="F1518" s="62"/>
      <c r="G1518" s="62"/>
      <c r="P1518"/>
      <c r="Q1518"/>
      <c r="R1518"/>
      <c r="S1518"/>
      <c r="T1518"/>
      <c r="U1518"/>
      <c r="V1518"/>
      <c r="W1518"/>
      <c r="X1518"/>
      <c r="Y1518"/>
      <c r="Z1518"/>
      <c r="AA1518"/>
      <c r="AB1518"/>
      <c r="AC1518"/>
      <c r="AD1518"/>
      <c r="AE1518"/>
      <c r="AF1518"/>
      <c r="AG1518"/>
      <c r="AH1518"/>
    </row>
    <row r="1519" spans="3:34" x14ac:dyDescent="0.25">
      <c r="C1519" s="21"/>
      <c r="E1519" s="62"/>
      <c r="F1519" s="62"/>
      <c r="G1519" s="62"/>
      <c r="P1519"/>
      <c r="Q1519"/>
      <c r="R1519"/>
      <c r="S1519"/>
      <c r="T1519"/>
      <c r="U1519"/>
      <c r="V1519"/>
      <c r="W1519"/>
      <c r="X1519"/>
      <c r="Y1519"/>
      <c r="Z1519"/>
      <c r="AA1519"/>
      <c r="AB1519"/>
      <c r="AC1519"/>
      <c r="AD1519"/>
      <c r="AE1519"/>
      <c r="AF1519"/>
      <c r="AG1519"/>
      <c r="AH1519"/>
    </row>
    <row r="1520" spans="3:34" x14ac:dyDescent="0.25">
      <c r="C1520" s="21"/>
      <c r="E1520" s="62"/>
      <c r="F1520" s="62"/>
      <c r="G1520" s="62"/>
      <c r="P1520"/>
      <c r="Q1520"/>
      <c r="R1520"/>
      <c r="S1520"/>
      <c r="T1520"/>
      <c r="U1520"/>
      <c r="V1520"/>
      <c r="W1520"/>
      <c r="X1520"/>
      <c r="Y1520"/>
      <c r="Z1520"/>
      <c r="AA1520"/>
      <c r="AB1520"/>
      <c r="AC1520"/>
      <c r="AD1520"/>
      <c r="AE1520"/>
      <c r="AF1520"/>
      <c r="AG1520"/>
      <c r="AH1520"/>
    </row>
    <row r="1521" spans="3:34" x14ac:dyDescent="0.25">
      <c r="C1521" s="21"/>
      <c r="E1521" s="62"/>
      <c r="F1521" s="62"/>
      <c r="G1521" s="62"/>
      <c r="P1521"/>
      <c r="Q1521"/>
      <c r="R1521"/>
      <c r="S1521"/>
      <c r="T1521"/>
      <c r="U1521"/>
      <c r="V1521"/>
      <c r="W1521"/>
      <c r="X1521"/>
      <c r="Y1521"/>
      <c r="Z1521"/>
      <c r="AA1521"/>
      <c r="AB1521"/>
      <c r="AC1521"/>
      <c r="AD1521"/>
      <c r="AE1521"/>
      <c r="AF1521"/>
      <c r="AG1521"/>
      <c r="AH1521"/>
    </row>
    <row r="1522" spans="3:34" x14ac:dyDescent="0.25">
      <c r="C1522" s="21"/>
      <c r="E1522" s="62"/>
      <c r="F1522" s="62"/>
      <c r="G1522" s="62"/>
      <c r="P1522"/>
      <c r="Q1522"/>
      <c r="R1522"/>
      <c r="S1522"/>
      <c r="T1522"/>
      <c r="U1522"/>
      <c r="V1522"/>
      <c r="W1522"/>
      <c r="X1522"/>
      <c r="Y1522"/>
      <c r="Z1522"/>
      <c r="AA1522"/>
      <c r="AB1522"/>
      <c r="AC1522"/>
      <c r="AD1522"/>
      <c r="AE1522"/>
      <c r="AF1522"/>
      <c r="AG1522"/>
      <c r="AH1522"/>
    </row>
    <row r="1523" spans="3:34" x14ac:dyDescent="0.25">
      <c r="C1523" s="21"/>
      <c r="E1523" s="62"/>
      <c r="F1523" s="62"/>
      <c r="G1523" s="62"/>
      <c r="P1523"/>
      <c r="Q1523"/>
      <c r="R1523"/>
      <c r="S1523"/>
      <c r="T1523"/>
      <c r="U1523"/>
      <c r="V1523"/>
      <c r="W1523"/>
      <c r="X1523"/>
      <c r="Y1523"/>
      <c r="Z1523"/>
      <c r="AA1523"/>
      <c r="AB1523"/>
      <c r="AC1523"/>
      <c r="AD1523"/>
      <c r="AE1523"/>
      <c r="AF1523"/>
      <c r="AG1523"/>
      <c r="AH1523"/>
    </row>
    <row r="1524" spans="3:34" x14ac:dyDescent="0.25">
      <c r="C1524" s="21"/>
      <c r="E1524" s="62"/>
      <c r="F1524" s="62"/>
      <c r="G1524" s="62"/>
      <c r="P1524"/>
      <c r="Q1524"/>
      <c r="R1524"/>
      <c r="S1524"/>
      <c r="T1524"/>
      <c r="U1524"/>
      <c r="V1524"/>
      <c r="W1524"/>
      <c r="X1524"/>
      <c r="Y1524"/>
      <c r="Z1524"/>
      <c r="AA1524"/>
      <c r="AB1524"/>
      <c r="AC1524"/>
      <c r="AD1524"/>
      <c r="AE1524"/>
      <c r="AF1524"/>
      <c r="AG1524"/>
      <c r="AH1524"/>
    </row>
    <row r="1525" spans="3:34" x14ac:dyDescent="0.25">
      <c r="C1525" s="21"/>
      <c r="E1525" s="62"/>
      <c r="F1525" s="62"/>
      <c r="G1525" s="62"/>
      <c r="P1525"/>
      <c r="Q1525"/>
      <c r="R1525"/>
      <c r="S1525"/>
      <c r="T1525"/>
      <c r="U1525"/>
      <c r="V1525"/>
      <c r="W1525"/>
      <c r="X1525"/>
      <c r="Y1525"/>
      <c r="Z1525"/>
      <c r="AA1525"/>
      <c r="AB1525"/>
      <c r="AC1525"/>
      <c r="AD1525"/>
      <c r="AE1525"/>
      <c r="AF1525"/>
      <c r="AG1525"/>
      <c r="AH1525"/>
    </row>
    <row r="1526" spans="3:34" x14ac:dyDescent="0.25">
      <c r="C1526" s="21"/>
      <c r="E1526" s="62"/>
      <c r="F1526" s="62"/>
      <c r="G1526" s="62"/>
      <c r="P1526"/>
      <c r="Q1526"/>
      <c r="R1526"/>
      <c r="S1526"/>
      <c r="T1526"/>
      <c r="U1526"/>
      <c r="V1526"/>
      <c r="W1526"/>
      <c r="X1526"/>
      <c r="Y1526"/>
      <c r="Z1526"/>
      <c r="AA1526"/>
      <c r="AB1526"/>
      <c r="AC1526"/>
      <c r="AD1526"/>
      <c r="AE1526"/>
      <c r="AF1526"/>
      <c r="AG1526"/>
      <c r="AH1526"/>
    </row>
    <row r="1527" spans="3:34" x14ac:dyDescent="0.25">
      <c r="C1527" s="21"/>
      <c r="E1527" s="62"/>
      <c r="F1527" s="62"/>
      <c r="G1527" s="62"/>
      <c r="P1527"/>
      <c r="Q1527"/>
      <c r="R1527"/>
      <c r="S1527"/>
      <c r="T1527"/>
      <c r="U1527"/>
      <c r="V1527"/>
      <c r="W1527"/>
      <c r="X1527"/>
      <c r="Y1527"/>
      <c r="Z1527"/>
      <c r="AA1527"/>
      <c r="AB1527"/>
      <c r="AC1527"/>
      <c r="AD1527"/>
      <c r="AE1527"/>
      <c r="AF1527"/>
      <c r="AG1527"/>
      <c r="AH1527"/>
    </row>
    <row r="1528" spans="3:34" x14ac:dyDescent="0.25">
      <c r="C1528" s="21"/>
      <c r="E1528" s="62"/>
      <c r="F1528" s="62"/>
      <c r="G1528" s="62"/>
      <c r="P1528"/>
      <c r="Q1528"/>
      <c r="R1528"/>
      <c r="S1528"/>
      <c r="T1528"/>
      <c r="U1528"/>
      <c r="V1528"/>
      <c r="W1528"/>
      <c r="X1528"/>
      <c r="Y1528"/>
      <c r="Z1528"/>
      <c r="AA1528"/>
      <c r="AB1528"/>
      <c r="AC1528"/>
      <c r="AD1528"/>
      <c r="AE1528"/>
      <c r="AF1528"/>
      <c r="AG1528"/>
      <c r="AH1528"/>
    </row>
    <row r="1529" spans="3:34" x14ac:dyDescent="0.25">
      <c r="C1529" s="21"/>
      <c r="E1529" s="62"/>
      <c r="F1529" s="62"/>
      <c r="G1529" s="62"/>
      <c r="P1529"/>
      <c r="Q1529"/>
      <c r="R1529"/>
      <c r="S1529"/>
      <c r="T1529"/>
      <c r="U1529"/>
      <c r="V1529"/>
      <c r="W1529"/>
      <c r="X1529"/>
      <c r="Y1529"/>
      <c r="Z1529"/>
      <c r="AA1529"/>
      <c r="AB1529"/>
      <c r="AC1529"/>
      <c r="AD1529"/>
      <c r="AE1529"/>
      <c r="AF1529"/>
      <c r="AG1529"/>
      <c r="AH1529"/>
    </row>
    <row r="1530" spans="3:34" x14ac:dyDescent="0.25">
      <c r="C1530" s="21"/>
      <c r="E1530" s="62"/>
      <c r="F1530" s="62"/>
      <c r="G1530" s="62"/>
      <c r="P1530"/>
      <c r="Q1530"/>
      <c r="R1530"/>
      <c r="S1530"/>
      <c r="T1530"/>
      <c r="U1530"/>
      <c r="V1530"/>
      <c r="W1530"/>
      <c r="X1530"/>
      <c r="Y1530"/>
      <c r="Z1530"/>
      <c r="AA1530"/>
      <c r="AB1530"/>
      <c r="AC1530"/>
      <c r="AD1530"/>
      <c r="AE1530"/>
      <c r="AF1530"/>
      <c r="AG1530"/>
      <c r="AH1530"/>
    </row>
    <row r="1531" spans="3:34" x14ac:dyDescent="0.25">
      <c r="C1531" s="21"/>
      <c r="E1531" s="62"/>
      <c r="F1531" s="62"/>
      <c r="G1531" s="62"/>
      <c r="P1531"/>
      <c r="Q1531"/>
      <c r="R1531"/>
      <c r="S1531"/>
      <c r="T1531"/>
      <c r="U1531"/>
      <c r="V1531"/>
      <c r="W1531"/>
      <c r="X1531"/>
      <c r="Y1531"/>
      <c r="Z1531"/>
      <c r="AA1531"/>
      <c r="AB1531"/>
      <c r="AC1531"/>
      <c r="AD1531"/>
      <c r="AE1531"/>
      <c r="AF1531"/>
      <c r="AG1531"/>
      <c r="AH1531"/>
    </row>
    <row r="1532" spans="3:34" x14ac:dyDescent="0.25">
      <c r="C1532" s="21"/>
      <c r="E1532" s="62"/>
      <c r="F1532" s="62"/>
      <c r="G1532" s="62"/>
      <c r="P1532"/>
      <c r="Q1532"/>
      <c r="R1532"/>
      <c r="S1532"/>
      <c r="T1532"/>
      <c r="U1532"/>
      <c r="V1532"/>
      <c r="W1532"/>
      <c r="X1532"/>
      <c r="Y1532"/>
      <c r="Z1532"/>
      <c r="AA1532"/>
      <c r="AB1532"/>
      <c r="AC1532"/>
      <c r="AD1532"/>
      <c r="AE1532"/>
      <c r="AF1532"/>
      <c r="AG1532"/>
      <c r="AH1532"/>
    </row>
    <row r="1533" spans="3:34" x14ac:dyDescent="0.25">
      <c r="C1533" s="21"/>
      <c r="E1533" s="62"/>
      <c r="F1533" s="62"/>
      <c r="G1533" s="62"/>
      <c r="P1533"/>
      <c r="Q1533"/>
      <c r="R1533"/>
      <c r="S1533"/>
      <c r="T1533"/>
      <c r="U1533"/>
      <c r="V1533"/>
      <c r="W1533"/>
      <c r="X1533"/>
      <c r="Y1533"/>
      <c r="Z1533"/>
      <c r="AA1533"/>
      <c r="AB1533"/>
      <c r="AC1533"/>
      <c r="AD1533"/>
      <c r="AE1533"/>
      <c r="AF1533"/>
      <c r="AG1533"/>
      <c r="AH1533"/>
    </row>
    <row r="1534" spans="3:34" x14ac:dyDescent="0.25">
      <c r="C1534" s="21"/>
      <c r="E1534" s="62"/>
      <c r="F1534" s="62"/>
      <c r="G1534" s="62"/>
      <c r="P1534"/>
      <c r="Q1534"/>
      <c r="R1534"/>
      <c r="S1534"/>
      <c r="T1534"/>
      <c r="U1534"/>
      <c r="V1534"/>
      <c r="W1534"/>
      <c r="X1534"/>
      <c r="Y1534"/>
      <c r="Z1534"/>
      <c r="AA1534"/>
      <c r="AB1534"/>
      <c r="AC1534"/>
      <c r="AD1534"/>
      <c r="AE1534"/>
      <c r="AF1534"/>
      <c r="AG1534"/>
      <c r="AH1534"/>
    </row>
    <row r="1535" spans="3:34" x14ac:dyDescent="0.25">
      <c r="C1535" s="21"/>
      <c r="E1535" s="62"/>
      <c r="F1535" s="62"/>
      <c r="G1535" s="62"/>
      <c r="P1535"/>
      <c r="Q1535"/>
      <c r="R1535"/>
      <c r="S1535"/>
      <c r="T1535"/>
      <c r="U1535"/>
      <c r="V1535"/>
      <c r="W1535"/>
      <c r="X1535"/>
      <c r="Y1535"/>
      <c r="Z1535"/>
      <c r="AA1535"/>
      <c r="AB1535"/>
      <c r="AC1535"/>
      <c r="AD1535"/>
      <c r="AE1535"/>
      <c r="AF1535"/>
      <c r="AG1535"/>
      <c r="AH1535"/>
    </row>
    <row r="1536" spans="3:34" x14ac:dyDescent="0.25">
      <c r="C1536" s="21"/>
      <c r="E1536" s="62"/>
      <c r="F1536" s="62"/>
      <c r="G1536" s="62"/>
      <c r="P1536"/>
      <c r="Q1536"/>
      <c r="R1536"/>
      <c r="S1536"/>
      <c r="T1536"/>
      <c r="U1536"/>
      <c r="V1536"/>
      <c r="W1536"/>
      <c r="X1536"/>
      <c r="Y1536"/>
      <c r="Z1536"/>
      <c r="AA1536"/>
      <c r="AB1536"/>
      <c r="AC1536"/>
      <c r="AD1536"/>
      <c r="AE1536"/>
      <c r="AF1536"/>
      <c r="AG1536"/>
      <c r="AH1536"/>
    </row>
    <row r="1537" spans="3:34" x14ac:dyDescent="0.25">
      <c r="C1537" s="21"/>
      <c r="E1537" s="62"/>
      <c r="F1537" s="62"/>
      <c r="G1537" s="62"/>
      <c r="P1537"/>
      <c r="Q1537"/>
      <c r="R1537"/>
      <c r="S1537"/>
      <c r="T1537"/>
      <c r="U1537"/>
      <c r="V1537"/>
      <c r="W1537"/>
      <c r="X1537"/>
      <c r="Y1537"/>
      <c r="Z1537"/>
      <c r="AA1537"/>
      <c r="AB1537"/>
      <c r="AC1537"/>
      <c r="AD1537"/>
      <c r="AE1537"/>
      <c r="AF1537"/>
      <c r="AG1537"/>
      <c r="AH1537"/>
    </row>
    <row r="1538" spans="3:34" x14ac:dyDescent="0.25">
      <c r="C1538" s="21"/>
      <c r="E1538" s="62"/>
      <c r="F1538" s="62"/>
      <c r="G1538" s="62"/>
      <c r="P1538"/>
      <c r="Q1538"/>
      <c r="R1538"/>
      <c r="S1538"/>
      <c r="T1538"/>
      <c r="U1538"/>
      <c r="V1538"/>
      <c r="W1538"/>
      <c r="X1538"/>
      <c r="Y1538"/>
      <c r="Z1538"/>
      <c r="AA1538"/>
      <c r="AB1538"/>
      <c r="AC1538"/>
      <c r="AD1538"/>
      <c r="AE1538"/>
      <c r="AF1538"/>
      <c r="AG1538"/>
      <c r="AH1538"/>
    </row>
    <row r="1539" spans="3:34" x14ac:dyDescent="0.25">
      <c r="C1539" s="21"/>
      <c r="E1539" s="62"/>
      <c r="F1539" s="62"/>
      <c r="G1539" s="62"/>
      <c r="P1539"/>
      <c r="Q1539"/>
      <c r="R1539"/>
      <c r="S1539"/>
      <c r="T1539"/>
      <c r="U1539"/>
      <c r="V1539"/>
      <c r="W1539"/>
      <c r="X1539"/>
      <c r="Y1539"/>
      <c r="Z1539"/>
      <c r="AA1539"/>
      <c r="AB1539"/>
      <c r="AC1539"/>
      <c r="AD1539"/>
      <c r="AE1539"/>
      <c r="AF1539"/>
      <c r="AG1539"/>
      <c r="AH1539"/>
    </row>
    <row r="1540" spans="3:34" x14ac:dyDescent="0.25">
      <c r="C1540" s="21"/>
      <c r="E1540" s="62"/>
      <c r="F1540" s="62"/>
      <c r="G1540" s="62"/>
      <c r="P1540"/>
      <c r="Q1540"/>
      <c r="R1540"/>
      <c r="S1540"/>
      <c r="T1540"/>
      <c r="U1540"/>
      <c r="V1540"/>
      <c r="W1540"/>
      <c r="X1540"/>
      <c r="Y1540"/>
      <c r="Z1540"/>
      <c r="AA1540"/>
      <c r="AB1540"/>
      <c r="AC1540"/>
      <c r="AD1540"/>
      <c r="AE1540"/>
      <c r="AF1540"/>
      <c r="AG1540"/>
      <c r="AH1540"/>
    </row>
    <row r="1541" spans="3:34" x14ac:dyDescent="0.25">
      <c r="C1541" s="21"/>
      <c r="E1541" s="62"/>
      <c r="F1541" s="62"/>
      <c r="G1541" s="62"/>
      <c r="P1541"/>
      <c r="Q1541"/>
      <c r="R1541"/>
      <c r="S1541"/>
      <c r="T1541"/>
      <c r="U1541"/>
      <c r="V1541"/>
      <c r="W1541"/>
      <c r="X1541"/>
      <c r="Y1541"/>
      <c r="Z1541"/>
      <c r="AA1541"/>
      <c r="AB1541"/>
      <c r="AC1541"/>
      <c r="AD1541"/>
      <c r="AE1541"/>
      <c r="AF1541"/>
      <c r="AG1541"/>
      <c r="AH1541"/>
    </row>
    <row r="1542" spans="3:34" x14ac:dyDescent="0.25">
      <c r="C1542" s="21"/>
      <c r="E1542" s="62"/>
      <c r="F1542" s="62"/>
      <c r="G1542" s="62"/>
      <c r="P1542"/>
      <c r="Q1542"/>
      <c r="R1542"/>
      <c r="S1542"/>
      <c r="T1542"/>
      <c r="U1542"/>
      <c r="V1542"/>
      <c r="W1542"/>
      <c r="X1542"/>
      <c r="Y1542"/>
      <c r="Z1542"/>
      <c r="AA1542"/>
      <c r="AB1542"/>
      <c r="AC1542"/>
      <c r="AD1542"/>
      <c r="AE1542"/>
      <c r="AF1542"/>
      <c r="AG1542"/>
      <c r="AH1542"/>
    </row>
    <row r="1543" spans="3:34" x14ac:dyDescent="0.25">
      <c r="C1543" s="21"/>
      <c r="E1543" s="62"/>
      <c r="F1543" s="62"/>
      <c r="G1543" s="62"/>
      <c r="P1543"/>
      <c r="Q1543"/>
      <c r="R1543"/>
      <c r="S1543"/>
      <c r="T1543"/>
      <c r="U1543"/>
      <c r="V1543"/>
      <c r="W1543"/>
      <c r="X1543"/>
      <c r="Y1543"/>
      <c r="Z1543"/>
      <c r="AA1543"/>
      <c r="AB1543"/>
      <c r="AC1543"/>
      <c r="AD1543"/>
      <c r="AE1543"/>
      <c r="AF1543"/>
      <c r="AG1543"/>
      <c r="AH1543"/>
    </row>
    <row r="1544" spans="3:34" x14ac:dyDescent="0.25">
      <c r="C1544" s="21"/>
      <c r="E1544" s="62"/>
      <c r="F1544" s="62"/>
      <c r="G1544" s="62"/>
      <c r="P1544"/>
      <c r="Q1544"/>
      <c r="R1544"/>
      <c r="S1544"/>
      <c r="T1544"/>
      <c r="U1544"/>
      <c r="V1544"/>
      <c r="W1544"/>
      <c r="X1544"/>
      <c r="Y1544"/>
      <c r="Z1544"/>
      <c r="AA1544"/>
      <c r="AB1544"/>
      <c r="AC1544"/>
      <c r="AD1544"/>
      <c r="AE1544"/>
      <c r="AF1544"/>
      <c r="AG1544"/>
      <c r="AH1544"/>
    </row>
    <row r="1545" spans="3:34" x14ac:dyDescent="0.25">
      <c r="C1545" s="21"/>
      <c r="E1545" s="62"/>
      <c r="F1545" s="62"/>
      <c r="G1545" s="62"/>
      <c r="P1545"/>
      <c r="Q1545"/>
      <c r="R1545"/>
      <c r="S1545"/>
      <c r="T1545"/>
      <c r="U1545"/>
      <c r="V1545"/>
      <c r="W1545"/>
      <c r="X1545"/>
      <c r="Y1545"/>
      <c r="Z1545"/>
      <c r="AA1545"/>
      <c r="AB1545"/>
      <c r="AC1545"/>
      <c r="AD1545"/>
      <c r="AE1545"/>
      <c r="AF1545"/>
      <c r="AG1545"/>
      <c r="AH1545"/>
    </row>
    <row r="1546" spans="3:34" x14ac:dyDescent="0.25">
      <c r="C1546" s="21"/>
      <c r="E1546" s="62"/>
      <c r="F1546" s="62"/>
      <c r="G1546" s="62"/>
      <c r="P1546"/>
      <c r="Q1546"/>
      <c r="R1546"/>
      <c r="S1546"/>
      <c r="T1546"/>
      <c r="U1546"/>
      <c r="V1546"/>
      <c r="W1546"/>
      <c r="X1546"/>
      <c r="Y1546"/>
      <c r="Z1546"/>
      <c r="AA1546"/>
      <c r="AB1546"/>
      <c r="AC1546"/>
      <c r="AD1546"/>
      <c r="AE1546"/>
      <c r="AF1546"/>
      <c r="AG1546"/>
      <c r="AH1546"/>
    </row>
    <row r="1547" spans="3:34" x14ac:dyDescent="0.25">
      <c r="C1547" s="21"/>
      <c r="E1547" s="62"/>
      <c r="F1547" s="62"/>
      <c r="G1547" s="62"/>
      <c r="P1547"/>
      <c r="Q1547"/>
      <c r="R1547"/>
      <c r="S1547"/>
      <c r="T1547"/>
      <c r="U1547"/>
      <c r="V1547"/>
      <c r="W1547"/>
      <c r="X1547"/>
      <c r="Y1547"/>
      <c r="Z1547"/>
      <c r="AA1547"/>
      <c r="AB1547"/>
      <c r="AC1547"/>
      <c r="AD1547"/>
      <c r="AE1547"/>
      <c r="AF1547"/>
      <c r="AG1547"/>
      <c r="AH1547"/>
    </row>
    <row r="1548" spans="3:34" x14ac:dyDescent="0.25">
      <c r="C1548" s="21"/>
      <c r="E1548" s="62"/>
      <c r="F1548" s="62"/>
      <c r="G1548" s="62"/>
      <c r="P1548"/>
      <c r="Q1548"/>
      <c r="R1548"/>
      <c r="S1548"/>
      <c r="T1548"/>
      <c r="U1548"/>
      <c r="V1548"/>
      <c r="W1548"/>
      <c r="X1548"/>
      <c r="Y1548"/>
      <c r="Z1548"/>
      <c r="AA1548"/>
      <c r="AB1548"/>
      <c r="AC1548"/>
      <c r="AD1548"/>
      <c r="AE1548"/>
      <c r="AF1548"/>
      <c r="AG1548"/>
      <c r="AH1548"/>
    </row>
    <row r="1549" spans="3:34" x14ac:dyDescent="0.25">
      <c r="C1549" s="21"/>
      <c r="E1549" s="62"/>
      <c r="F1549" s="62"/>
      <c r="G1549" s="62"/>
      <c r="P1549"/>
      <c r="Q1549"/>
      <c r="R1549"/>
      <c r="S1549"/>
      <c r="T1549"/>
      <c r="U1549"/>
      <c r="V1549"/>
      <c r="W1549"/>
      <c r="X1549"/>
      <c r="Y1549"/>
      <c r="Z1549"/>
      <c r="AA1549"/>
      <c r="AB1549"/>
      <c r="AC1549"/>
      <c r="AD1549"/>
      <c r="AE1549"/>
      <c r="AF1549"/>
      <c r="AG1549"/>
      <c r="AH1549"/>
    </row>
    <row r="1550" spans="3:34" x14ac:dyDescent="0.25">
      <c r="C1550" s="21"/>
      <c r="E1550" s="62"/>
      <c r="F1550" s="62"/>
      <c r="G1550" s="62"/>
      <c r="P1550"/>
      <c r="Q1550"/>
      <c r="R1550"/>
      <c r="S1550"/>
      <c r="T1550"/>
      <c r="U1550"/>
      <c r="V1550"/>
      <c r="W1550"/>
      <c r="X1550"/>
      <c r="Y1550"/>
      <c r="Z1550"/>
      <c r="AA1550"/>
      <c r="AB1550"/>
      <c r="AC1550"/>
      <c r="AD1550"/>
      <c r="AE1550"/>
      <c r="AF1550"/>
      <c r="AG1550"/>
      <c r="AH1550"/>
    </row>
    <row r="1551" spans="3:34" x14ac:dyDescent="0.25">
      <c r="C1551" s="21"/>
      <c r="E1551" s="62"/>
      <c r="F1551" s="62"/>
      <c r="G1551" s="62"/>
      <c r="P1551"/>
      <c r="Q1551"/>
      <c r="R1551"/>
      <c r="S1551"/>
      <c r="T1551"/>
      <c r="U1551"/>
      <c r="V1551"/>
      <c r="W1551"/>
      <c r="X1551"/>
      <c r="Y1551"/>
      <c r="Z1551"/>
      <c r="AA1551"/>
      <c r="AB1551"/>
      <c r="AC1551"/>
      <c r="AD1551"/>
      <c r="AE1551"/>
      <c r="AF1551"/>
      <c r="AG1551"/>
      <c r="AH1551"/>
    </row>
    <row r="1552" spans="3:34" x14ac:dyDescent="0.25">
      <c r="C1552" s="21"/>
      <c r="E1552" s="62"/>
      <c r="F1552" s="62"/>
      <c r="G1552" s="62"/>
      <c r="P1552"/>
      <c r="Q1552"/>
      <c r="R1552"/>
      <c r="S1552"/>
      <c r="T1552"/>
      <c r="U1552"/>
      <c r="V1552"/>
      <c r="W1552"/>
      <c r="X1552"/>
      <c r="Y1552"/>
      <c r="Z1552"/>
      <c r="AA1552"/>
      <c r="AB1552"/>
      <c r="AC1552"/>
      <c r="AD1552"/>
      <c r="AE1552"/>
      <c r="AF1552"/>
      <c r="AG1552"/>
      <c r="AH1552"/>
    </row>
    <row r="1553" spans="3:34" x14ac:dyDescent="0.25">
      <c r="C1553" s="21"/>
      <c r="E1553" s="62"/>
      <c r="F1553" s="62"/>
      <c r="G1553" s="62"/>
      <c r="P1553"/>
      <c r="Q1553"/>
      <c r="R1553"/>
      <c r="S1553"/>
      <c r="T1553"/>
      <c r="U1553"/>
      <c r="V1553"/>
      <c r="W1553"/>
      <c r="X1553"/>
      <c r="Y1553"/>
      <c r="Z1553"/>
      <c r="AA1553"/>
      <c r="AB1553"/>
      <c r="AC1553"/>
      <c r="AD1553"/>
      <c r="AE1553"/>
      <c r="AF1553"/>
      <c r="AG1553"/>
      <c r="AH1553"/>
    </row>
    <row r="1554" spans="3:34" x14ac:dyDescent="0.25">
      <c r="C1554" s="21"/>
      <c r="E1554" s="62"/>
      <c r="F1554" s="62"/>
      <c r="G1554" s="62"/>
      <c r="P1554"/>
      <c r="Q1554"/>
      <c r="R1554"/>
      <c r="S1554"/>
      <c r="T1554"/>
      <c r="U1554"/>
      <c r="V1554"/>
      <c r="W1554"/>
      <c r="X1554"/>
      <c r="Y1554"/>
      <c r="Z1554"/>
      <c r="AA1554"/>
      <c r="AB1554"/>
      <c r="AC1554"/>
      <c r="AD1554"/>
      <c r="AE1554"/>
      <c r="AF1554"/>
      <c r="AG1554"/>
      <c r="AH1554"/>
    </row>
    <row r="1555" spans="3:34" x14ac:dyDescent="0.25">
      <c r="C1555" s="21"/>
      <c r="E1555" s="62"/>
      <c r="F1555" s="62"/>
      <c r="G1555" s="62"/>
      <c r="P1555"/>
      <c r="Q1555"/>
      <c r="R1555"/>
      <c r="S1555"/>
      <c r="T1555"/>
      <c r="U1555"/>
      <c r="V1555"/>
      <c r="W1555"/>
      <c r="X1555"/>
      <c r="Y1555"/>
      <c r="Z1555"/>
      <c r="AA1555"/>
      <c r="AB1555"/>
      <c r="AC1555"/>
      <c r="AD1555"/>
      <c r="AE1555"/>
      <c r="AF1555"/>
      <c r="AG1555"/>
      <c r="AH1555"/>
    </row>
    <row r="1556" spans="3:34" x14ac:dyDescent="0.25">
      <c r="C1556" s="21"/>
      <c r="E1556" s="62"/>
      <c r="F1556" s="62"/>
      <c r="G1556" s="62"/>
      <c r="P1556"/>
      <c r="Q1556"/>
      <c r="R1556"/>
      <c r="S1556"/>
      <c r="T1556"/>
      <c r="U1556"/>
      <c r="V1556"/>
      <c r="W1556"/>
      <c r="X1556"/>
      <c r="Y1556"/>
      <c r="Z1556"/>
      <c r="AA1556"/>
      <c r="AB1556"/>
      <c r="AC1556"/>
      <c r="AD1556"/>
      <c r="AE1556"/>
      <c r="AF1556"/>
      <c r="AG1556"/>
      <c r="AH1556"/>
    </row>
    <row r="1557" spans="3:34" x14ac:dyDescent="0.25">
      <c r="C1557" s="21"/>
      <c r="E1557" s="62"/>
      <c r="F1557" s="62"/>
      <c r="G1557" s="62"/>
      <c r="P1557"/>
      <c r="Q1557"/>
      <c r="R1557"/>
      <c r="S1557"/>
      <c r="T1557"/>
      <c r="U1557"/>
      <c r="V1557"/>
      <c r="W1557"/>
      <c r="X1557"/>
      <c r="Y1557"/>
      <c r="Z1557"/>
      <c r="AA1557"/>
      <c r="AB1557"/>
      <c r="AC1557"/>
      <c r="AD1557"/>
      <c r="AE1557"/>
      <c r="AF1557"/>
      <c r="AG1557"/>
      <c r="AH1557"/>
    </row>
    <row r="1558" spans="3:34" x14ac:dyDescent="0.25">
      <c r="C1558" s="21"/>
      <c r="E1558" s="62"/>
      <c r="F1558" s="62"/>
      <c r="G1558" s="62"/>
      <c r="P1558"/>
      <c r="Q1558"/>
      <c r="R1558"/>
      <c r="S1558"/>
      <c r="T1558"/>
      <c r="U1558"/>
      <c r="V1558"/>
      <c r="W1558"/>
      <c r="X1558"/>
      <c r="Y1558"/>
      <c r="Z1558"/>
      <c r="AA1558"/>
      <c r="AB1558"/>
      <c r="AC1558"/>
      <c r="AD1558"/>
      <c r="AE1558"/>
      <c r="AF1558"/>
      <c r="AG1558"/>
      <c r="AH1558"/>
    </row>
    <row r="1559" spans="3:34" x14ac:dyDescent="0.25">
      <c r="C1559" s="21"/>
      <c r="E1559" s="62"/>
      <c r="F1559" s="62"/>
      <c r="G1559" s="62"/>
      <c r="P1559"/>
      <c r="Q1559"/>
      <c r="R1559"/>
      <c r="S1559"/>
      <c r="T1559"/>
      <c r="U1559"/>
      <c r="V1559"/>
      <c r="W1559"/>
      <c r="X1559"/>
      <c r="Y1559"/>
      <c r="Z1559"/>
      <c r="AA1559"/>
      <c r="AB1559"/>
      <c r="AC1559"/>
      <c r="AD1559"/>
      <c r="AE1559"/>
      <c r="AF1559"/>
      <c r="AG1559"/>
      <c r="AH1559"/>
    </row>
    <row r="1560" spans="3:34" x14ac:dyDescent="0.25">
      <c r="C1560" s="21"/>
      <c r="E1560" s="62"/>
      <c r="F1560" s="62"/>
      <c r="G1560" s="62"/>
      <c r="P1560"/>
      <c r="Q1560"/>
      <c r="R1560"/>
      <c r="S1560"/>
      <c r="T1560"/>
      <c r="U1560"/>
      <c r="V1560"/>
      <c r="W1560"/>
      <c r="X1560"/>
      <c r="Y1560"/>
      <c r="Z1560"/>
      <c r="AA1560"/>
      <c r="AB1560"/>
      <c r="AC1560"/>
      <c r="AD1560"/>
      <c r="AE1560"/>
      <c r="AF1560"/>
      <c r="AG1560"/>
      <c r="AH1560"/>
    </row>
    <row r="1561" spans="3:34" x14ac:dyDescent="0.25">
      <c r="C1561" s="21"/>
      <c r="E1561" s="62"/>
      <c r="F1561" s="62"/>
      <c r="G1561" s="62"/>
      <c r="P1561"/>
      <c r="Q1561"/>
      <c r="R1561"/>
      <c r="S1561"/>
      <c r="T1561"/>
      <c r="U1561"/>
      <c r="V1561"/>
      <c r="W1561"/>
      <c r="X1561"/>
      <c r="Y1561"/>
      <c r="Z1561"/>
      <c r="AA1561"/>
      <c r="AB1561"/>
      <c r="AC1561"/>
      <c r="AD1561"/>
      <c r="AE1561"/>
      <c r="AF1561"/>
      <c r="AG1561"/>
      <c r="AH1561"/>
    </row>
    <row r="1562" spans="3:34" x14ac:dyDescent="0.25">
      <c r="C1562" s="21"/>
      <c r="E1562" s="62"/>
      <c r="F1562" s="62"/>
      <c r="G1562" s="62"/>
      <c r="P1562"/>
      <c r="Q1562"/>
      <c r="R1562"/>
      <c r="S1562"/>
      <c r="T1562"/>
      <c r="U1562"/>
      <c r="V1562"/>
      <c r="W1562"/>
      <c r="X1562"/>
      <c r="Y1562"/>
      <c r="Z1562"/>
      <c r="AA1562"/>
      <c r="AB1562"/>
      <c r="AC1562"/>
      <c r="AD1562"/>
      <c r="AE1562"/>
      <c r="AF1562"/>
      <c r="AG1562"/>
      <c r="AH1562"/>
    </row>
    <row r="1563" spans="3:34" x14ac:dyDescent="0.25">
      <c r="C1563" s="21"/>
      <c r="E1563" s="62"/>
      <c r="F1563" s="62"/>
      <c r="G1563" s="62"/>
      <c r="P1563"/>
      <c r="Q1563"/>
      <c r="R1563"/>
      <c r="S1563"/>
      <c r="T1563"/>
      <c r="U1563"/>
      <c r="V1563"/>
      <c r="W1563"/>
      <c r="X1563"/>
      <c r="Y1563"/>
      <c r="Z1563"/>
      <c r="AA1563"/>
      <c r="AB1563"/>
      <c r="AC1563"/>
      <c r="AD1563"/>
      <c r="AE1563"/>
      <c r="AF1563"/>
      <c r="AG1563"/>
      <c r="AH1563"/>
    </row>
    <row r="1564" spans="3:34" x14ac:dyDescent="0.25">
      <c r="C1564" s="21"/>
      <c r="E1564" s="62"/>
      <c r="F1564" s="62"/>
      <c r="G1564" s="62"/>
      <c r="P1564"/>
      <c r="Q1564"/>
      <c r="R1564"/>
      <c r="S1564"/>
      <c r="T1564"/>
      <c r="U1564"/>
      <c r="V1564"/>
      <c r="W1564"/>
      <c r="X1564"/>
      <c r="Y1564"/>
      <c r="Z1564"/>
      <c r="AA1564"/>
      <c r="AB1564"/>
      <c r="AC1564"/>
      <c r="AD1564"/>
      <c r="AE1564"/>
      <c r="AF1564"/>
      <c r="AG1564"/>
      <c r="AH1564"/>
    </row>
    <row r="1565" spans="3:34" x14ac:dyDescent="0.25">
      <c r="C1565" s="21"/>
      <c r="E1565" s="62"/>
      <c r="F1565" s="62"/>
      <c r="G1565" s="62"/>
      <c r="P1565"/>
      <c r="Q1565"/>
      <c r="R1565"/>
      <c r="S1565"/>
      <c r="T1565"/>
      <c r="U1565"/>
      <c r="V1565"/>
      <c r="W1565"/>
      <c r="X1565"/>
      <c r="Y1565"/>
      <c r="Z1565"/>
      <c r="AA1565"/>
      <c r="AB1565"/>
      <c r="AC1565"/>
      <c r="AD1565"/>
      <c r="AE1565"/>
      <c r="AF1565"/>
      <c r="AG1565"/>
      <c r="AH1565"/>
    </row>
    <row r="1566" spans="3:34" x14ac:dyDescent="0.25">
      <c r="C1566" s="21"/>
      <c r="E1566" s="62"/>
      <c r="F1566" s="62"/>
      <c r="G1566" s="62"/>
      <c r="P1566"/>
      <c r="Q1566"/>
      <c r="R1566"/>
      <c r="S1566"/>
      <c r="T1566"/>
      <c r="U1566"/>
      <c r="V1566"/>
      <c r="W1566"/>
      <c r="X1566"/>
      <c r="Y1566"/>
      <c r="Z1566"/>
      <c r="AA1566"/>
      <c r="AB1566"/>
      <c r="AC1566"/>
      <c r="AD1566"/>
      <c r="AE1566"/>
      <c r="AF1566"/>
      <c r="AG1566"/>
      <c r="AH1566"/>
    </row>
    <row r="1567" spans="3:34" x14ac:dyDescent="0.25">
      <c r="C1567" s="21"/>
      <c r="E1567" s="62"/>
      <c r="F1567" s="62"/>
      <c r="G1567" s="62"/>
      <c r="P1567"/>
      <c r="Q1567"/>
      <c r="R1567"/>
      <c r="S1567"/>
      <c r="T1567"/>
      <c r="U1567"/>
      <c r="V1567"/>
      <c r="W1567"/>
      <c r="X1567"/>
      <c r="Y1567"/>
      <c r="Z1567"/>
      <c r="AA1567"/>
      <c r="AB1567"/>
      <c r="AC1567"/>
      <c r="AD1567"/>
      <c r="AE1567"/>
      <c r="AF1567"/>
      <c r="AG1567"/>
      <c r="AH1567"/>
    </row>
    <row r="1568" spans="3:34" x14ac:dyDescent="0.25">
      <c r="C1568" s="21"/>
      <c r="E1568" s="62"/>
      <c r="F1568" s="62"/>
      <c r="G1568" s="62"/>
      <c r="P1568"/>
      <c r="Q1568"/>
      <c r="R1568"/>
      <c r="S1568"/>
      <c r="T1568"/>
      <c r="U1568"/>
      <c r="V1568"/>
      <c r="W1568"/>
      <c r="X1568"/>
      <c r="Y1568"/>
      <c r="Z1568"/>
      <c r="AA1568"/>
      <c r="AB1568"/>
      <c r="AC1568"/>
      <c r="AD1568"/>
      <c r="AE1568"/>
      <c r="AF1568"/>
      <c r="AG1568"/>
      <c r="AH1568"/>
    </row>
    <row r="1569" spans="3:34" x14ac:dyDescent="0.25">
      <c r="C1569" s="21"/>
      <c r="E1569" s="62"/>
      <c r="F1569" s="62"/>
      <c r="G1569" s="62"/>
      <c r="P1569"/>
      <c r="Q1569"/>
      <c r="R1569"/>
      <c r="S1569"/>
      <c r="T1569"/>
      <c r="U1569"/>
      <c r="V1569"/>
      <c r="W1569"/>
      <c r="X1569"/>
      <c r="Y1569"/>
      <c r="Z1569"/>
      <c r="AA1569"/>
      <c r="AB1569"/>
      <c r="AC1569"/>
      <c r="AD1569"/>
      <c r="AE1569"/>
      <c r="AF1569"/>
      <c r="AG1569"/>
      <c r="AH1569"/>
    </row>
    <row r="1570" spans="3:34" x14ac:dyDescent="0.25">
      <c r="C1570" s="21"/>
      <c r="E1570" s="62"/>
      <c r="F1570" s="62"/>
      <c r="G1570" s="62"/>
      <c r="P1570"/>
      <c r="Q1570"/>
      <c r="R1570"/>
      <c r="S1570"/>
      <c r="T1570"/>
      <c r="U1570"/>
      <c r="V1570"/>
      <c r="W1570"/>
      <c r="X1570"/>
      <c r="Y1570"/>
      <c r="Z1570"/>
      <c r="AA1570"/>
      <c r="AB1570"/>
      <c r="AC1570"/>
      <c r="AD1570"/>
      <c r="AE1570"/>
      <c r="AF1570"/>
      <c r="AG1570"/>
      <c r="AH1570"/>
    </row>
    <row r="1571" spans="3:34" x14ac:dyDescent="0.25">
      <c r="C1571" s="21"/>
      <c r="E1571" s="62"/>
      <c r="F1571" s="62"/>
      <c r="G1571" s="62"/>
      <c r="P1571"/>
      <c r="Q1571"/>
      <c r="R1571"/>
      <c r="S1571"/>
      <c r="T1571"/>
      <c r="U1571"/>
      <c r="V1571"/>
      <c r="W1571"/>
      <c r="X1571"/>
      <c r="Y1571"/>
      <c r="Z1571"/>
      <c r="AA1571"/>
      <c r="AB1571"/>
      <c r="AC1571"/>
      <c r="AD1571"/>
      <c r="AE1571"/>
      <c r="AF1571"/>
      <c r="AG1571"/>
      <c r="AH1571"/>
    </row>
    <row r="1572" spans="3:34" x14ac:dyDescent="0.25">
      <c r="C1572" s="21"/>
      <c r="E1572" s="62"/>
      <c r="F1572" s="62"/>
      <c r="G1572" s="62"/>
      <c r="P1572"/>
      <c r="Q1572"/>
      <c r="R1572"/>
      <c r="S1572"/>
      <c r="T1572"/>
      <c r="U1572"/>
      <c r="V1572"/>
      <c r="W1572"/>
      <c r="X1572"/>
      <c r="Y1572"/>
      <c r="Z1572"/>
      <c r="AA1572"/>
      <c r="AB1572"/>
      <c r="AC1572"/>
      <c r="AD1572"/>
      <c r="AE1572"/>
      <c r="AF1572"/>
      <c r="AG1572"/>
      <c r="AH1572"/>
    </row>
    <row r="1573" spans="3:34" x14ac:dyDescent="0.25">
      <c r="C1573" s="21"/>
      <c r="E1573" s="62"/>
      <c r="F1573" s="62"/>
      <c r="G1573" s="62"/>
      <c r="P1573"/>
      <c r="Q1573"/>
      <c r="R1573"/>
      <c r="S1573"/>
      <c r="T1573"/>
      <c r="U1573"/>
      <c r="V1573"/>
      <c r="W1573"/>
      <c r="X1573"/>
      <c r="Y1573"/>
      <c r="Z1573"/>
      <c r="AA1573"/>
      <c r="AB1573"/>
      <c r="AC1573"/>
      <c r="AD1573"/>
      <c r="AE1573"/>
      <c r="AF1573"/>
      <c r="AG1573"/>
      <c r="AH1573"/>
    </row>
    <row r="1574" spans="3:34" x14ac:dyDescent="0.25">
      <c r="C1574" s="21"/>
      <c r="E1574" s="62"/>
      <c r="F1574" s="62"/>
      <c r="G1574" s="62"/>
      <c r="P1574"/>
      <c r="Q1574"/>
      <c r="R1574"/>
      <c r="S1574"/>
      <c r="T1574"/>
      <c r="U1574"/>
      <c r="V1574"/>
      <c r="W1574"/>
      <c r="X1574"/>
      <c r="Y1574"/>
      <c r="Z1574"/>
      <c r="AA1574"/>
      <c r="AB1574"/>
      <c r="AC1574"/>
      <c r="AD1574"/>
      <c r="AE1574"/>
      <c r="AF1574"/>
      <c r="AG1574"/>
      <c r="AH1574"/>
    </row>
    <row r="1575" spans="3:34" x14ac:dyDescent="0.25">
      <c r="C1575" s="21"/>
      <c r="E1575" s="62"/>
      <c r="F1575" s="62"/>
      <c r="G1575" s="62"/>
      <c r="P1575"/>
      <c r="Q1575"/>
      <c r="R1575"/>
      <c r="S1575"/>
      <c r="T1575"/>
      <c r="U1575"/>
      <c r="V1575"/>
      <c r="W1575"/>
      <c r="X1575"/>
      <c r="Y1575"/>
      <c r="Z1575"/>
      <c r="AA1575"/>
      <c r="AB1575"/>
      <c r="AC1575"/>
      <c r="AD1575"/>
      <c r="AE1575"/>
      <c r="AF1575"/>
      <c r="AG1575"/>
      <c r="AH1575"/>
    </row>
    <row r="1576" spans="3:34" x14ac:dyDescent="0.25">
      <c r="C1576" s="21"/>
      <c r="E1576" s="62"/>
      <c r="F1576" s="62"/>
      <c r="G1576" s="62"/>
      <c r="P1576"/>
      <c r="Q1576"/>
      <c r="R1576"/>
      <c r="S1576"/>
      <c r="T1576"/>
      <c r="U1576"/>
      <c r="V1576"/>
      <c r="W1576"/>
      <c r="X1576"/>
      <c r="Y1576"/>
      <c r="Z1576"/>
      <c r="AA1576"/>
      <c r="AB1576"/>
      <c r="AC1576"/>
      <c r="AD1576"/>
      <c r="AE1576"/>
      <c r="AF1576"/>
      <c r="AG1576"/>
      <c r="AH1576"/>
    </row>
    <row r="1577" spans="3:34" x14ac:dyDescent="0.25">
      <c r="C1577" s="21"/>
      <c r="E1577" s="62"/>
      <c r="F1577" s="62"/>
      <c r="G1577" s="62"/>
      <c r="P1577"/>
      <c r="Q1577"/>
      <c r="R1577"/>
      <c r="S1577"/>
      <c r="T1577"/>
      <c r="U1577"/>
      <c r="V1577"/>
      <c r="W1577"/>
      <c r="X1577"/>
      <c r="Y1577"/>
      <c r="Z1577"/>
      <c r="AA1577"/>
      <c r="AB1577"/>
      <c r="AC1577"/>
      <c r="AD1577"/>
      <c r="AE1577"/>
      <c r="AF1577"/>
      <c r="AG1577"/>
      <c r="AH1577"/>
    </row>
    <row r="1578" spans="3:34" x14ac:dyDescent="0.25">
      <c r="C1578" s="21"/>
      <c r="E1578" s="62"/>
      <c r="F1578" s="62"/>
      <c r="G1578" s="62"/>
      <c r="P1578"/>
      <c r="Q1578"/>
      <c r="R1578"/>
      <c r="S1578"/>
      <c r="T1578"/>
      <c r="U1578"/>
      <c r="V1578"/>
      <c r="W1578"/>
      <c r="X1578"/>
      <c r="Y1578"/>
      <c r="Z1578"/>
      <c r="AA1578"/>
      <c r="AB1578"/>
      <c r="AC1578"/>
      <c r="AD1578"/>
      <c r="AE1578"/>
      <c r="AF1578"/>
      <c r="AG1578"/>
      <c r="AH1578"/>
    </row>
    <row r="1579" spans="3:34" x14ac:dyDescent="0.25">
      <c r="C1579" s="21"/>
      <c r="E1579" s="62"/>
      <c r="F1579" s="62"/>
      <c r="G1579" s="62"/>
      <c r="P1579"/>
      <c r="Q1579"/>
      <c r="R1579"/>
      <c r="S1579"/>
      <c r="T1579"/>
      <c r="U1579"/>
      <c r="V1579"/>
      <c r="W1579"/>
      <c r="X1579"/>
      <c r="Y1579"/>
      <c r="Z1579"/>
      <c r="AA1579"/>
      <c r="AB1579"/>
      <c r="AC1579"/>
      <c r="AD1579"/>
      <c r="AE1579"/>
      <c r="AF1579"/>
      <c r="AG1579"/>
      <c r="AH1579"/>
    </row>
    <row r="1580" spans="3:34" x14ac:dyDescent="0.25">
      <c r="C1580" s="21"/>
      <c r="E1580" s="62"/>
      <c r="F1580" s="62"/>
      <c r="G1580" s="62"/>
      <c r="P1580"/>
      <c r="Q1580"/>
      <c r="R1580"/>
      <c r="S1580"/>
      <c r="T1580"/>
      <c r="U1580"/>
      <c r="V1580"/>
      <c r="W1580"/>
      <c r="X1580"/>
      <c r="Y1580"/>
      <c r="Z1580"/>
      <c r="AA1580"/>
      <c r="AB1580"/>
      <c r="AC1580"/>
      <c r="AD1580"/>
      <c r="AE1580"/>
      <c r="AF1580"/>
      <c r="AG1580"/>
      <c r="AH1580"/>
    </row>
    <row r="1581" spans="3:34" x14ac:dyDescent="0.25">
      <c r="C1581" s="21"/>
      <c r="E1581" s="62"/>
      <c r="F1581" s="62"/>
      <c r="G1581" s="62"/>
      <c r="P1581"/>
      <c r="Q1581"/>
      <c r="R1581"/>
      <c r="S1581"/>
      <c r="T1581"/>
      <c r="U1581"/>
      <c r="V1581"/>
      <c r="W1581"/>
      <c r="X1581"/>
      <c r="Y1581"/>
      <c r="Z1581"/>
      <c r="AA1581"/>
      <c r="AB1581"/>
      <c r="AC1581"/>
      <c r="AD1581"/>
      <c r="AE1581"/>
      <c r="AF1581"/>
      <c r="AG1581"/>
      <c r="AH1581"/>
    </row>
    <row r="1582" spans="3:34" x14ac:dyDescent="0.25">
      <c r="C1582" s="21"/>
      <c r="E1582" s="62"/>
      <c r="F1582" s="62"/>
      <c r="G1582" s="62"/>
      <c r="P1582"/>
      <c r="Q1582"/>
      <c r="R1582"/>
      <c r="S1582"/>
      <c r="T1582"/>
      <c r="U1582"/>
      <c r="V1582"/>
      <c r="W1582"/>
      <c r="X1582"/>
      <c r="Y1582"/>
      <c r="Z1582"/>
      <c r="AA1582"/>
      <c r="AB1582"/>
      <c r="AC1582"/>
      <c r="AD1582"/>
      <c r="AE1582"/>
      <c r="AF1582"/>
      <c r="AG1582"/>
      <c r="AH1582"/>
    </row>
    <row r="1583" spans="3:34" x14ac:dyDescent="0.25">
      <c r="C1583" s="21"/>
      <c r="E1583" s="62"/>
      <c r="F1583" s="62"/>
      <c r="G1583" s="62"/>
      <c r="P1583"/>
      <c r="Q1583"/>
      <c r="R1583"/>
      <c r="S1583"/>
      <c r="T1583"/>
      <c r="U1583"/>
      <c r="V1583"/>
      <c r="W1583"/>
      <c r="X1583"/>
      <c r="Y1583"/>
      <c r="Z1583"/>
      <c r="AA1583"/>
      <c r="AB1583"/>
      <c r="AC1583"/>
      <c r="AD1583"/>
      <c r="AE1583"/>
      <c r="AF1583"/>
      <c r="AG1583"/>
      <c r="AH1583"/>
    </row>
    <row r="1584" spans="3:34" x14ac:dyDescent="0.25">
      <c r="C1584" s="21"/>
      <c r="E1584" s="62"/>
      <c r="F1584" s="62"/>
      <c r="G1584" s="62"/>
      <c r="P1584"/>
      <c r="Q1584"/>
      <c r="R1584"/>
      <c r="S1584"/>
      <c r="T1584"/>
      <c r="U1584"/>
      <c r="V1584"/>
      <c r="W1584"/>
      <c r="X1584"/>
      <c r="Y1584"/>
      <c r="Z1584"/>
      <c r="AA1584"/>
      <c r="AB1584"/>
      <c r="AC1584"/>
      <c r="AD1584"/>
      <c r="AE1584"/>
      <c r="AF1584"/>
      <c r="AG1584"/>
      <c r="AH1584"/>
    </row>
    <row r="1585" spans="3:34" x14ac:dyDescent="0.25">
      <c r="C1585" s="21"/>
      <c r="E1585" s="62"/>
      <c r="F1585" s="62"/>
      <c r="G1585" s="62"/>
      <c r="P1585"/>
      <c r="Q1585"/>
      <c r="R1585"/>
      <c r="S1585"/>
      <c r="T1585"/>
      <c r="U1585"/>
      <c r="V1585"/>
      <c r="W1585"/>
      <c r="X1585"/>
      <c r="Y1585"/>
      <c r="Z1585"/>
      <c r="AA1585"/>
      <c r="AB1585"/>
      <c r="AC1585"/>
      <c r="AD1585"/>
      <c r="AE1585"/>
      <c r="AF1585"/>
      <c r="AG1585"/>
      <c r="AH1585"/>
    </row>
    <row r="1586" spans="3:34" x14ac:dyDescent="0.25">
      <c r="C1586" s="21"/>
      <c r="E1586" s="62"/>
      <c r="F1586" s="62"/>
      <c r="G1586" s="62"/>
      <c r="P1586"/>
      <c r="Q1586"/>
      <c r="R1586"/>
      <c r="S1586"/>
      <c r="T1586"/>
      <c r="U1586"/>
      <c r="V1586"/>
      <c r="W1586"/>
      <c r="X1586"/>
      <c r="Y1586"/>
      <c r="Z1586"/>
      <c r="AA1586"/>
      <c r="AB1586"/>
      <c r="AC1586"/>
      <c r="AD1586"/>
      <c r="AE1586"/>
      <c r="AF1586"/>
      <c r="AG1586"/>
      <c r="AH1586"/>
    </row>
    <row r="1587" spans="3:34" x14ac:dyDescent="0.25">
      <c r="C1587" s="21"/>
      <c r="E1587" s="62"/>
      <c r="F1587" s="62"/>
      <c r="G1587" s="62"/>
      <c r="P1587"/>
      <c r="Q1587"/>
      <c r="R1587"/>
      <c r="S1587"/>
      <c r="T1587"/>
      <c r="U1587"/>
      <c r="V1587"/>
      <c r="W1587"/>
      <c r="X1587"/>
      <c r="Y1587"/>
      <c r="Z1587"/>
      <c r="AA1587"/>
      <c r="AB1587"/>
      <c r="AC1587"/>
      <c r="AD1587"/>
      <c r="AE1587"/>
      <c r="AF1587"/>
      <c r="AG1587"/>
      <c r="AH1587"/>
    </row>
    <row r="1588" spans="3:34" x14ac:dyDescent="0.25">
      <c r="C1588" s="21"/>
      <c r="E1588" s="62"/>
      <c r="F1588" s="62"/>
      <c r="G1588" s="62"/>
      <c r="P1588"/>
      <c r="Q1588"/>
      <c r="R1588"/>
      <c r="S1588"/>
      <c r="T1588"/>
      <c r="U1588"/>
      <c r="V1588"/>
      <c r="W1588"/>
      <c r="X1588"/>
      <c r="Y1588"/>
      <c r="Z1588"/>
      <c r="AA1588"/>
      <c r="AB1588"/>
      <c r="AC1588"/>
      <c r="AD1588"/>
      <c r="AE1588"/>
      <c r="AF1588"/>
      <c r="AG1588"/>
      <c r="AH1588"/>
    </row>
    <row r="1589" spans="3:34" x14ac:dyDescent="0.25">
      <c r="C1589" s="21"/>
      <c r="E1589" s="62"/>
      <c r="F1589" s="62"/>
      <c r="G1589" s="62"/>
      <c r="P1589"/>
      <c r="Q1589"/>
      <c r="R1589"/>
      <c r="S1589"/>
      <c r="T1589"/>
      <c r="U1589"/>
      <c r="V1589"/>
      <c r="W1589"/>
      <c r="X1589"/>
      <c r="Y1589"/>
      <c r="Z1589"/>
      <c r="AA1589"/>
      <c r="AB1589"/>
      <c r="AC1589"/>
      <c r="AD1589"/>
      <c r="AE1589"/>
      <c r="AF1589"/>
      <c r="AG1589"/>
      <c r="AH1589"/>
    </row>
    <row r="1590" spans="3:34" x14ac:dyDescent="0.25">
      <c r="C1590" s="21"/>
      <c r="E1590" s="62"/>
      <c r="F1590" s="62"/>
      <c r="G1590" s="62"/>
      <c r="P1590"/>
      <c r="Q1590"/>
      <c r="R1590"/>
      <c r="S1590"/>
      <c r="T1590"/>
      <c r="U1590"/>
      <c r="V1590"/>
      <c r="W1590"/>
      <c r="X1590"/>
      <c r="Y1590"/>
      <c r="Z1590"/>
      <c r="AA1590"/>
      <c r="AB1590"/>
      <c r="AC1590"/>
      <c r="AD1590"/>
      <c r="AE1590"/>
      <c r="AF1590"/>
      <c r="AG1590"/>
      <c r="AH1590"/>
    </row>
    <row r="1591" spans="3:34" x14ac:dyDescent="0.25">
      <c r="C1591" s="21"/>
      <c r="E1591" s="62"/>
      <c r="F1591" s="62"/>
      <c r="G1591" s="62"/>
      <c r="P1591"/>
      <c r="Q1591"/>
      <c r="R1591"/>
      <c r="S1591"/>
      <c r="T1591"/>
      <c r="U1591"/>
      <c r="V1591"/>
      <c r="W1591"/>
      <c r="X1591"/>
      <c r="Y1591"/>
      <c r="Z1591"/>
      <c r="AA1591"/>
      <c r="AB1591"/>
      <c r="AC1591"/>
      <c r="AD1591"/>
      <c r="AE1591"/>
      <c r="AF1591"/>
      <c r="AG1591"/>
      <c r="AH1591"/>
    </row>
    <row r="1592" spans="3:34" x14ac:dyDescent="0.25">
      <c r="C1592" s="21"/>
      <c r="E1592" s="62"/>
      <c r="F1592" s="62"/>
      <c r="G1592" s="62"/>
      <c r="P1592"/>
      <c r="Q1592"/>
      <c r="R1592"/>
      <c r="S1592"/>
      <c r="T1592"/>
      <c r="U1592"/>
      <c r="V1592"/>
      <c r="W1592"/>
      <c r="X1592"/>
      <c r="Y1592"/>
      <c r="Z1592"/>
      <c r="AA1592"/>
      <c r="AB1592"/>
      <c r="AC1592"/>
      <c r="AD1592"/>
      <c r="AE1592"/>
      <c r="AF1592"/>
      <c r="AG1592"/>
      <c r="AH1592"/>
    </row>
    <row r="1593" spans="3:34" x14ac:dyDescent="0.25">
      <c r="C1593" s="21"/>
      <c r="E1593" s="62"/>
      <c r="F1593" s="62"/>
      <c r="G1593" s="62"/>
      <c r="P1593"/>
      <c r="Q1593"/>
      <c r="R1593"/>
      <c r="S1593"/>
      <c r="T1593"/>
      <c r="U1593"/>
      <c r="V1593"/>
      <c r="W1593"/>
      <c r="X1593"/>
      <c r="Y1593"/>
      <c r="Z1593"/>
      <c r="AA1593"/>
      <c r="AB1593"/>
      <c r="AC1593"/>
      <c r="AD1593"/>
      <c r="AE1593"/>
      <c r="AF1593"/>
      <c r="AG1593"/>
      <c r="AH1593"/>
    </row>
    <row r="1594" spans="3:34" x14ac:dyDescent="0.25">
      <c r="C1594" s="21"/>
      <c r="E1594" s="62"/>
      <c r="F1594" s="62"/>
      <c r="G1594" s="62"/>
      <c r="P1594"/>
      <c r="Q1594"/>
      <c r="R1594"/>
      <c r="S1594"/>
      <c r="T1594"/>
      <c r="U1594"/>
      <c r="V1594"/>
      <c r="W1594"/>
      <c r="X1594"/>
      <c r="Y1594"/>
      <c r="Z1594"/>
      <c r="AA1594"/>
      <c r="AB1594"/>
      <c r="AC1594"/>
      <c r="AD1594"/>
      <c r="AE1594"/>
      <c r="AF1594"/>
      <c r="AG1594"/>
      <c r="AH1594"/>
    </row>
    <row r="1595" spans="3:34" x14ac:dyDescent="0.25">
      <c r="C1595" s="21"/>
      <c r="E1595" s="62"/>
      <c r="F1595" s="62"/>
      <c r="G1595" s="62"/>
      <c r="P1595"/>
      <c r="Q1595"/>
      <c r="R1595"/>
      <c r="S1595"/>
      <c r="T1595"/>
      <c r="U1595"/>
      <c r="V1595"/>
      <c r="W1595"/>
      <c r="X1595"/>
      <c r="Y1595"/>
      <c r="Z1595"/>
      <c r="AA1595"/>
      <c r="AB1595"/>
      <c r="AC1595"/>
      <c r="AD1595"/>
      <c r="AE1595"/>
      <c r="AF1595"/>
      <c r="AG1595"/>
      <c r="AH1595"/>
    </row>
    <row r="1596" spans="3:34" x14ac:dyDescent="0.25">
      <c r="C1596" s="21"/>
      <c r="E1596" s="62"/>
      <c r="F1596" s="62"/>
      <c r="G1596" s="62"/>
      <c r="P1596"/>
      <c r="Q1596"/>
      <c r="R1596"/>
      <c r="S1596"/>
      <c r="T1596"/>
      <c r="U1596"/>
      <c r="V1596"/>
      <c r="W1596"/>
      <c r="X1596"/>
      <c r="Y1596"/>
      <c r="Z1596"/>
      <c r="AA1596"/>
      <c r="AB1596"/>
      <c r="AC1596"/>
      <c r="AD1596"/>
      <c r="AE1596"/>
      <c r="AF1596"/>
      <c r="AG1596"/>
      <c r="AH1596"/>
    </row>
    <row r="1597" spans="3:34" x14ac:dyDescent="0.25">
      <c r="C1597" s="21"/>
      <c r="E1597" s="62"/>
      <c r="F1597" s="62"/>
      <c r="G1597" s="62"/>
      <c r="P1597"/>
      <c r="Q1597"/>
      <c r="R1597"/>
      <c r="S1597"/>
      <c r="T1597"/>
      <c r="U1597"/>
      <c r="V1597"/>
      <c r="W1597"/>
      <c r="X1597"/>
      <c r="Y1597"/>
      <c r="Z1597"/>
      <c r="AA1597"/>
      <c r="AB1597"/>
      <c r="AC1597"/>
      <c r="AD1597"/>
      <c r="AE1597"/>
      <c r="AF1597"/>
      <c r="AG1597"/>
      <c r="AH1597"/>
    </row>
    <row r="1598" spans="3:34" x14ac:dyDescent="0.25">
      <c r="C1598" s="21"/>
      <c r="E1598" s="62"/>
      <c r="F1598" s="62"/>
      <c r="G1598" s="62"/>
      <c r="P1598"/>
      <c r="Q1598"/>
      <c r="R1598"/>
      <c r="S1598"/>
      <c r="T1598"/>
      <c r="U1598"/>
      <c r="V1598"/>
      <c r="W1598"/>
      <c r="X1598"/>
      <c r="Y1598"/>
      <c r="Z1598"/>
      <c r="AA1598"/>
      <c r="AB1598"/>
      <c r="AC1598"/>
      <c r="AD1598"/>
      <c r="AE1598"/>
      <c r="AF1598"/>
      <c r="AG1598"/>
      <c r="AH1598"/>
    </row>
    <row r="1599" spans="3:34" x14ac:dyDescent="0.25">
      <c r="C1599" s="21"/>
      <c r="E1599" s="62"/>
      <c r="F1599" s="62"/>
      <c r="G1599" s="62"/>
      <c r="P1599"/>
      <c r="Q1599"/>
      <c r="R1599"/>
      <c r="S1599"/>
      <c r="T1599"/>
      <c r="U1599"/>
      <c r="V1599"/>
      <c r="W1599"/>
      <c r="X1599"/>
      <c r="Y1599"/>
      <c r="Z1599"/>
      <c r="AA1599"/>
      <c r="AB1599"/>
      <c r="AC1599"/>
      <c r="AD1599"/>
      <c r="AE1599"/>
      <c r="AF1599"/>
      <c r="AG1599"/>
      <c r="AH1599"/>
    </row>
    <row r="1600" spans="3:34" x14ac:dyDescent="0.25">
      <c r="C1600" s="21"/>
      <c r="E1600" s="62"/>
      <c r="F1600" s="62"/>
      <c r="G1600" s="62"/>
      <c r="P1600"/>
      <c r="Q1600"/>
      <c r="R1600"/>
      <c r="S1600"/>
      <c r="T1600"/>
      <c r="U1600"/>
      <c r="V1600"/>
      <c r="W1600"/>
      <c r="X1600"/>
      <c r="Y1600"/>
      <c r="Z1600"/>
      <c r="AA1600"/>
      <c r="AB1600"/>
      <c r="AC1600"/>
      <c r="AD1600"/>
      <c r="AE1600"/>
      <c r="AF1600"/>
      <c r="AG1600"/>
      <c r="AH1600"/>
    </row>
    <row r="1601" spans="3:34" x14ac:dyDescent="0.25">
      <c r="C1601" s="21"/>
      <c r="E1601" s="62"/>
      <c r="F1601" s="62"/>
      <c r="G1601" s="62"/>
      <c r="P1601"/>
      <c r="Q1601"/>
      <c r="R1601"/>
      <c r="S1601"/>
      <c r="T1601"/>
      <c r="U1601"/>
      <c r="V1601"/>
      <c r="W1601"/>
      <c r="X1601"/>
      <c r="Y1601"/>
      <c r="Z1601"/>
      <c r="AA1601"/>
      <c r="AB1601"/>
      <c r="AC1601"/>
      <c r="AD1601"/>
      <c r="AE1601"/>
      <c r="AF1601"/>
      <c r="AG1601"/>
      <c r="AH1601"/>
    </row>
    <row r="1602" spans="3:34" x14ac:dyDescent="0.25">
      <c r="C1602" s="21"/>
      <c r="E1602" s="62"/>
      <c r="F1602" s="62"/>
      <c r="G1602" s="62"/>
      <c r="P1602"/>
      <c r="Q1602"/>
      <c r="R1602"/>
      <c r="S1602"/>
      <c r="T1602"/>
      <c r="U1602"/>
      <c r="V1602"/>
      <c r="W1602"/>
      <c r="X1602"/>
      <c r="Y1602"/>
      <c r="Z1602"/>
      <c r="AA1602"/>
      <c r="AB1602"/>
      <c r="AC1602"/>
      <c r="AD1602"/>
      <c r="AE1602"/>
      <c r="AF1602"/>
      <c r="AG1602"/>
      <c r="AH1602"/>
    </row>
    <row r="1603" spans="3:34" x14ac:dyDescent="0.25">
      <c r="C1603" s="21"/>
      <c r="E1603" s="62"/>
      <c r="F1603" s="62"/>
      <c r="G1603" s="62"/>
      <c r="P1603"/>
      <c r="Q1603"/>
      <c r="R1603"/>
      <c r="S1603"/>
      <c r="T1603"/>
      <c r="U1603"/>
      <c r="V1603"/>
      <c r="W1603"/>
      <c r="X1603"/>
      <c r="Y1603"/>
      <c r="Z1603"/>
      <c r="AA1603"/>
      <c r="AB1603"/>
      <c r="AC1603"/>
      <c r="AD1603"/>
      <c r="AE1603"/>
      <c r="AF1603"/>
      <c r="AG1603"/>
      <c r="AH1603"/>
    </row>
    <row r="1604" spans="3:34" x14ac:dyDescent="0.25">
      <c r="C1604" s="21"/>
      <c r="E1604" s="62"/>
      <c r="F1604" s="62"/>
      <c r="G1604" s="62"/>
      <c r="P1604"/>
      <c r="Q1604"/>
      <c r="R1604"/>
      <c r="S1604"/>
      <c r="T1604"/>
      <c r="U1604"/>
      <c r="V1604"/>
      <c r="W1604"/>
      <c r="X1604"/>
      <c r="Y1604"/>
      <c r="Z1604"/>
      <c r="AA1604"/>
      <c r="AB1604"/>
      <c r="AC1604"/>
      <c r="AD1604"/>
      <c r="AE1604"/>
      <c r="AF1604"/>
      <c r="AG1604"/>
      <c r="AH1604"/>
    </row>
    <row r="1605" spans="3:34" x14ac:dyDescent="0.25">
      <c r="C1605" s="21"/>
      <c r="E1605" s="62"/>
      <c r="F1605" s="62"/>
      <c r="G1605" s="62"/>
      <c r="P1605"/>
      <c r="Q1605"/>
      <c r="R1605"/>
      <c r="S1605"/>
      <c r="T1605"/>
      <c r="U1605"/>
      <c r="V1605"/>
      <c r="W1605"/>
      <c r="X1605"/>
      <c r="Y1605"/>
      <c r="Z1605"/>
      <c r="AA1605"/>
      <c r="AB1605"/>
      <c r="AC1605"/>
      <c r="AD1605"/>
      <c r="AE1605"/>
      <c r="AF1605"/>
      <c r="AG1605"/>
      <c r="AH1605"/>
    </row>
    <row r="1606" spans="3:34" x14ac:dyDescent="0.25">
      <c r="C1606" s="21"/>
      <c r="E1606" s="62"/>
      <c r="F1606" s="62"/>
      <c r="G1606" s="62"/>
      <c r="P1606"/>
      <c r="Q1606"/>
      <c r="R1606"/>
      <c r="S1606"/>
      <c r="T1606"/>
      <c r="U1606"/>
      <c r="V1606"/>
      <c r="W1606"/>
      <c r="X1606"/>
      <c r="Y1606"/>
      <c r="Z1606"/>
      <c r="AA1606"/>
      <c r="AB1606"/>
      <c r="AC1606"/>
      <c r="AD1606"/>
      <c r="AE1606"/>
      <c r="AF1606"/>
      <c r="AG1606"/>
      <c r="AH1606"/>
    </row>
    <row r="1607" spans="3:34" x14ac:dyDescent="0.25">
      <c r="C1607" s="21"/>
      <c r="E1607" s="62"/>
      <c r="F1607" s="62"/>
      <c r="G1607" s="62"/>
      <c r="P1607"/>
      <c r="Q1607"/>
      <c r="R1607"/>
      <c r="S1607"/>
      <c r="T1607"/>
      <c r="U1607"/>
      <c r="V1607"/>
      <c r="W1607"/>
      <c r="X1607"/>
      <c r="Y1607"/>
      <c r="Z1607"/>
      <c r="AA1607"/>
      <c r="AB1607"/>
      <c r="AC1607"/>
      <c r="AD1607"/>
      <c r="AE1607"/>
      <c r="AF1607"/>
      <c r="AG1607"/>
      <c r="AH1607"/>
    </row>
    <row r="1608" spans="3:34" x14ac:dyDescent="0.25">
      <c r="C1608" s="21"/>
      <c r="E1608" s="62"/>
      <c r="F1608" s="62"/>
      <c r="G1608" s="62"/>
      <c r="P1608"/>
      <c r="Q1608"/>
      <c r="R1608"/>
      <c r="S1608"/>
      <c r="T1608"/>
      <c r="U1608"/>
      <c r="V1608"/>
      <c r="W1608"/>
      <c r="X1608"/>
      <c r="Y1608"/>
      <c r="Z1608"/>
      <c r="AA1608"/>
      <c r="AB1608"/>
      <c r="AC1608"/>
      <c r="AD1608"/>
      <c r="AE1608"/>
      <c r="AF1608"/>
      <c r="AG1608"/>
      <c r="AH1608"/>
    </row>
    <row r="1609" spans="3:34" x14ac:dyDescent="0.25">
      <c r="C1609" s="21"/>
      <c r="E1609" s="62"/>
      <c r="F1609" s="62"/>
      <c r="G1609" s="62"/>
      <c r="P1609"/>
      <c r="Q1609"/>
      <c r="R1609"/>
      <c r="S1609"/>
      <c r="T1609"/>
      <c r="U1609"/>
      <c r="V1609"/>
      <c r="W1609"/>
      <c r="X1609"/>
      <c r="Y1609"/>
      <c r="Z1609"/>
      <c r="AA1609"/>
      <c r="AB1609"/>
      <c r="AC1609"/>
      <c r="AD1609"/>
      <c r="AE1609"/>
      <c r="AF1609"/>
      <c r="AG1609"/>
      <c r="AH1609"/>
    </row>
    <row r="1610" spans="3:34" x14ac:dyDescent="0.25">
      <c r="C1610" s="21"/>
      <c r="E1610" s="62"/>
      <c r="F1610" s="62"/>
      <c r="G1610" s="62"/>
      <c r="P1610"/>
      <c r="Q1610"/>
      <c r="R1610"/>
      <c r="S1610"/>
      <c r="T1610"/>
      <c r="U1610"/>
      <c r="V1610"/>
      <c r="W1610"/>
      <c r="X1610"/>
      <c r="Y1610"/>
      <c r="Z1610"/>
      <c r="AA1610"/>
      <c r="AB1610"/>
      <c r="AC1610"/>
      <c r="AD1610"/>
      <c r="AE1610"/>
      <c r="AF1610"/>
      <c r="AG1610"/>
      <c r="AH1610"/>
    </row>
    <row r="1611" spans="3:34" x14ac:dyDescent="0.25">
      <c r="C1611" s="21"/>
      <c r="E1611" s="62"/>
      <c r="F1611" s="62"/>
      <c r="G1611" s="62"/>
      <c r="P1611"/>
      <c r="Q1611"/>
      <c r="R1611"/>
      <c r="S1611"/>
      <c r="T1611"/>
      <c r="U1611"/>
      <c r="V1611"/>
      <c r="W1611"/>
      <c r="X1611"/>
      <c r="Y1611"/>
      <c r="Z1611"/>
      <c r="AA1611"/>
      <c r="AB1611"/>
      <c r="AC1611"/>
      <c r="AD1611"/>
      <c r="AE1611"/>
      <c r="AF1611"/>
      <c r="AG1611"/>
      <c r="AH1611"/>
    </row>
    <row r="1612" spans="3:34" x14ac:dyDescent="0.25">
      <c r="C1612" s="21"/>
      <c r="E1612" s="62"/>
      <c r="F1612" s="62"/>
      <c r="G1612" s="62"/>
      <c r="P1612"/>
      <c r="Q1612"/>
      <c r="R1612"/>
      <c r="S1612"/>
      <c r="T1612"/>
      <c r="U1612"/>
      <c r="V1612"/>
      <c r="W1612"/>
      <c r="X1612"/>
      <c r="Y1612"/>
      <c r="Z1612"/>
      <c r="AA1612"/>
      <c r="AB1612"/>
      <c r="AC1612"/>
      <c r="AD1612"/>
      <c r="AE1612"/>
      <c r="AF1612"/>
      <c r="AG1612"/>
      <c r="AH1612"/>
    </row>
    <row r="1613" spans="3:34" x14ac:dyDescent="0.25">
      <c r="C1613" s="21"/>
      <c r="E1613" s="62"/>
      <c r="F1613" s="62"/>
      <c r="G1613" s="62"/>
      <c r="P1613"/>
      <c r="Q1613"/>
      <c r="R1613"/>
      <c r="S1613"/>
      <c r="T1613"/>
      <c r="U1613"/>
      <c r="V1613"/>
      <c r="W1613"/>
      <c r="X1613"/>
      <c r="Y1613"/>
      <c r="Z1613"/>
      <c r="AA1613"/>
      <c r="AB1613"/>
      <c r="AC1613"/>
      <c r="AD1613"/>
      <c r="AE1613"/>
      <c r="AF1613"/>
      <c r="AG1613"/>
      <c r="AH1613"/>
    </row>
    <row r="1614" spans="3:34" x14ac:dyDescent="0.25">
      <c r="C1614" s="21"/>
      <c r="E1614" s="62"/>
      <c r="F1614" s="62"/>
      <c r="G1614" s="62"/>
      <c r="P1614"/>
      <c r="Q1614"/>
      <c r="R1614"/>
      <c r="S1614"/>
      <c r="T1614"/>
      <c r="U1614"/>
      <c r="V1614"/>
      <c r="W1614"/>
      <c r="X1614"/>
      <c r="Y1614"/>
      <c r="Z1614"/>
      <c r="AA1614"/>
      <c r="AB1614"/>
      <c r="AC1614"/>
      <c r="AD1614"/>
      <c r="AE1614"/>
      <c r="AF1614"/>
      <c r="AG1614"/>
      <c r="AH1614"/>
    </row>
    <row r="1615" spans="3:34" x14ac:dyDescent="0.25">
      <c r="C1615" s="21"/>
      <c r="E1615" s="62"/>
      <c r="F1615" s="62"/>
      <c r="G1615" s="62"/>
      <c r="P1615"/>
      <c r="Q1615"/>
      <c r="R1615"/>
      <c r="S1615"/>
      <c r="T1615"/>
      <c r="U1615"/>
      <c r="V1615"/>
      <c r="W1615"/>
      <c r="X1615"/>
      <c r="Y1615"/>
      <c r="Z1615"/>
      <c r="AA1615"/>
      <c r="AB1615"/>
      <c r="AC1615"/>
      <c r="AD1615"/>
      <c r="AE1615"/>
      <c r="AF1615"/>
      <c r="AG1615"/>
      <c r="AH1615"/>
    </row>
    <row r="1616" spans="3:34" x14ac:dyDescent="0.25">
      <c r="C1616" s="21"/>
      <c r="E1616" s="62"/>
      <c r="F1616" s="62"/>
      <c r="G1616" s="62"/>
      <c r="P1616"/>
      <c r="Q1616"/>
      <c r="R1616"/>
      <c r="S1616"/>
      <c r="T1616"/>
      <c r="U1616"/>
      <c r="V1616"/>
      <c r="W1616"/>
      <c r="X1616"/>
      <c r="Y1616"/>
      <c r="Z1616"/>
      <c r="AA1616"/>
      <c r="AB1616"/>
      <c r="AC1616"/>
      <c r="AD1616"/>
      <c r="AE1616"/>
      <c r="AF1616"/>
      <c r="AG1616"/>
      <c r="AH1616"/>
    </row>
    <row r="1617" spans="3:34" x14ac:dyDescent="0.25">
      <c r="C1617" s="21"/>
      <c r="E1617" s="62"/>
      <c r="F1617" s="62"/>
      <c r="G1617" s="62"/>
      <c r="P1617"/>
      <c r="Q1617"/>
      <c r="R1617"/>
      <c r="S1617"/>
      <c r="T1617"/>
      <c r="U1617"/>
      <c r="V1617"/>
      <c r="W1617"/>
      <c r="X1617"/>
      <c r="Y1617"/>
      <c r="Z1617"/>
      <c r="AA1617"/>
      <c r="AB1617"/>
      <c r="AC1617"/>
      <c r="AD1617"/>
      <c r="AE1617"/>
      <c r="AF1617"/>
      <c r="AG1617"/>
      <c r="AH1617"/>
    </row>
    <row r="1618" spans="3:34" x14ac:dyDescent="0.25">
      <c r="C1618" s="21"/>
      <c r="E1618" s="62"/>
      <c r="F1618" s="62"/>
      <c r="G1618" s="62"/>
      <c r="P1618"/>
      <c r="Q1618"/>
      <c r="R1618"/>
      <c r="S1618"/>
      <c r="T1618"/>
      <c r="U1618"/>
      <c r="V1618"/>
      <c r="W1618"/>
      <c r="X1618"/>
      <c r="Y1618"/>
      <c r="Z1618"/>
      <c r="AA1618"/>
      <c r="AB1618"/>
      <c r="AC1618"/>
      <c r="AD1618"/>
      <c r="AE1618"/>
      <c r="AF1618"/>
      <c r="AG1618"/>
      <c r="AH1618"/>
    </row>
    <row r="1619" spans="3:34" x14ac:dyDescent="0.25">
      <c r="C1619" s="21"/>
      <c r="E1619" s="62"/>
      <c r="F1619" s="62"/>
      <c r="G1619" s="62"/>
      <c r="P1619"/>
      <c r="Q1619"/>
      <c r="R1619"/>
      <c r="S1619"/>
      <c r="T1619"/>
      <c r="U1619"/>
      <c r="V1619"/>
      <c r="W1619"/>
      <c r="X1619"/>
      <c r="Y1619"/>
      <c r="Z1619"/>
      <c r="AA1619"/>
      <c r="AB1619"/>
      <c r="AC1619"/>
      <c r="AD1619"/>
      <c r="AE1619"/>
      <c r="AF1619"/>
      <c r="AG1619"/>
      <c r="AH1619"/>
    </row>
    <row r="1620" spans="3:34" x14ac:dyDescent="0.25">
      <c r="C1620" s="21"/>
      <c r="E1620" s="62"/>
      <c r="F1620" s="62"/>
      <c r="G1620" s="62"/>
      <c r="P1620"/>
      <c r="Q1620"/>
      <c r="R1620"/>
      <c r="S1620"/>
      <c r="T1620"/>
      <c r="U1620"/>
      <c r="V1620"/>
      <c r="W1620"/>
      <c r="X1620"/>
      <c r="Y1620"/>
      <c r="Z1620"/>
      <c r="AA1620"/>
      <c r="AB1620"/>
      <c r="AC1620"/>
      <c r="AD1620"/>
      <c r="AE1620"/>
      <c r="AF1620"/>
      <c r="AG1620"/>
      <c r="AH1620"/>
    </row>
    <row r="1621" spans="3:34" x14ac:dyDescent="0.25">
      <c r="C1621" s="21"/>
      <c r="E1621" s="62"/>
      <c r="F1621" s="62"/>
      <c r="G1621" s="62"/>
      <c r="P1621"/>
      <c r="Q1621"/>
      <c r="R1621"/>
      <c r="S1621"/>
      <c r="T1621"/>
      <c r="U1621"/>
      <c r="V1621"/>
      <c r="W1621"/>
      <c r="X1621"/>
      <c r="Y1621"/>
      <c r="Z1621"/>
      <c r="AA1621"/>
      <c r="AB1621"/>
      <c r="AC1621"/>
      <c r="AD1621"/>
      <c r="AE1621"/>
      <c r="AF1621"/>
      <c r="AG1621"/>
      <c r="AH1621"/>
    </row>
    <row r="1622" spans="3:34" x14ac:dyDescent="0.25">
      <c r="C1622" s="21"/>
      <c r="E1622" s="62"/>
      <c r="F1622" s="62"/>
      <c r="G1622" s="62"/>
      <c r="P1622"/>
      <c r="Q1622"/>
      <c r="R1622"/>
      <c r="S1622"/>
      <c r="T1622"/>
      <c r="U1622"/>
      <c r="V1622"/>
      <c r="W1622"/>
      <c r="X1622"/>
      <c r="Y1622"/>
      <c r="Z1622"/>
      <c r="AA1622"/>
      <c r="AB1622"/>
      <c r="AC1622"/>
      <c r="AD1622"/>
      <c r="AE1622"/>
      <c r="AF1622"/>
      <c r="AG1622"/>
      <c r="AH1622"/>
    </row>
    <row r="1623" spans="3:34" x14ac:dyDescent="0.25">
      <c r="C1623" s="21"/>
      <c r="E1623" s="62"/>
      <c r="F1623" s="62"/>
      <c r="G1623" s="62"/>
      <c r="P1623"/>
      <c r="Q1623"/>
      <c r="R1623"/>
      <c r="S1623"/>
      <c r="T1623"/>
      <c r="U1623"/>
      <c r="V1623"/>
      <c r="W1623"/>
      <c r="X1623"/>
      <c r="Y1623"/>
      <c r="Z1623"/>
      <c r="AA1623"/>
      <c r="AB1623"/>
      <c r="AC1623"/>
      <c r="AD1623"/>
      <c r="AE1623"/>
      <c r="AF1623"/>
      <c r="AG1623"/>
      <c r="AH1623"/>
    </row>
    <row r="1624" spans="3:34" x14ac:dyDescent="0.25">
      <c r="C1624" s="21"/>
      <c r="E1624" s="62"/>
      <c r="F1624" s="62"/>
      <c r="G1624" s="62"/>
      <c r="P1624"/>
      <c r="Q1624"/>
      <c r="R1624"/>
      <c r="S1624"/>
      <c r="T1624"/>
      <c r="U1624"/>
      <c r="V1624"/>
      <c r="W1624"/>
      <c r="X1624"/>
      <c r="Y1624"/>
      <c r="Z1624"/>
      <c r="AA1624"/>
      <c r="AB1624"/>
      <c r="AC1624"/>
      <c r="AD1624"/>
      <c r="AE1624"/>
      <c r="AF1624"/>
      <c r="AG1624"/>
      <c r="AH1624"/>
    </row>
    <row r="1625" spans="3:34" x14ac:dyDescent="0.25">
      <c r="C1625" s="21"/>
      <c r="E1625" s="62"/>
      <c r="F1625" s="62"/>
      <c r="G1625" s="62"/>
      <c r="P1625"/>
      <c r="Q1625"/>
      <c r="R1625"/>
      <c r="S1625"/>
      <c r="T1625"/>
      <c r="U1625"/>
      <c r="V1625"/>
      <c r="W1625"/>
      <c r="X1625"/>
      <c r="Y1625"/>
      <c r="Z1625"/>
      <c r="AA1625"/>
      <c r="AB1625"/>
      <c r="AC1625"/>
      <c r="AD1625"/>
      <c r="AE1625"/>
      <c r="AF1625"/>
      <c r="AG1625"/>
      <c r="AH1625"/>
    </row>
    <row r="1626" spans="3:34" x14ac:dyDescent="0.25">
      <c r="C1626" s="21"/>
      <c r="E1626" s="62"/>
      <c r="F1626" s="62"/>
      <c r="G1626" s="62"/>
      <c r="P1626"/>
      <c r="Q1626"/>
      <c r="R1626"/>
      <c r="S1626"/>
      <c r="T1626"/>
      <c r="U1626"/>
      <c r="V1626"/>
      <c r="W1626"/>
      <c r="X1626"/>
      <c r="Y1626"/>
      <c r="Z1626"/>
      <c r="AA1626"/>
      <c r="AB1626"/>
      <c r="AC1626"/>
      <c r="AD1626"/>
      <c r="AE1626"/>
      <c r="AF1626"/>
      <c r="AG1626"/>
      <c r="AH1626"/>
    </row>
    <row r="1627" spans="3:34" x14ac:dyDescent="0.25">
      <c r="C1627" s="21"/>
      <c r="E1627" s="62"/>
      <c r="F1627" s="62"/>
      <c r="G1627" s="62"/>
      <c r="P1627"/>
      <c r="Q1627"/>
      <c r="R1627"/>
      <c r="S1627"/>
      <c r="T1627"/>
      <c r="U1627"/>
      <c r="V1627"/>
      <c r="W1627"/>
      <c r="X1627"/>
      <c r="Y1627"/>
      <c r="Z1627"/>
      <c r="AA1627"/>
      <c r="AB1627"/>
      <c r="AC1627"/>
      <c r="AD1627"/>
      <c r="AE1627"/>
      <c r="AF1627"/>
      <c r="AG1627"/>
      <c r="AH1627"/>
    </row>
    <row r="1628" spans="3:34" x14ac:dyDescent="0.25">
      <c r="C1628" s="21"/>
      <c r="E1628" s="62"/>
      <c r="F1628" s="62"/>
      <c r="G1628" s="62"/>
      <c r="P1628"/>
      <c r="Q1628"/>
      <c r="R1628"/>
      <c r="S1628"/>
      <c r="T1628"/>
      <c r="U1628"/>
      <c r="V1628"/>
      <c r="W1628"/>
      <c r="X1628"/>
      <c r="Y1628"/>
      <c r="Z1628"/>
      <c r="AA1628"/>
      <c r="AB1628"/>
      <c r="AC1628"/>
      <c r="AD1628"/>
      <c r="AE1628"/>
      <c r="AF1628"/>
      <c r="AG1628"/>
      <c r="AH1628"/>
    </row>
    <row r="1629" spans="3:34" x14ac:dyDescent="0.25">
      <c r="C1629" s="21"/>
      <c r="E1629" s="62"/>
      <c r="F1629" s="62"/>
      <c r="G1629" s="62"/>
      <c r="P1629"/>
      <c r="Q1629"/>
      <c r="R1629"/>
      <c r="S1629"/>
      <c r="T1629"/>
      <c r="U1629"/>
      <c r="V1629"/>
      <c r="W1629"/>
      <c r="X1629"/>
      <c r="Y1629"/>
      <c r="Z1629"/>
      <c r="AA1629"/>
      <c r="AB1629"/>
      <c r="AC1629"/>
      <c r="AD1629"/>
      <c r="AE1629"/>
      <c r="AF1629"/>
      <c r="AG1629"/>
      <c r="AH1629"/>
    </row>
    <row r="1630" spans="3:34" x14ac:dyDescent="0.25">
      <c r="C1630" s="21"/>
      <c r="E1630" s="62"/>
      <c r="F1630" s="62"/>
      <c r="G1630" s="62"/>
      <c r="P1630"/>
      <c r="Q1630"/>
      <c r="R1630"/>
      <c r="S1630"/>
      <c r="T1630"/>
      <c r="U1630"/>
      <c r="V1630"/>
      <c r="W1630"/>
      <c r="X1630"/>
      <c r="Y1630"/>
      <c r="Z1630"/>
      <c r="AA1630"/>
      <c r="AB1630"/>
      <c r="AC1630"/>
      <c r="AD1630"/>
      <c r="AE1630"/>
      <c r="AF1630"/>
      <c r="AG1630"/>
      <c r="AH1630"/>
    </row>
    <row r="1631" spans="3:34" x14ac:dyDescent="0.25">
      <c r="C1631" s="21"/>
      <c r="E1631" s="62"/>
      <c r="F1631" s="62"/>
      <c r="G1631" s="62"/>
      <c r="P1631"/>
      <c r="Q1631"/>
      <c r="R1631"/>
      <c r="S1631"/>
      <c r="T1631"/>
      <c r="U1631"/>
      <c r="V1631"/>
      <c r="W1631"/>
      <c r="X1631"/>
      <c r="Y1631"/>
      <c r="Z1631"/>
      <c r="AA1631"/>
      <c r="AB1631"/>
      <c r="AC1631"/>
      <c r="AD1631"/>
      <c r="AE1631"/>
      <c r="AF1631"/>
      <c r="AG1631"/>
      <c r="AH1631"/>
    </row>
    <row r="1632" spans="3:34" x14ac:dyDescent="0.25">
      <c r="C1632" s="21"/>
      <c r="E1632" s="62"/>
      <c r="F1632" s="62"/>
      <c r="G1632" s="62"/>
      <c r="P1632"/>
      <c r="Q1632"/>
      <c r="R1632"/>
      <c r="S1632"/>
      <c r="T1632"/>
      <c r="U1632"/>
      <c r="V1632"/>
      <c r="W1632"/>
      <c r="X1632"/>
      <c r="Y1632"/>
      <c r="Z1632"/>
      <c r="AA1632"/>
      <c r="AB1632"/>
      <c r="AC1632"/>
      <c r="AD1632"/>
      <c r="AE1632"/>
      <c r="AF1632"/>
      <c r="AG1632"/>
      <c r="AH1632"/>
    </row>
    <row r="1633" spans="3:34" x14ac:dyDescent="0.25">
      <c r="C1633" s="21"/>
      <c r="E1633" s="62"/>
      <c r="F1633" s="62"/>
      <c r="G1633" s="62"/>
      <c r="P1633"/>
      <c r="Q1633"/>
      <c r="R1633"/>
      <c r="S1633"/>
      <c r="T1633"/>
      <c r="U1633"/>
      <c r="V1633"/>
      <c r="W1633"/>
      <c r="X1633"/>
      <c r="Y1633"/>
      <c r="Z1633"/>
      <c r="AA1633"/>
      <c r="AB1633"/>
      <c r="AC1633"/>
      <c r="AD1633"/>
      <c r="AE1633"/>
      <c r="AF1633"/>
      <c r="AG1633"/>
      <c r="AH1633"/>
    </row>
    <row r="1634" spans="3:34" x14ac:dyDescent="0.25">
      <c r="C1634" s="21"/>
      <c r="E1634" s="62"/>
      <c r="F1634" s="62"/>
      <c r="G1634" s="62"/>
      <c r="P1634"/>
      <c r="Q1634"/>
      <c r="R1634"/>
      <c r="S1634"/>
      <c r="T1634"/>
      <c r="U1634"/>
      <c r="V1634"/>
      <c r="W1634"/>
      <c r="X1634"/>
      <c r="Y1634"/>
      <c r="Z1634"/>
      <c r="AA1634"/>
      <c r="AB1634"/>
      <c r="AC1634"/>
      <c r="AD1634"/>
      <c r="AE1634"/>
      <c r="AF1634"/>
      <c r="AG1634"/>
      <c r="AH1634"/>
    </row>
    <row r="1635" spans="3:34" x14ac:dyDescent="0.25">
      <c r="C1635" s="21"/>
      <c r="E1635" s="62"/>
      <c r="F1635" s="62"/>
      <c r="G1635" s="62"/>
      <c r="P1635"/>
      <c r="Q1635"/>
      <c r="R1635"/>
      <c r="S1635"/>
      <c r="T1635"/>
      <c r="U1635"/>
      <c r="V1635"/>
      <c r="W1635"/>
      <c r="X1635"/>
      <c r="Y1635"/>
      <c r="Z1635"/>
      <c r="AA1635"/>
      <c r="AB1635"/>
      <c r="AC1635"/>
      <c r="AD1635"/>
      <c r="AE1635"/>
      <c r="AF1635"/>
      <c r="AG1635"/>
      <c r="AH1635"/>
    </row>
    <row r="1636" spans="3:34" x14ac:dyDescent="0.25">
      <c r="C1636" s="21"/>
      <c r="E1636" s="62"/>
      <c r="F1636" s="62"/>
      <c r="G1636" s="62"/>
      <c r="P1636"/>
      <c r="Q1636"/>
      <c r="R1636"/>
      <c r="S1636"/>
      <c r="T1636"/>
      <c r="U1636"/>
      <c r="V1636"/>
      <c r="W1636"/>
      <c r="X1636"/>
      <c r="Y1636"/>
      <c r="Z1636"/>
      <c r="AA1636"/>
      <c r="AB1636"/>
      <c r="AC1636"/>
      <c r="AD1636"/>
      <c r="AE1636"/>
      <c r="AF1636"/>
      <c r="AG1636"/>
      <c r="AH1636"/>
    </row>
    <row r="1637" spans="3:34" x14ac:dyDescent="0.25">
      <c r="C1637" s="21"/>
      <c r="E1637" s="62"/>
      <c r="F1637" s="62"/>
      <c r="G1637" s="62"/>
      <c r="P1637"/>
      <c r="Q1637"/>
      <c r="R1637"/>
      <c r="S1637"/>
      <c r="T1637"/>
      <c r="U1637"/>
      <c r="V1637"/>
      <c r="W1637"/>
      <c r="X1637"/>
      <c r="Y1637"/>
      <c r="Z1637"/>
      <c r="AA1637"/>
      <c r="AB1637"/>
      <c r="AC1637"/>
      <c r="AD1637"/>
      <c r="AE1637"/>
      <c r="AF1637"/>
      <c r="AG1637"/>
      <c r="AH1637"/>
    </row>
    <row r="1638" spans="3:34" x14ac:dyDescent="0.25">
      <c r="C1638" s="21"/>
      <c r="E1638" s="62"/>
      <c r="F1638" s="62"/>
      <c r="G1638" s="62"/>
      <c r="P1638"/>
      <c r="Q1638"/>
      <c r="R1638"/>
      <c r="S1638"/>
      <c r="T1638"/>
      <c r="U1638"/>
      <c r="V1638"/>
      <c r="W1638"/>
      <c r="X1638"/>
      <c r="Y1638"/>
      <c r="Z1638"/>
      <c r="AA1638"/>
      <c r="AB1638"/>
      <c r="AC1638"/>
      <c r="AD1638"/>
      <c r="AE1638"/>
      <c r="AF1638"/>
      <c r="AG1638"/>
      <c r="AH1638"/>
    </row>
    <row r="1639" spans="3:34" x14ac:dyDescent="0.25">
      <c r="C1639" s="21"/>
      <c r="E1639" s="62"/>
      <c r="F1639" s="62"/>
      <c r="G1639" s="62"/>
      <c r="P1639"/>
      <c r="Q1639"/>
      <c r="R1639"/>
      <c r="S1639"/>
      <c r="T1639"/>
      <c r="U1639"/>
      <c r="V1639"/>
      <c r="W1639"/>
      <c r="X1639"/>
      <c r="Y1639"/>
      <c r="Z1639"/>
      <c r="AA1639"/>
      <c r="AB1639"/>
      <c r="AC1639"/>
      <c r="AD1639"/>
      <c r="AE1639"/>
      <c r="AF1639"/>
      <c r="AG1639"/>
      <c r="AH1639"/>
    </row>
    <row r="1640" spans="3:34" x14ac:dyDescent="0.25">
      <c r="C1640" s="21"/>
      <c r="E1640" s="62"/>
      <c r="F1640" s="62"/>
      <c r="G1640" s="62"/>
      <c r="P1640"/>
      <c r="Q1640"/>
      <c r="R1640"/>
      <c r="S1640"/>
      <c r="T1640"/>
      <c r="U1640"/>
      <c r="V1640"/>
      <c r="W1640"/>
      <c r="X1640"/>
      <c r="Y1640"/>
      <c r="Z1640"/>
      <c r="AA1640"/>
      <c r="AB1640"/>
      <c r="AC1640"/>
      <c r="AD1640"/>
      <c r="AE1640"/>
      <c r="AF1640"/>
      <c r="AG1640"/>
      <c r="AH1640"/>
    </row>
    <row r="1641" spans="3:34" x14ac:dyDescent="0.25">
      <c r="C1641" s="21"/>
      <c r="E1641" s="62"/>
      <c r="F1641" s="62"/>
      <c r="G1641" s="62"/>
      <c r="P1641"/>
      <c r="Q1641"/>
      <c r="R1641"/>
      <c r="S1641"/>
      <c r="T1641"/>
      <c r="U1641"/>
      <c r="V1641"/>
      <c r="W1641"/>
      <c r="X1641"/>
      <c r="Y1641"/>
      <c r="Z1641"/>
      <c r="AA1641"/>
      <c r="AB1641"/>
      <c r="AC1641"/>
      <c r="AD1641"/>
      <c r="AE1641"/>
      <c r="AF1641"/>
      <c r="AG1641"/>
      <c r="AH1641"/>
    </row>
    <row r="1642" spans="3:34" x14ac:dyDescent="0.25">
      <c r="C1642" s="21"/>
      <c r="E1642" s="62"/>
      <c r="F1642" s="62"/>
      <c r="G1642" s="62"/>
      <c r="P1642"/>
      <c r="Q1642"/>
      <c r="R1642"/>
      <c r="S1642"/>
      <c r="T1642"/>
      <c r="U1642"/>
      <c r="V1642"/>
      <c r="W1642"/>
      <c r="X1642"/>
      <c r="Y1642"/>
      <c r="Z1642"/>
      <c r="AA1642"/>
      <c r="AB1642"/>
      <c r="AC1642"/>
      <c r="AD1642"/>
      <c r="AE1642"/>
      <c r="AF1642"/>
      <c r="AG1642"/>
      <c r="AH1642"/>
    </row>
    <row r="1643" spans="3:34" x14ac:dyDescent="0.25">
      <c r="C1643" s="21"/>
      <c r="E1643" s="62"/>
      <c r="F1643" s="62"/>
      <c r="G1643" s="62"/>
      <c r="P1643"/>
      <c r="Q1643"/>
      <c r="R1643"/>
      <c r="S1643"/>
      <c r="T1643"/>
      <c r="U1643"/>
      <c r="V1643"/>
      <c r="W1643"/>
      <c r="X1643"/>
      <c r="Y1643"/>
      <c r="Z1643"/>
      <c r="AA1643"/>
      <c r="AB1643"/>
      <c r="AC1643"/>
      <c r="AD1643"/>
      <c r="AE1643"/>
      <c r="AF1643"/>
      <c r="AG1643"/>
      <c r="AH1643"/>
    </row>
    <row r="1644" spans="3:34" x14ac:dyDescent="0.25">
      <c r="C1644" s="21"/>
      <c r="E1644" s="62"/>
      <c r="F1644" s="62"/>
      <c r="G1644" s="62"/>
      <c r="P1644"/>
      <c r="Q1644"/>
      <c r="R1644"/>
      <c r="S1644"/>
      <c r="T1644"/>
      <c r="U1644"/>
      <c r="V1644"/>
      <c r="W1644"/>
      <c r="X1644"/>
      <c r="Y1644"/>
      <c r="Z1644"/>
      <c r="AA1644"/>
      <c r="AB1644"/>
      <c r="AC1644"/>
      <c r="AD1644"/>
      <c r="AE1644"/>
      <c r="AF1644"/>
      <c r="AG1644"/>
      <c r="AH1644"/>
    </row>
    <row r="1645" spans="3:34" x14ac:dyDescent="0.25">
      <c r="C1645" s="21"/>
      <c r="E1645" s="62"/>
      <c r="F1645" s="62"/>
      <c r="G1645" s="62"/>
      <c r="P1645"/>
      <c r="Q1645"/>
      <c r="R1645"/>
      <c r="S1645"/>
      <c r="T1645"/>
      <c r="U1645"/>
      <c r="V1645"/>
      <c r="W1645"/>
      <c r="X1645"/>
      <c r="Y1645"/>
      <c r="Z1645"/>
      <c r="AA1645"/>
      <c r="AB1645"/>
      <c r="AC1645"/>
      <c r="AD1645"/>
      <c r="AE1645"/>
      <c r="AF1645"/>
      <c r="AG1645"/>
      <c r="AH1645"/>
    </row>
    <row r="1646" spans="3:34" x14ac:dyDescent="0.25">
      <c r="C1646" s="21"/>
      <c r="E1646" s="62"/>
      <c r="F1646" s="62"/>
      <c r="G1646" s="62"/>
      <c r="P1646"/>
      <c r="Q1646"/>
      <c r="R1646"/>
      <c r="S1646"/>
      <c r="T1646"/>
      <c r="U1646"/>
      <c r="V1646"/>
      <c r="W1646"/>
      <c r="X1646"/>
      <c r="Y1646"/>
      <c r="Z1646"/>
      <c r="AA1646"/>
      <c r="AB1646"/>
      <c r="AC1646"/>
      <c r="AD1646"/>
      <c r="AE1646"/>
      <c r="AF1646"/>
      <c r="AG1646"/>
      <c r="AH1646"/>
    </row>
    <row r="1647" spans="3:34" x14ac:dyDescent="0.25">
      <c r="C1647" s="21"/>
      <c r="E1647" s="62"/>
      <c r="F1647" s="62"/>
      <c r="G1647" s="62"/>
      <c r="P1647"/>
      <c r="Q1647"/>
      <c r="R1647"/>
      <c r="S1647"/>
      <c r="T1647"/>
      <c r="U1647"/>
      <c r="V1647"/>
      <c r="W1647"/>
      <c r="X1647"/>
      <c r="Y1647"/>
      <c r="Z1647"/>
      <c r="AA1647"/>
      <c r="AB1647"/>
      <c r="AC1647"/>
      <c r="AD1647"/>
      <c r="AE1647"/>
      <c r="AF1647"/>
      <c r="AG1647"/>
      <c r="AH1647"/>
    </row>
    <row r="1648" spans="3:34" x14ac:dyDescent="0.25">
      <c r="C1648" s="21"/>
      <c r="E1648" s="62"/>
      <c r="F1648" s="62"/>
      <c r="G1648" s="62"/>
      <c r="P1648"/>
      <c r="Q1648"/>
      <c r="R1648"/>
      <c r="S1648"/>
      <c r="T1648"/>
      <c r="U1648"/>
      <c r="V1648"/>
      <c r="W1648"/>
      <c r="X1648"/>
      <c r="Y1648"/>
      <c r="Z1648"/>
      <c r="AA1648"/>
      <c r="AB1648"/>
      <c r="AC1648"/>
      <c r="AD1648"/>
      <c r="AE1648"/>
      <c r="AF1648"/>
      <c r="AG1648"/>
      <c r="AH1648"/>
    </row>
    <row r="1649" spans="3:34" x14ac:dyDescent="0.25">
      <c r="C1649" s="21"/>
      <c r="E1649" s="62"/>
      <c r="F1649" s="62"/>
      <c r="G1649" s="62"/>
      <c r="P1649"/>
      <c r="Q1649"/>
      <c r="R1649"/>
      <c r="S1649"/>
      <c r="T1649"/>
      <c r="U1649"/>
      <c r="V1649"/>
      <c r="W1649"/>
      <c r="X1649"/>
      <c r="Y1649"/>
      <c r="Z1649"/>
      <c r="AA1649"/>
      <c r="AB1649"/>
      <c r="AC1649"/>
      <c r="AD1649"/>
      <c r="AE1649"/>
      <c r="AF1649"/>
      <c r="AG1649"/>
      <c r="AH1649"/>
    </row>
    <row r="1650" spans="3:34" x14ac:dyDescent="0.25">
      <c r="C1650" s="21"/>
      <c r="E1650" s="62"/>
      <c r="F1650" s="62"/>
      <c r="G1650" s="62"/>
      <c r="P1650"/>
      <c r="Q1650"/>
      <c r="R1650"/>
      <c r="S1650"/>
      <c r="T1650"/>
      <c r="U1650"/>
      <c r="V1650"/>
      <c r="W1650"/>
      <c r="X1650"/>
      <c r="Y1650"/>
      <c r="Z1650"/>
      <c r="AA1650"/>
      <c r="AB1650"/>
      <c r="AC1650"/>
      <c r="AD1650"/>
      <c r="AE1650"/>
      <c r="AF1650"/>
      <c r="AG1650"/>
      <c r="AH1650"/>
    </row>
    <row r="1651" spans="3:34" x14ac:dyDescent="0.25">
      <c r="C1651" s="21"/>
      <c r="E1651" s="62"/>
      <c r="F1651" s="62"/>
      <c r="G1651" s="62"/>
      <c r="P1651"/>
      <c r="Q1651"/>
      <c r="R1651"/>
      <c r="S1651"/>
      <c r="T1651"/>
      <c r="U1651"/>
      <c r="V1651"/>
      <c r="W1651"/>
      <c r="X1651"/>
      <c r="Y1651"/>
      <c r="Z1651"/>
      <c r="AA1651"/>
      <c r="AB1651"/>
      <c r="AC1651"/>
      <c r="AD1651"/>
      <c r="AE1651"/>
      <c r="AF1651"/>
      <c r="AG1651"/>
      <c r="AH1651"/>
    </row>
    <row r="1652" spans="3:34" x14ac:dyDescent="0.25">
      <c r="C1652" s="21"/>
      <c r="E1652" s="62"/>
      <c r="F1652" s="62"/>
      <c r="G1652" s="62"/>
      <c r="P1652"/>
      <c r="Q1652"/>
      <c r="R1652"/>
      <c r="S1652"/>
      <c r="T1652"/>
      <c r="U1652"/>
      <c r="V1652"/>
      <c r="W1652"/>
      <c r="X1652"/>
      <c r="Y1652"/>
      <c r="Z1652"/>
      <c r="AA1652"/>
      <c r="AB1652"/>
      <c r="AC1652"/>
      <c r="AD1652"/>
      <c r="AE1652"/>
      <c r="AF1652"/>
      <c r="AG1652"/>
      <c r="AH1652"/>
    </row>
    <row r="1653" spans="3:34" x14ac:dyDescent="0.25">
      <c r="C1653" s="21"/>
      <c r="E1653" s="62"/>
      <c r="F1653" s="62"/>
      <c r="G1653" s="62"/>
      <c r="P1653"/>
      <c r="Q1653"/>
      <c r="R1653"/>
      <c r="S1653"/>
      <c r="T1653"/>
      <c r="U1653"/>
      <c r="V1653"/>
      <c r="W1653"/>
      <c r="X1653"/>
      <c r="Y1653"/>
      <c r="Z1653"/>
      <c r="AA1653"/>
      <c r="AB1653"/>
      <c r="AC1653"/>
      <c r="AD1653"/>
      <c r="AE1653"/>
      <c r="AF1653"/>
      <c r="AG1653"/>
      <c r="AH1653"/>
    </row>
    <row r="1654" spans="3:34" x14ac:dyDescent="0.25">
      <c r="C1654" s="21"/>
      <c r="E1654" s="62"/>
      <c r="F1654" s="62"/>
      <c r="G1654" s="62"/>
      <c r="P1654"/>
      <c r="Q1654"/>
      <c r="R1654"/>
      <c r="S1654"/>
      <c r="T1654"/>
      <c r="U1654"/>
      <c r="V1654"/>
      <c r="W1654"/>
      <c r="X1654"/>
      <c r="Y1654"/>
      <c r="Z1654"/>
      <c r="AA1654"/>
      <c r="AB1654"/>
      <c r="AC1654"/>
      <c r="AD1654"/>
      <c r="AE1654"/>
      <c r="AF1654"/>
      <c r="AG1654"/>
      <c r="AH1654"/>
    </row>
    <row r="1655" spans="3:34" x14ac:dyDescent="0.25">
      <c r="C1655" s="21"/>
      <c r="E1655" s="62"/>
      <c r="F1655" s="62"/>
      <c r="G1655" s="62"/>
      <c r="P1655"/>
      <c r="Q1655"/>
      <c r="R1655"/>
      <c r="S1655"/>
      <c r="T1655"/>
      <c r="U1655"/>
      <c r="V1655"/>
      <c r="W1655"/>
      <c r="X1655"/>
      <c r="Y1655"/>
      <c r="Z1655"/>
      <c r="AA1655"/>
      <c r="AB1655"/>
      <c r="AC1655"/>
      <c r="AD1655"/>
      <c r="AE1655"/>
      <c r="AF1655"/>
      <c r="AG1655"/>
      <c r="AH1655"/>
    </row>
    <row r="1656" spans="3:34" x14ac:dyDescent="0.25">
      <c r="C1656" s="21"/>
      <c r="E1656" s="62"/>
      <c r="F1656" s="62"/>
      <c r="G1656" s="62"/>
      <c r="P1656"/>
      <c r="Q1656"/>
      <c r="R1656"/>
      <c r="S1656"/>
      <c r="T1656"/>
      <c r="U1656"/>
      <c r="V1656"/>
      <c r="W1656"/>
      <c r="X1656"/>
      <c r="Y1656"/>
      <c r="Z1656"/>
      <c r="AA1656"/>
      <c r="AB1656"/>
      <c r="AC1656"/>
      <c r="AD1656"/>
      <c r="AE1656"/>
      <c r="AF1656"/>
      <c r="AG1656"/>
      <c r="AH1656"/>
    </row>
    <row r="1657" spans="3:34" x14ac:dyDescent="0.25">
      <c r="C1657" s="21"/>
      <c r="E1657" s="62"/>
      <c r="F1657" s="62"/>
      <c r="G1657" s="62"/>
      <c r="P1657"/>
      <c r="Q1657"/>
      <c r="R1657"/>
      <c r="S1657"/>
      <c r="T1657"/>
      <c r="U1657"/>
      <c r="V1657"/>
      <c r="W1657"/>
      <c r="X1657"/>
      <c r="Y1657"/>
      <c r="Z1657"/>
      <c r="AA1657"/>
      <c r="AB1657"/>
      <c r="AC1657"/>
      <c r="AD1657"/>
      <c r="AE1657"/>
      <c r="AF1657"/>
      <c r="AG1657"/>
      <c r="AH1657"/>
    </row>
    <row r="1658" spans="3:34" x14ac:dyDescent="0.25">
      <c r="C1658" s="21"/>
      <c r="E1658" s="62"/>
      <c r="F1658" s="62"/>
      <c r="G1658" s="62"/>
      <c r="P1658"/>
      <c r="Q1658"/>
      <c r="R1658"/>
      <c r="S1658"/>
      <c r="T1658"/>
      <c r="U1658"/>
      <c r="V1658"/>
      <c r="W1658"/>
      <c r="X1658"/>
      <c r="Y1658"/>
      <c r="Z1658"/>
      <c r="AA1658"/>
      <c r="AB1658"/>
      <c r="AC1658"/>
      <c r="AD1658"/>
      <c r="AE1658"/>
      <c r="AF1658"/>
      <c r="AG1658"/>
      <c r="AH1658"/>
    </row>
    <row r="1659" spans="3:34" x14ac:dyDescent="0.25">
      <c r="C1659" s="21"/>
      <c r="E1659" s="62"/>
      <c r="F1659" s="62"/>
      <c r="G1659" s="62"/>
      <c r="P1659"/>
      <c r="Q1659"/>
      <c r="R1659"/>
      <c r="S1659"/>
      <c r="T1659"/>
      <c r="U1659"/>
      <c r="V1659"/>
      <c r="W1659"/>
      <c r="X1659"/>
      <c r="Y1659"/>
      <c r="Z1659"/>
      <c r="AA1659"/>
      <c r="AB1659"/>
      <c r="AC1659"/>
      <c r="AD1659"/>
      <c r="AE1659"/>
      <c r="AF1659"/>
      <c r="AG1659"/>
      <c r="AH1659"/>
    </row>
    <row r="1660" spans="3:34" x14ac:dyDescent="0.25">
      <c r="C1660" s="21"/>
      <c r="E1660" s="62"/>
      <c r="F1660" s="62"/>
      <c r="G1660" s="62"/>
      <c r="P1660"/>
      <c r="Q1660"/>
      <c r="R1660"/>
      <c r="S1660"/>
      <c r="T1660"/>
      <c r="U1660"/>
      <c r="V1660"/>
      <c r="W1660"/>
      <c r="X1660"/>
      <c r="Y1660"/>
      <c r="Z1660"/>
      <c r="AA1660"/>
      <c r="AB1660"/>
      <c r="AC1660"/>
      <c r="AD1660"/>
      <c r="AE1660"/>
      <c r="AF1660"/>
      <c r="AG1660"/>
      <c r="AH1660"/>
    </row>
    <row r="1661" spans="3:34" x14ac:dyDescent="0.25">
      <c r="C1661" s="21"/>
      <c r="E1661" s="62"/>
      <c r="F1661" s="62"/>
      <c r="G1661" s="62"/>
      <c r="P1661"/>
      <c r="Q1661"/>
      <c r="R1661"/>
      <c r="S1661"/>
      <c r="T1661"/>
      <c r="U1661"/>
      <c r="V1661"/>
      <c r="W1661"/>
      <c r="X1661"/>
      <c r="Y1661"/>
      <c r="Z1661"/>
      <c r="AA1661"/>
      <c r="AB1661"/>
      <c r="AC1661"/>
      <c r="AD1661"/>
      <c r="AE1661"/>
      <c r="AF1661"/>
      <c r="AG1661"/>
      <c r="AH1661"/>
    </row>
    <row r="1662" spans="3:34" x14ac:dyDescent="0.25">
      <c r="C1662" s="21"/>
      <c r="E1662" s="62"/>
      <c r="F1662" s="62"/>
      <c r="G1662" s="62"/>
      <c r="P1662"/>
      <c r="Q1662"/>
      <c r="R1662"/>
      <c r="S1662"/>
      <c r="T1662"/>
      <c r="U1662"/>
      <c r="V1662"/>
      <c r="W1662"/>
      <c r="X1662"/>
      <c r="Y1662"/>
      <c r="Z1662"/>
      <c r="AA1662"/>
      <c r="AB1662"/>
      <c r="AC1662"/>
      <c r="AD1662"/>
      <c r="AE1662"/>
      <c r="AF1662"/>
      <c r="AG1662"/>
      <c r="AH1662"/>
    </row>
    <row r="1663" spans="3:34" x14ac:dyDescent="0.25">
      <c r="C1663" s="21"/>
      <c r="E1663" s="62"/>
      <c r="F1663" s="62"/>
      <c r="G1663" s="62"/>
      <c r="P1663"/>
      <c r="Q1663"/>
      <c r="R1663"/>
      <c r="S1663"/>
      <c r="T1663"/>
      <c r="U1663"/>
      <c r="V1663"/>
      <c r="W1663"/>
      <c r="X1663"/>
      <c r="Y1663"/>
      <c r="Z1663"/>
      <c r="AA1663"/>
      <c r="AB1663"/>
      <c r="AC1663"/>
      <c r="AD1663"/>
      <c r="AE1663"/>
      <c r="AF1663"/>
      <c r="AG1663"/>
      <c r="AH1663"/>
    </row>
    <row r="1664" spans="3:34" x14ac:dyDescent="0.25">
      <c r="C1664" s="21"/>
      <c r="E1664" s="62"/>
      <c r="F1664" s="62"/>
      <c r="G1664" s="62"/>
      <c r="P1664"/>
      <c r="Q1664"/>
      <c r="R1664"/>
      <c r="S1664"/>
      <c r="T1664"/>
      <c r="U1664"/>
      <c r="V1664"/>
      <c r="W1664"/>
      <c r="X1664"/>
      <c r="Y1664"/>
      <c r="Z1664"/>
      <c r="AA1664"/>
      <c r="AB1664"/>
      <c r="AC1664"/>
      <c r="AD1664"/>
      <c r="AE1664"/>
      <c r="AF1664"/>
      <c r="AG1664"/>
      <c r="AH1664"/>
    </row>
    <row r="1665" spans="3:34" x14ac:dyDescent="0.25">
      <c r="C1665" s="21"/>
      <c r="E1665" s="62"/>
      <c r="F1665" s="62"/>
      <c r="G1665" s="62"/>
      <c r="P1665"/>
      <c r="Q1665"/>
      <c r="R1665"/>
      <c r="S1665"/>
      <c r="T1665"/>
      <c r="U1665"/>
      <c r="V1665"/>
      <c r="W1665"/>
      <c r="X1665"/>
      <c r="Y1665"/>
      <c r="Z1665"/>
      <c r="AA1665"/>
      <c r="AB1665"/>
      <c r="AC1665"/>
      <c r="AD1665"/>
      <c r="AE1665"/>
      <c r="AF1665"/>
      <c r="AG1665"/>
      <c r="AH1665"/>
    </row>
    <row r="1666" spans="3:34" x14ac:dyDescent="0.25">
      <c r="C1666" s="21"/>
      <c r="E1666" s="62"/>
      <c r="F1666" s="62"/>
      <c r="G1666" s="62"/>
      <c r="P1666"/>
      <c r="Q1666"/>
      <c r="R1666"/>
      <c r="S1666"/>
      <c r="T1666"/>
      <c r="U1666"/>
      <c r="V1666"/>
      <c r="W1666"/>
      <c r="X1666"/>
      <c r="Y1666"/>
      <c r="Z1666"/>
      <c r="AA1666"/>
      <c r="AB1666"/>
      <c r="AC1666"/>
      <c r="AD1666"/>
      <c r="AE1666"/>
      <c r="AF1666"/>
      <c r="AG1666"/>
      <c r="AH1666"/>
    </row>
    <row r="1667" spans="3:34" x14ac:dyDescent="0.25">
      <c r="C1667" s="21"/>
      <c r="E1667" s="62"/>
      <c r="F1667" s="62"/>
      <c r="G1667" s="62"/>
      <c r="P1667"/>
      <c r="Q1667"/>
      <c r="R1667"/>
      <c r="S1667"/>
      <c r="T1667"/>
      <c r="U1667"/>
      <c r="V1667"/>
      <c r="W1667"/>
      <c r="X1667"/>
      <c r="Y1667"/>
      <c r="Z1667"/>
      <c r="AA1667"/>
      <c r="AB1667"/>
      <c r="AC1667"/>
      <c r="AD1667"/>
      <c r="AE1667"/>
      <c r="AF1667"/>
      <c r="AG1667"/>
      <c r="AH1667"/>
    </row>
    <row r="1668" spans="3:34" x14ac:dyDescent="0.25">
      <c r="C1668" s="21"/>
      <c r="E1668" s="62"/>
      <c r="F1668" s="62"/>
      <c r="G1668" s="62"/>
      <c r="P1668"/>
      <c r="Q1668"/>
      <c r="R1668"/>
      <c r="S1668"/>
      <c r="T1668"/>
      <c r="U1668"/>
      <c r="V1668"/>
      <c r="W1668"/>
      <c r="X1668"/>
      <c r="Y1668"/>
      <c r="Z1668"/>
      <c r="AA1668"/>
      <c r="AB1668"/>
      <c r="AC1668"/>
      <c r="AD1668"/>
      <c r="AE1668"/>
      <c r="AF1668"/>
      <c r="AG1668"/>
      <c r="AH1668"/>
    </row>
    <row r="1669" spans="3:34" x14ac:dyDescent="0.25">
      <c r="C1669" s="21"/>
      <c r="E1669" s="62"/>
      <c r="F1669" s="62"/>
      <c r="G1669" s="62"/>
      <c r="P1669"/>
      <c r="Q1669"/>
      <c r="R1669"/>
      <c r="S1669"/>
      <c r="T1669"/>
      <c r="U1669"/>
      <c r="V1669"/>
      <c r="W1669"/>
      <c r="X1669"/>
      <c r="Y1669"/>
      <c r="Z1669"/>
      <c r="AA1669"/>
      <c r="AB1669"/>
      <c r="AC1669"/>
      <c r="AD1669"/>
      <c r="AE1669"/>
      <c r="AF1669"/>
      <c r="AG1669"/>
      <c r="AH1669"/>
    </row>
    <row r="1670" spans="3:34" x14ac:dyDescent="0.25">
      <c r="C1670" s="21"/>
      <c r="E1670" s="62"/>
      <c r="F1670" s="62"/>
      <c r="G1670" s="62"/>
      <c r="P1670"/>
      <c r="Q1670"/>
      <c r="R1670"/>
      <c r="S1670"/>
      <c r="T1670"/>
      <c r="U1670"/>
      <c r="V1670"/>
      <c r="W1670"/>
      <c r="X1670"/>
      <c r="Y1670"/>
      <c r="Z1670"/>
      <c r="AA1670"/>
      <c r="AB1670"/>
      <c r="AC1670"/>
      <c r="AD1670"/>
      <c r="AE1670"/>
      <c r="AF1670"/>
      <c r="AG1670"/>
      <c r="AH1670"/>
    </row>
    <row r="1671" spans="3:34" x14ac:dyDescent="0.25">
      <c r="C1671" s="21"/>
      <c r="E1671" s="62"/>
      <c r="F1671" s="62"/>
      <c r="G1671" s="62"/>
      <c r="P1671"/>
      <c r="Q1671"/>
      <c r="R1671"/>
      <c r="S1671"/>
      <c r="T1671"/>
      <c r="U1671"/>
      <c r="V1671"/>
      <c r="W1671"/>
      <c r="X1671"/>
      <c r="Y1671"/>
      <c r="Z1671"/>
      <c r="AA1671"/>
      <c r="AB1671"/>
      <c r="AC1671"/>
      <c r="AD1671"/>
      <c r="AE1671"/>
      <c r="AF1671"/>
      <c r="AG1671"/>
      <c r="AH1671"/>
    </row>
    <row r="1672" spans="3:34" x14ac:dyDescent="0.25">
      <c r="C1672" s="21"/>
      <c r="E1672" s="62"/>
      <c r="F1672" s="62"/>
      <c r="G1672" s="62"/>
      <c r="P1672"/>
      <c r="Q1672"/>
      <c r="R1672"/>
      <c r="S1672"/>
      <c r="T1672"/>
      <c r="U1672"/>
      <c r="V1672"/>
      <c r="W1672"/>
      <c r="X1672"/>
      <c r="Y1672"/>
      <c r="Z1672"/>
      <c r="AA1672"/>
      <c r="AB1672"/>
      <c r="AC1672"/>
      <c r="AD1672"/>
      <c r="AE1672"/>
      <c r="AF1672"/>
      <c r="AG1672"/>
      <c r="AH1672"/>
    </row>
    <row r="1673" spans="3:34" x14ac:dyDescent="0.25">
      <c r="C1673" s="21"/>
      <c r="E1673" s="62"/>
      <c r="F1673" s="62"/>
      <c r="G1673" s="62"/>
      <c r="P1673"/>
      <c r="Q1673"/>
      <c r="R1673"/>
      <c r="S1673"/>
      <c r="T1673"/>
      <c r="U1673"/>
      <c r="V1673"/>
      <c r="W1673"/>
      <c r="X1673"/>
      <c r="Y1673"/>
      <c r="Z1673"/>
      <c r="AA1673"/>
      <c r="AB1673"/>
      <c r="AC1673"/>
      <c r="AD1673"/>
      <c r="AE1673"/>
      <c r="AF1673"/>
      <c r="AG1673"/>
      <c r="AH1673"/>
    </row>
    <row r="1674" spans="3:34" x14ac:dyDescent="0.25">
      <c r="C1674" s="21"/>
      <c r="E1674" s="62"/>
      <c r="F1674" s="62"/>
      <c r="G1674" s="62"/>
      <c r="P1674"/>
      <c r="Q1674"/>
      <c r="R1674"/>
      <c r="S1674"/>
      <c r="T1674"/>
      <c r="U1674"/>
      <c r="V1674"/>
      <c r="W1674"/>
      <c r="X1674"/>
      <c r="Y1674"/>
      <c r="Z1674"/>
      <c r="AA1674"/>
      <c r="AB1674"/>
      <c r="AC1674"/>
      <c r="AD1674"/>
      <c r="AE1674"/>
      <c r="AF1674"/>
      <c r="AG1674"/>
      <c r="AH1674"/>
    </row>
    <row r="1675" spans="3:34" x14ac:dyDescent="0.25">
      <c r="C1675" s="21"/>
      <c r="E1675" s="62"/>
      <c r="F1675" s="62"/>
      <c r="G1675" s="62"/>
      <c r="P1675"/>
      <c r="Q1675"/>
      <c r="R1675"/>
      <c r="S1675"/>
      <c r="T1675"/>
      <c r="U1675"/>
      <c r="V1675"/>
      <c r="W1675"/>
      <c r="X1675"/>
      <c r="Y1675"/>
      <c r="Z1675"/>
      <c r="AA1675"/>
      <c r="AB1675"/>
      <c r="AC1675"/>
      <c r="AD1675"/>
      <c r="AE1675"/>
      <c r="AF1675"/>
      <c r="AG1675"/>
      <c r="AH1675"/>
    </row>
    <row r="1676" spans="3:34" x14ac:dyDescent="0.25">
      <c r="C1676" s="21"/>
      <c r="E1676" s="62"/>
      <c r="F1676" s="62"/>
      <c r="G1676" s="62"/>
      <c r="P1676"/>
      <c r="Q1676"/>
      <c r="R1676"/>
      <c r="S1676"/>
      <c r="T1676"/>
      <c r="U1676"/>
      <c r="V1676"/>
      <c r="W1676"/>
      <c r="X1676"/>
      <c r="Y1676"/>
      <c r="Z1676"/>
      <c r="AA1676"/>
      <c r="AB1676"/>
      <c r="AC1676"/>
      <c r="AD1676"/>
      <c r="AE1676"/>
      <c r="AF1676"/>
      <c r="AG1676"/>
      <c r="AH1676"/>
    </row>
    <row r="1677" spans="3:34" x14ac:dyDescent="0.25">
      <c r="C1677" s="21"/>
      <c r="E1677" s="62"/>
      <c r="F1677" s="62"/>
      <c r="G1677" s="62"/>
      <c r="P1677"/>
      <c r="Q1677"/>
      <c r="R1677"/>
      <c r="S1677"/>
      <c r="T1677"/>
      <c r="U1677"/>
      <c r="V1677"/>
      <c r="W1677"/>
      <c r="X1677"/>
      <c r="Y1677"/>
      <c r="Z1677"/>
      <c r="AA1677"/>
      <c r="AB1677"/>
      <c r="AC1677"/>
      <c r="AD1677"/>
      <c r="AE1677"/>
      <c r="AF1677"/>
      <c r="AG1677"/>
      <c r="AH1677"/>
    </row>
    <row r="1678" spans="3:34" x14ac:dyDescent="0.25">
      <c r="C1678" s="21"/>
      <c r="E1678" s="62"/>
      <c r="F1678" s="62"/>
      <c r="G1678" s="62"/>
      <c r="P1678"/>
      <c r="Q1678"/>
      <c r="R1678"/>
      <c r="S1678"/>
      <c r="T1678"/>
      <c r="U1678"/>
      <c r="V1678"/>
      <c r="W1678"/>
      <c r="X1678"/>
      <c r="Y1678"/>
      <c r="Z1678"/>
      <c r="AA1678"/>
      <c r="AB1678"/>
      <c r="AC1678"/>
      <c r="AD1678"/>
      <c r="AE1678"/>
      <c r="AF1678"/>
      <c r="AG1678"/>
      <c r="AH1678"/>
    </row>
    <row r="1679" spans="3:34" x14ac:dyDescent="0.25">
      <c r="C1679" s="21"/>
      <c r="E1679" s="62"/>
      <c r="F1679" s="62"/>
      <c r="G1679" s="62"/>
      <c r="P1679"/>
      <c r="Q1679"/>
      <c r="R1679"/>
      <c r="S1679"/>
      <c r="T1679"/>
      <c r="U1679"/>
      <c r="V1679"/>
      <c r="W1679"/>
      <c r="X1679"/>
      <c r="Y1679"/>
      <c r="Z1679"/>
      <c r="AA1679"/>
      <c r="AB1679"/>
      <c r="AC1679"/>
      <c r="AD1679"/>
      <c r="AE1679"/>
      <c r="AF1679"/>
      <c r="AG1679"/>
      <c r="AH1679"/>
    </row>
    <row r="1680" spans="3:34" x14ac:dyDescent="0.25">
      <c r="C1680" s="21"/>
      <c r="E1680" s="62"/>
      <c r="F1680" s="62"/>
      <c r="G1680" s="62"/>
      <c r="P1680"/>
      <c r="Q1680"/>
      <c r="R1680"/>
      <c r="S1680"/>
      <c r="T1680"/>
      <c r="U1680"/>
      <c r="V1680"/>
      <c r="W1680"/>
      <c r="X1680"/>
      <c r="Y1680"/>
      <c r="Z1680"/>
      <c r="AA1680"/>
      <c r="AB1680"/>
      <c r="AC1680"/>
      <c r="AD1680"/>
      <c r="AE1680"/>
      <c r="AF1680"/>
      <c r="AG1680"/>
      <c r="AH1680"/>
    </row>
    <row r="1681" spans="3:34" x14ac:dyDescent="0.25">
      <c r="C1681" s="21"/>
      <c r="E1681" s="62"/>
      <c r="F1681" s="62"/>
      <c r="G1681" s="62"/>
      <c r="P1681"/>
      <c r="Q1681"/>
      <c r="R1681"/>
      <c r="S1681"/>
      <c r="T1681"/>
      <c r="U1681"/>
      <c r="V1681"/>
      <c r="W1681"/>
      <c r="X1681"/>
      <c r="Y1681"/>
      <c r="Z1681"/>
      <c r="AA1681"/>
      <c r="AB1681"/>
      <c r="AC1681"/>
      <c r="AD1681"/>
      <c r="AE1681"/>
      <c r="AF1681"/>
      <c r="AG1681"/>
      <c r="AH1681"/>
    </row>
    <row r="1682" spans="3:34" x14ac:dyDescent="0.25">
      <c r="C1682" s="21"/>
      <c r="E1682" s="62"/>
      <c r="F1682" s="62"/>
      <c r="G1682" s="62"/>
      <c r="P1682"/>
      <c r="Q1682"/>
      <c r="R1682"/>
      <c r="S1682"/>
      <c r="T1682"/>
      <c r="U1682"/>
      <c r="V1682"/>
      <c r="W1682"/>
      <c r="X1682"/>
      <c r="Y1682"/>
      <c r="Z1682"/>
      <c r="AA1682"/>
      <c r="AB1682"/>
      <c r="AC1682"/>
      <c r="AD1682"/>
      <c r="AE1682"/>
      <c r="AF1682"/>
      <c r="AG1682"/>
      <c r="AH1682"/>
    </row>
    <row r="1683" spans="3:34" x14ac:dyDescent="0.25">
      <c r="C1683" s="21"/>
      <c r="E1683" s="62"/>
      <c r="F1683" s="62"/>
      <c r="G1683" s="62"/>
      <c r="P1683"/>
      <c r="Q1683"/>
      <c r="R1683"/>
      <c r="S1683"/>
      <c r="T1683"/>
      <c r="U1683"/>
      <c r="V1683"/>
      <c r="W1683"/>
      <c r="X1683"/>
      <c r="Y1683"/>
      <c r="Z1683"/>
      <c r="AA1683"/>
      <c r="AB1683"/>
      <c r="AC1683"/>
      <c r="AD1683"/>
      <c r="AE1683"/>
      <c r="AF1683"/>
      <c r="AG1683"/>
      <c r="AH1683"/>
    </row>
    <row r="1684" spans="3:34" x14ac:dyDescent="0.25">
      <c r="C1684" s="21"/>
      <c r="E1684" s="62"/>
      <c r="F1684" s="62"/>
      <c r="G1684" s="62"/>
      <c r="P1684"/>
      <c r="Q1684"/>
      <c r="R1684"/>
      <c r="S1684"/>
      <c r="T1684"/>
      <c r="U1684"/>
      <c r="V1684"/>
      <c r="W1684"/>
      <c r="X1684"/>
      <c r="Y1684"/>
      <c r="Z1684"/>
      <c r="AA1684"/>
      <c r="AB1684"/>
      <c r="AC1684"/>
      <c r="AD1684"/>
      <c r="AE1684"/>
      <c r="AF1684"/>
      <c r="AG1684"/>
      <c r="AH1684"/>
    </row>
    <row r="1685" spans="3:34" x14ac:dyDescent="0.25">
      <c r="C1685" s="21"/>
      <c r="E1685" s="62"/>
      <c r="F1685" s="62"/>
      <c r="G1685" s="62"/>
      <c r="P1685"/>
      <c r="Q1685"/>
      <c r="R1685"/>
      <c r="S1685"/>
      <c r="T1685"/>
      <c r="U1685"/>
      <c r="V1685"/>
      <c r="W1685"/>
      <c r="X1685"/>
      <c r="Y1685"/>
      <c r="Z1685"/>
      <c r="AA1685"/>
      <c r="AB1685"/>
      <c r="AC1685"/>
      <c r="AD1685"/>
      <c r="AE1685"/>
      <c r="AF1685"/>
      <c r="AG1685"/>
      <c r="AH1685"/>
    </row>
    <row r="1686" spans="3:34" x14ac:dyDescent="0.25">
      <c r="C1686" s="21"/>
      <c r="E1686" s="62"/>
      <c r="F1686" s="62"/>
      <c r="G1686" s="62"/>
      <c r="P1686"/>
      <c r="Q1686"/>
      <c r="R1686"/>
      <c r="S1686"/>
      <c r="T1686"/>
      <c r="U1686"/>
      <c r="V1686"/>
      <c r="W1686"/>
      <c r="X1686"/>
      <c r="Y1686"/>
      <c r="Z1686"/>
      <c r="AA1686"/>
      <c r="AB1686"/>
      <c r="AC1686"/>
      <c r="AD1686"/>
      <c r="AE1686"/>
      <c r="AF1686"/>
      <c r="AG1686"/>
      <c r="AH1686"/>
    </row>
    <row r="1687" spans="3:34" x14ac:dyDescent="0.25">
      <c r="C1687" s="21"/>
      <c r="E1687" s="62"/>
      <c r="F1687" s="62"/>
      <c r="G1687" s="62"/>
      <c r="P1687"/>
      <c r="Q1687"/>
      <c r="R1687"/>
      <c r="S1687"/>
      <c r="T1687"/>
      <c r="U1687"/>
      <c r="V1687"/>
      <c r="W1687"/>
      <c r="X1687"/>
      <c r="Y1687"/>
      <c r="Z1687"/>
      <c r="AA1687"/>
      <c r="AB1687"/>
      <c r="AC1687"/>
      <c r="AD1687"/>
      <c r="AE1687"/>
      <c r="AF1687"/>
      <c r="AG1687"/>
      <c r="AH1687"/>
    </row>
    <row r="1688" spans="3:34" x14ac:dyDescent="0.25">
      <c r="C1688" s="21"/>
      <c r="E1688" s="62"/>
      <c r="F1688" s="62"/>
      <c r="G1688" s="62"/>
      <c r="P1688"/>
      <c r="Q1688"/>
      <c r="R1688"/>
      <c r="S1688"/>
      <c r="T1688"/>
      <c r="U1688"/>
      <c r="V1688"/>
      <c r="W1688"/>
      <c r="X1688"/>
      <c r="Y1688"/>
      <c r="Z1688"/>
      <c r="AA1688"/>
      <c r="AB1688"/>
      <c r="AC1688"/>
      <c r="AD1688"/>
      <c r="AE1688"/>
      <c r="AF1688"/>
      <c r="AG1688"/>
      <c r="AH1688"/>
    </row>
    <row r="1689" spans="3:34" x14ac:dyDescent="0.25">
      <c r="C1689" s="21"/>
      <c r="E1689" s="62"/>
      <c r="F1689" s="62"/>
      <c r="G1689" s="62"/>
      <c r="P1689"/>
      <c r="Q1689"/>
      <c r="R1689"/>
      <c r="S1689"/>
      <c r="T1689"/>
      <c r="U1689"/>
      <c r="V1689"/>
      <c r="W1689"/>
      <c r="X1689"/>
      <c r="Y1689"/>
      <c r="Z1689"/>
      <c r="AA1689"/>
      <c r="AB1689"/>
      <c r="AC1689"/>
      <c r="AD1689"/>
      <c r="AE1689"/>
      <c r="AF1689"/>
      <c r="AG1689"/>
      <c r="AH1689"/>
    </row>
    <row r="1690" spans="3:34" x14ac:dyDescent="0.25">
      <c r="C1690" s="21"/>
      <c r="E1690" s="62"/>
      <c r="F1690" s="62"/>
      <c r="G1690" s="62"/>
      <c r="P1690"/>
      <c r="Q1690"/>
      <c r="R1690"/>
      <c r="S1690"/>
      <c r="T1690"/>
      <c r="U1690"/>
      <c r="V1690"/>
      <c r="W1690"/>
      <c r="X1690"/>
      <c r="Y1690"/>
      <c r="Z1690"/>
      <c r="AA1690"/>
      <c r="AB1690"/>
      <c r="AC1690"/>
      <c r="AD1690"/>
      <c r="AE1690"/>
      <c r="AF1690"/>
      <c r="AG1690"/>
      <c r="AH1690"/>
    </row>
    <row r="1691" spans="3:34" x14ac:dyDescent="0.25">
      <c r="C1691" s="21"/>
      <c r="E1691" s="62"/>
      <c r="F1691" s="62"/>
      <c r="G1691" s="62"/>
      <c r="P1691"/>
      <c r="Q1691"/>
      <c r="R1691"/>
      <c r="S1691"/>
      <c r="T1691"/>
      <c r="U1691"/>
      <c r="V1691"/>
      <c r="W1691"/>
      <c r="X1691"/>
      <c r="Y1691"/>
      <c r="Z1691"/>
      <c r="AA1691"/>
      <c r="AB1691"/>
      <c r="AC1691"/>
      <c r="AD1691"/>
      <c r="AE1691"/>
      <c r="AF1691"/>
      <c r="AG1691"/>
      <c r="AH1691"/>
    </row>
    <row r="1692" spans="3:34" x14ac:dyDescent="0.25">
      <c r="C1692" s="21"/>
      <c r="E1692" s="62"/>
      <c r="F1692" s="62"/>
      <c r="G1692" s="62"/>
      <c r="P1692"/>
      <c r="Q1692"/>
      <c r="R1692"/>
      <c r="S1692"/>
      <c r="T1692"/>
      <c r="U1692"/>
      <c r="V1692"/>
      <c r="W1692"/>
      <c r="X1692"/>
      <c r="Y1692"/>
      <c r="Z1692"/>
      <c r="AA1692"/>
      <c r="AB1692"/>
      <c r="AC1692"/>
      <c r="AD1692"/>
      <c r="AE1692"/>
      <c r="AF1692"/>
      <c r="AG1692"/>
      <c r="AH1692"/>
    </row>
    <row r="1693" spans="3:34" x14ac:dyDescent="0.25">
      <c r="C1693" s="21"/>
      <c r="E1693" s="62"/>
      <c r="F1693" s="62"/>
      <c r="G1693" s="62"/>
      <c r="P1693"/>
      <c r="Q1693"/>
      <c r="R1693"/>
      <c r="S1693"/>
      <c r="T1693"/>
      <c r="U1693"/>
      <c r="V1693"/>
      <c r="W1693"/>
      <c r="X1693"/>
      <c r="Y1693"/>
      <c r="Z1693"/>
      <c r="AA1693"/>
      <c r="AB1693"/>
      <c r="AC1693"/>
      <c r="AD1693"/>
      <c r="AE1693"/>
      <c r="AF1693"/>
      <c r="AG1693"/>
      <c r="AH1693"/>
    </row>
    <row r="1694" spans="3:34" x14ac:dyDescent="0.25">
      <c r="C1694" s="21"/>
      <c r="E1694" s="62"/>
      <c r="F1694" s="62"/>
      <c r="G1694" s="62"/>
      <c r="P1694"/>
      <c r="Q1694"/>
      <c r="R1694"/>
      <c r="S1694"/>
      <c r="T1694"/>
      <c r="U1694"/>
      <c r="V1694"/>
      <c r="W1694"/>
      <c r="X1694"/>
      <c r="Y1694"/>
      <c r="Z1694"/>
      <c r="AA1694"/>
      <c r="AB1694"/>
      <c r="AC1694"/>
      <c r="AD1694"/>
      <c r="AE1694"/>
      <c r="AF1694"/>
      <c r="AG1694"/>
      <c r="AH1694"/>
    </row>
    <row r="1695" spans="3:34" x14ac:dyDescent="0.25">
      <c r="C1695" s="21"/>
      <c r="E1695" s="62"/>
      <c r="F1695" s="62"/>
      <c r="G1695" s="62"/>
      <c r="P1695"/>
      <c r="Q1695"/>
      <c r="R1695"/>
      <c r="S1695"/>
      <c r="T1695"/>
      <c r="U1695"/>
      <c r="V1695"/>
      <c r="W1695"/>
      <c r="X1695"/>
      <c r="Y1695"/>
      <c r="Z1695"/>
      <c r="AA1695"/>
      <c r="AB1695"/>
      <c r="AC1695"/>
      <c r="AD1695"/>
      <c r="AE1695"/>
      <c r="AF1695"/>
      <c r="AG1695"/>
      <c r="AH1695"/>
    </row>
    <row r="1696" spans="3:34" x14ac:dyDescent="0.25">
      <c r="C1696" s="21"/>
      <c r="E1696" s="62"/>
      <c r="F1696" s="62"/>
      <c r="G1696" s="62"/>
      <c r="P1696"/>
      <c r="Q1696"/>
      <c r="R1696"/>
      <c r="S1696"/>
      <c r="T1696"/>
      <c r="U1696"/>
      <c r="V1696"/>
      <c r="W1696"/>
      <c r="X1696"/>
      <c r="Y1696"/>
      <c r="Z1696"/>
      <c r="AA1696"/>
      <c r="AB1696"/>
      <c r="AC1696"/>
      <c r="AD1696"/>
      <c r="AE1696"/>
      <c r="AF1696"/>
      <c r="AG1696"/>
      <c r="AH1696"/>
    </row>
    <row r="1697" spans="3:34" x14ac:dyDescent="0.25">
      <c r="C1697" s="21"/>
      <c r="E1697" s="62"/>
      <c r="F1697" s="62"/>
      <c r="G1697" s="62"/>
      <c r="P1697"/>
      <c r="Q1697"/>
      <c r="R1697"/>
      <c r="S1697"/>
      <c r="T1697"/>
      <c r="U1697"/>
      <c r="V1697"/>
      <c r="W1697"/>
      <c r="X1697"/>
      <c r="Y1697"/>
      <c r="Z1697"/>
      <c r="AA1697"/>
      <c r="AB1697"/>
      <c r="AC1697"/>
      <c r="AD1697"/>
      <c r="AE1697"/>
      <c r="AF1697"/>
      <c r="AG1697"/>
      <c r="AH1697"/>
    </row>
    <row r="1698" spans="3:34" x14ac:dyDescent="0.25">
      <c r="C1698" s="21"/>
      <c r="E1698" s="62"/>
      <c r="F1698" s="62"/>
      <c r="G1698" s="62"/>
      <c r="P1698"/>
      <c r="Q1698"/>
      <c r="R1698"/>
      <c r="S1698"/>
      <c r="T1698"/>
      <c r="U1698"/>
      <c r="V1698"/>
      <c r="W1698"/>
      <c r="X1698"/>
      <c r="Y1698"/>
      <c r="Z1698"/>
      <c r="AA1698"/>
      <c r="AB1698"/>
      <c r="AC1698"/>
      <c r="AD1698"/>
      <c r="AE1698"/>
      <c r="AF1698"/>
      <c r="AG1698"/>
      <c r="AH1698"/>
    </row>
    <row r="1699" spans="3:34" x14ac:dyDescent="0.25">
      <c r="C1699" s="21"/>
      <c r="E1699" s="62"/>
      <c r="F1699" s="62"/>
      <c r="G1699" s="62"/>
      <c r="P1699"/>
      <c r="Q1699"/>
      <c r="R1699"/>
      <c r="S1699"/>
      <c r="T1699"/>
      <c r="U1699"/>
      <c r="V1699"/>
      <c r="W1699"/>
      <c r="X1699"/>
      <c r="Y1699"/>
      <c r="Z1699"/>
      <c r="AA1699"/>
      <c r="AB1699"/>
      <c r="AC1699"/>
      <c r="AD1699"/>
      <c r="AE1699"/>
      <c r="AF1699"/>
      <c r="AG1699"/>
      <c r="AH1699"/>
    </row>
    <row r="1700" spans="3:34" x14ac:dyDescent="0.25">
      <c r="C1700" s="21"/>
      <c r="E1700" s="62"/>
      <c r="F1700" s="62"/>
      <c r="G1700" s="62"/>
      <c r="P1700"/>
      <c r="Q1700"/>
      <c r="R1700"/>
      <c r="S1700"/>
      <c r="T1700"/>
      <c r="U1700"/>
      <c r="V1700"/>
      <c r="W1700"/>
      <c r="X1700"/>
      <c r="Y1700"/>
      <c r="Z1700"/>
      <c r="AA1700"/>
      <c r="AB1700"/>
      <c r="AC1700"/>
      <c r="AD1700"/>
      <c r="AE1700"/>
      <c r="AF1700"/>
      <c r="AG1700"/>
      <c r="AH1700"/>
    </row>
    <row r="1701" spans="3:34" x14ac:dyDescent="0.25">
      <c r="C1701" s="21"/>
      <c r="E1701" s="62"/>
      <c r="F1701" s="62"/>
      <c r="G1701" s="62"/>
      <c r="P1701"/>
      <c r="Q1701"/>
      <c r="R1701"/>
      <c r="S1701"/>
      <c r="T1701"/>
      <c r="U1701"/>
      <c r="V1701"/>
      <c r="W1701"/>
      <c r="X1701"/>
      <c r="Y1701"/>
      <c r="Z1701"/>
      <c r="AA1701"/>
      <c r="AB1701"/>
      <c r="AC1701"/>
      <c r="AD1701"/>
      <c r="AE1701"/>
      <c r="AF1701"/>
      <c r="AG1701"/>
      <c r="AH1701"/>
    </row>
    <row r="1702" spans="3:34" x14ac:dyDescent="0.25">
      <c r="C1702" s="21"/>
      <c r="E1702" s="62"/>
      <c r="F1702" s="62"/>
      <c r="G1702" s="62"/>
      <c r="P1702"/>
      <c r="Q1702"/>
      <c r="R1702"/>
      <c r="S1702"/>
      <c r="T1702"/>
      <c r="U1702"/>
      <c r="V1702"/>
      <c r="W1702"/>
      <c r="X1702"/>
      <c r="Y1702"/>
      <c r="Z1702"/>
      <c r="AA1702"/>
      <c r="AB1702"/>
      <c r="AC1702"/>
      <c r="AD1702"/>
      <c r="AE1702"/>
      <c r="AF1702"/>
      <c r="AG1702"/>
      <c r="AH1702"/>
    </row>
    <row r="1703" spans="3:34" x14ac:dyDescent="0.25">
      <c r="C1703" s="21"/>
      <c r="E1703" s="62"/>
      <c r="F1703" s="62"/>
      <c r="G1703" s="62"/>
      <c r="P1703"/>
      <c r="Q1703"/>
      <c r="R1703"/>
      <c r="S1703"/>
      <c r="T1703"/>
      <c r="U1703"/>
      <c r="V1703"/>
      <c r="W1703"/>
      <c r="X1703"/>
      <c r="Y1703"/>
      <c r="Z1703"/>
      <c r="AA1703"/>
      <c r="AB1703"/>
      <c r="AC1703"/>
      <c r="AD1703"/>
      <c r="AE1703"/>
      <c r="AF1703"/>
      <c r="AG1703"/>
      <c r="AH1703"/>
    </row>
    <row r="1704" spans="3:34" x14ac:dyDescent="0.25">
      <c r="C1704" s="21"/>
      <c r="E1704" s="62"/>
      <c r="F1704" s="62"/>
      <c r="G1704" s="62"/>
      <c r="P1704"/>
      <c r="Q1704"/>
      <c r="R1704"/>
      <c r="S1704"/>
      <c r="T1704"/>
      <c r="U1704"/>
      <c r="V1704"/>
      <c r="W1704"/>
      <c r="X1704"/>
      <c r="Y1704"/>
      <c r="Z1704"/>
      <c r="AA1704"/>
      <c r="AB1704"/>
      <c r="AC1704"/>
      <c r="AD1704"/>
      <c r="AE1704"/>
      <c r="AF1704"/>
      <c r="AG1704"/>
      <c r="AH1704"/>
    </row>
    <row r="1705" spans="3:34" x14ac:dyDescent="0.25">
      <c r="C1705" s="21"/>
      <c r="E1705" s="62"/>
      <c r="F1705" s="62"/>
      <c r="G1705" s="62"/>
      <c r="P1705"/>
      <c r="Q1705"/>
      <c r="R1705"/>
      <c r="S1705"/>
      <c r="T1705"/>
      <c r="U1705"/>
      <c r="V1705"/>
      <c r="W1705"/>
      <c r="X1705"/>
      <c r="Y1705"/>
      <c r="Z1705"/>
      <c r="AA1705"/>
      <c r="AB1705"/>
      <c r="AC1705"/>
      <c r="AD1705"/>
      <c r="AE1705"/>
      <c r="AF1705"/>
      <c r="AG1705"/>
      <c r="AH1705"/>
    </row>
    <row r="1706" spans="3:34" x14ac:dyDescent="0.25">
      <c r="C1706" s="21"/>
      <c r="E1706" s="62"/>
      <c r="F1706" s="62"/>
      <c r="G1706" s="62"/>
      <c r="P1706"/>
      <c r="Q1706"/>
      <c r="R1706"/>
      <c r="S1706"/>
      <c r="T1706"/>
      <c r="U1706"/>
      <c r="V1706"/>
      <c r="W1706"/>
      <c r="X1706"/>
      <c r="Y1706"/>
      <c r="Z1706"/>
      <c r="AA1706"/>
      <c r="AB1706"/>
      <c r="AC1706"/>
      <c r="AD1706"/>
      <c r="AE1706"/>
      <c r="AF1706"/>
      <c r="AG1706"/>
      <c r="AH1706"/>
    </row>
    <row r="1707" spans="3:34" x14ac:dyDescent="0.25">
      <c r="C1707" s="21"/>
      <c r="E1707" s="62"/>
      <c r="F1707" s="62"/>
      <c r="G1707" s="62"/>
      <c r="P1707"/>
      <c r="Q1707"/>
      <c r="R1707"/>
      <c r="S1707"/>
      <c r="T1707"/>
      <c r="U1707"/>
      <c r="V1707"/>
      <c r="W1707"/>
      <c r="X1707"/>
      <c r="Y1707"/>
      <c r="Z1707"/>
      <c r="AA1707"/>
      <c r="AB1707"/>
      <c r="AC1707"/>
      <c r="AD1707"/>
      <c r="AE1707"/>
      <c r="AF1707"/>
      <c r="AG1707"/>
      <c r="AH1707"/>
    </row>
    <row r="1708" spans="3:34" x14ac:dyDescent="0.25">
      <c r="C1708" s="21"/>
      <c r="E1708" s="62"/>
      <c r="F1708" s="62"/>
      <c r="G1708" s="62"/>
      <c r="P1708"/>
      <c r="Q1708"/>
      <c r="R1708"/>
      <c r="S1708"/>
      <c r="T1708"/>
      <c r="U1708"/>
      <c r="V1708"/>
      <c r="W1708"/>
      <c r="X1708"/>
      <c r="Y1708"/>
      <c r="Z1708"/>
      <c r="AA1708"/>
      <c r="AB1708"/>
      <c r="AC1708"/>
      <c r="AD1708"/>
      <c r="AE1708"/>
      <c r="AF1708"/>
      <c r="AG1708"/>
      <c r="AH1708"/>
    </row>
    <row r="1709" spans="3:34" x14ac:dyDescent="0.25">
      <c r="C1709" s="21"/>
      <c r="E1709" s="62"/>
      <c r="F1709" s="62"/>
      <c r="G1709" s="62"/>
      <c r="P1709"/>
      <c r="Q1709"/>
      <c r="R1709"/>
      <c r="S1709"/>
      <c r="T1709"/>
      <c r="U1709"/>
      <c r="V1709"/>
      <c r="W1709"/>
      <c r="X1709"/>
      <c r="Y1709"/>
      <c r="Z1709"/>
      <c r="AA1709"/>
      <c r="AB1709"/>
      <c r="AC1709"/>
      <c r="AD1709"/>
      <c r="AE1709"/>
      <c r="AF1709"/>
      <c r="AG1709"/>
      <c r="AH1709"/>
    </row>
    <row r="1710" spans="3:34" x14ac:dyDescent="0.25">
      <c r="C1710" s="21"/>
      <c r="E1710" s="62"/>
      <c r="F1710" s="62"/>
      <c r="G1710" s="62"/>
      <c r="P1710"/>
      <c r="Q1710"/>
      <c r="R1710"/>
      <c r="S1710"/>
      <c r="T1710"/>
      <c r="U1710"/>
      <c r="V1710"/>
      <c r="W1710"/>
      <c r="X1710"/>
      <c r="Y1710"/>
      <c r="Z1710"/>
      <c r="AA1710"/>
      <c r="AB1710"/>
      <c r="AC1710"/>
      <c r="AD1710"/>
      <c r="AE1710"/>
      <c r="AF1710"/>
      <c r="AG1710"/>
      <c r="AH1710"/>
    </row>
    <row r="1711" spans="3:34" x14ac:dyDescent="0.25">
      <c r="C1711" s="21"/>
      <c r="E1711" s="62"/>
      <c r="F1711" s="62"/>
      <c r="G1711" s="62"/>
      <c r="P1711"/>
      <c r="Q1711"/>
      <c r="R1711"/>
      <c r="S1711"/>
      <c r="T1711"/>
      <c r="U1711"/>
      <c r="V1711"/>
      <c r="W1711"/>
      <c r="X1711"/>
      <c r="Y1711"/>
      <c r="Z1711"/>
      <c r="AA1711"/>
      <c r="AB1711"/>
      <c r="AC1711"/>
      <c r="AD1711"/>
      <c r="AE1711"/>
      <c r="AF1711"/>
      <c r="AG1711"/>
      <c r="AH1711"/>
    </row>
    <row r="1712" spans="3:34" x14ac:dyDescent="0.25">
      <c r="C1712" s="21"/>
      <c r="E1712" s="62"/>
      <c r="F1712" s="62"/>
      <c r="G1712" s="62"/>
      <c r="P1712"/>
      <c r="Q1712"/>
      <c r="R1712"/>
      <c r="S1712"/>
      <c r="T1712"/>
      <c r="U1712"/>
      <c r="V1712"/>
      <c r="W1712"/>
      <c r="X1712"/>
      <c r="Y1712"/>
      <c r="Z1712"/>
      <c r="AA1712"/>
      <c r="AB1712"/>
      <c r="AC1712"/>
      <c r="AD1712"/>
      <c r="AE1712"/>
      <c r="AF1712"/>
      <c r="AG1712"/>
      <c r="AH1712"/>
    </row>
    <row r="1713" spans="3:34" x14ac:dyDescent="0.25">
      <c r="C1713" s="21"/>
      <c r="E1713" s="62"/>
      <c r="F1713" s="62"/>
      <c r="G1713" s="62"/>
      <c r="P1713"/>
      <c r="Q1713"/>
      <c r="R1713"/>
      <c r="S1713"/>
      <c r="T1713"/>
      <c r="U1713"/>
      <c r="V1713"/>
      <c r="W1713"/>
      <c r="X1713"/>
      <c r="Y1713"/>
      <c r="Z1713"/>
      <c r="AA1713"/>
      <c r="AB1713"/>
      <c r="AC1713"/>
      <c r="AD1713"/>
      <c r="AE1713"/>
      <c r="AF1713"/>
      <c r="AG1713"/>
      <c r="AH1713"/>
    </row>
    <row r="1714" spans="3:34" x14ac:dyDescent="0.25">
      <c r="C1714" s="21"/>
      <c r="E1714" s="62"/>
      <c r="F1714" s="62"/>
      <c r="G1714" s="62"/>
      <c r="P1714"/>
      <c r="Q1714"/>
      <c r="R1714"/>
      <c r="S1714"/>
      <c r="T1714"/>
      <c r="U1714"/>
      <c r="V1714"/>
      <c r="W1714"/>
      <c r="X1714"/>
      <c r="Y1714"/>
      <c r="Z1714"/>
      <c r="AA1714"/>
      <c r="AB1714"/>
      <c r="AC1714"/>
      <c r="AD1714"/>
      <c r="AE1714"/>
      <c r="AF1714"/>
      <c r="AG1714"/>
      <c r="AH1714"/>
    </row>
    <row r="1715" spans="3:34" x14ac:dyDescent="0.25">
      <c r="C1715" s="21"/>
      <c r="E1715" s="62"/>
      <c r="F1715" s="62"/>
      <c r="G1715" s="62"/>
      <c r="P1715"/>
      <c r="Q1715"/>
      <c r="R1715"/>
      <c r="S1715"/>
      <c r="T1715"/>
      <c r="U1715"/>
      <c r="V1715"/>
      <c r="W1715"/>
      <c r="X1715"/>
      <c r="Y1715"/>
      <c r="Z1715"/>
      <c r="AA1715"/>
      <c r="AB1715"/>
      <c r="AC1715"/>
      <c r="AD1715"/>
      <c r="AE1715"/>
      <c r="AF1715"/>
      <c r="AG1715"/>
      <c r="AH1715"/>
    </row>
    <row r="1716" spans="3:34" x14ac:dyDescent="0.25">
      <c r="C1716" s="21"/>
      <c r="E1716" s="62"/>
      <c r="F1716" s="62"/>
      <c r="G1716" s="62"/>
      <c r="P1716"/>
      <c r="Q1716"/>
      <c r="R1716"/>
      <c r="S1716"/>
      <c r="T1716"/>
      <c r="U1716"/>
      <c r="V1716"/>
      <c r="W1716"/>
      <c r="X1716"/>
      <c r="Y1716"/>
      <c r="Z1716"/>
      <c r="AA1716"/>
      <c r="AB1716"/>
      <c r="AC1716"/>
      <c r="AD1716"/>
      <c r="AE1716"/>
      <c r="AF1716"/>
      <c r="AG1716"/>
      <c r="AH1716"/>
    </row>
    <row r="1717" spans="3:34" x14ac:dyDescent="0.25">
      <c r="C1717" s="21"/>
      <c r="E1717" s="62"/>
      <c r="F1717" s="62"/>
      <c r="G1717" s="62"/>
      <c r="P1717"/>
      <c r="Q1717"/>
      <c r="R1717"/>
      <c r="S1717"/>
      <c r="T1717"/>
      <c r="U1717"/>
      <c r="V1717"/>
      <c r="W1717"/>
      <c r="X1717"/>
      <c r="Y1717"/>
      <c r="Z1717"/>
      <c r="AA1717"/>
      <c r="AB1717"/>
      <c r="AC1717"/>
      <c r="AD1717"/>
      <c r="AE1717"/>
      <c r="AF1717"/>
      <c r="AG1717"/>
      <c r="AH1717"/>
    </row>
    <row r="1718" spans="3:34" x14ac:dyDescent="0.25">
      <c r="C1718" s="21"/>
      <c r="E1718" s="62"/>
      <c r="F1718" s="62"/>
      <c r="G1718" s="62"/>
      <c r="P1718"/>
      <c r="Q1718"/>
      <c r="R1718"/>
      <c r="S1718"/>
      <c r="T1718"/>
      <c r="U1718"/>
      <c r="V1718"/>
      <c r="W1718"/>
      <c r="X1718"/>
      <c r="Y1718"/>
      <c r="Z1718"/>
      <c r="AA1718"/>
      <c r="AB1718"/>
      <c r="AC1718"/>
      <c r="AD1718"/>
      <c r="AE1718"/>
      <c r="AF1718"/>
      <c r="AG1718"/>
      <c r="AH1718"/>
    </row>
    <row r="1719" spans="3:34" x14ac:dyDescent="0.25">
      <c r="C1719" s="21"/>
      <c r="E1719" s="62"/>
      <c r="F1719" s="62"/>
      <c r="G1719" s="62"/>
      <c r="P1719"/>
      <c r="Q1719"/>
      <c r="R1719"/>
      <c r="S1719"/>
      <c r="T1719"/>
      <c r="U1719"/>
      <c r="V1719"/>
      <c r="W1719"/>
      <c r="X1719"/>
      <c r="Y1719"/>
      <c r="Z1719"/>
      <c r="AA1719"/>
      <c r="AB1719"/>
      <c r="AC1719"/>
      <c r="AD1719"/>
      <c r="AE1719"/>
      <c r="AF1719"/>
      <c r="AG1719"/>
      <c r="AH1719"/>
    </row>
    <row r="1720" spans="3:34" x14ac:dyDescent="0.25">
      <c r="C1720" s="21"/>
      <c r="E1720" s="62"/>
      <c r="F1720" s="62"/>
      <c r="G1720" s="62"/>
      <c r="P1720"/>
      <c r="Q1720"/>
      <c r="R1720"/>
      <c r="S1720"/>
      <c r="T1720"/>
      <c r="U1720"/>
      <c r="V1720"/>
      <c r="W1720"/>
      <c r="X1720"/>
      <c r="Y1720"/>
      <c r="Z1720"/>
      <c r="AA1720"/>
      <c r="AB1720"/>
      <c r="AC1720"/>
      <c r="AD1720"/>
      <c r="AE1720"/>
      <c r="AF1720"/>
      <c r="AG1720"/>
      <c r="AH1720"/>
    </row>
    <row r="1721" spans="3:34" x14ac:dyDescent="0.25">
      <c r="C1721" s="21"/>
      <c r="E1721" s="62"/>
      <c r="F1721" s="62"/>
      <c r="G1721" s="62"/>
      <c r="P1721"/>
      <c r="Q1721"/>
      <c r="R1721"/>
      <c r="S1721"/>
      <c r="T1721"/>
      <c r="U1721"/>
      <c r="V1721"/>
      <c r="W1721"/>
      <c r="X1721"/>
      <c r="Y1721"/>
      <c r="Z1721"/>
      <c r="AA1721"/>
      <c r="AB1721"/>
      <c r="AC1721"/>
      <c r="AD1721"/>
      <c r="AE1721"/>
      <c r="AF1721"/>
      <c r="AG1721"/>
      <c r="AH1721"/>
    </row>
    <row r="1722" spans="3:34" x14ac:dyDescent="0.25">
      <c r="C1722" s="21"/>
      <c r="E1722" s="62"/>
      <c r="F1722" s="62"/>
      <c r="G1722" s="62"/>
      <c r="P1722"/>
      <c r="Q1722"/>
      <c r="R1722"/>
      <c r="S1722"/>
      <c r="T1722"/>
      <c r="U1722"/>
      <c r="V1722"/>
      <c r="W1722"/>
      <c r="X1722"/>
      <c r="Y1722"/>
      <c r="Z1722"/>
      <c r="AA1722"/>
      <c r="AB1722"/>
      <c r="AC1722"/>
      <c r="AD1722"/>
      <c r="AE1722"/>
      <c r="AF1722"/>
      <c r="AG1722"/>
      <c r="AH1722"/>
    </row>
    <row r="1723" spans="3:34" x14ac:dyDescent="0.25">
      <c r="C1723" s="21"/>
      <c r="E1723" s="62"/>
      <c r="F1723" s="62"/>
      <c r="G1723" s="62"/>
      <c r="P1723"/>
      <c r="Q1723"/>
      <c r="R1723"/>
      <c r="S1723"/>
      <c r="T1723"/>
      <c r="U1723"/>
      <c r="V1723"/>
      <c r="W1723"/>
      <c r="X1723"/>
      <c r="Y1723"/>
      <c r="Z1723"/>
      <c r="AA1723"/>
      <c r="AB1723"/>
      <c r="AC1723"/>
      <c r="AD1723"/>
      <c r="AE1723"/>
      <c r="AF1723"/>
      <c r="AG1723"/>
      <c r="AH1723"/>
    </row>
    <row r="1724" spans="3:34" x14ac:dyDescent="0.25">
      <c r="C1724" s="21"/>
      <c r="E1724" s="62"/>
      <c r="F1724" s="62"/>
      <c r="G1724" s="62"/>
      <c r="P1724"/>
      <c r="Q1724"/>
      <c r="R1724"/>
      <c r="S1724"/>
      <c r="T1724"/>
      <c r="U1724"/>
      <c r="V1724"/>
      <c r="W1724"/>
      <c r="X1724"/>
      <c r="Y1724"/>
      <c r="Z1724"/>
      <c r="AA1724"/>
      <c r="AB1724"/>
      <c r="AC1724"/>
      <c r="AD1724"/>
      <c r="AE1724"/>
      <c r="AF1724"/>
      <c r="AG1724"/>
      <c r="AH1724"/>
    </row>
    <row r="1725" spans="3:34" x14ac:dyDescent="0.25">
      <c r="C1725" s="21"/>
      <c r="E1725" s="62"/>
      <c r="F1725" s="62"/>
      <c r="G1725" s="62"/>
      <c r="P1725"/>
      <c r="Q1725"/>
      <c r="R1725"/>
      <c r="S1725"/>
      <c r="T1725"/>
      <c r="U1725"/>
      <c r="V1725"/>
      <c r="W1725"/>
      <c r="X1725"/>
      <c r="Y1725"/>
      <c r="Z1725"/>
      <c r="AA1725"/>
      <c r="AB1725"/>
      <c r="AC1725"/>
      <c r="AD1725"/>
      <c r="AE1725"/>
      <c r="AF1725"/>
      <c r="AG1725"/>
      <c r="AH1725"/>
    </row>
    <row r="1726" spans="3:34" x14ac:dyDescent="0.25">
      <c r="C1726" s="21"/>
      <c r="E1726" s="62"/>
      <c r="F1726" s="62"/>
      <c r="G1726" s="62"/>
      <c r="P1726"/>
      <c r="Q1726"/>
      <c r="R1726"/>
      <c r="S1726"/>
      <c r="T1726"/>
      <c r="U1726"/>
      <c r="V1726"/>
      <c r="W1726"/>
      <c r="X1726"/>
      <c r="Y1726"/>
      <c r="Z1726"/>
      <c r="AA1726"/>
      <c r="AB1726"/>
      <c r="AC1726"/>
      <c r="AD1726"/>
      <c r="AE1726"/>
      <c r="AF1726"/>
      <c r="AG1726"/>
      <c r="AH1726"/>
    </row>
    <row r="1727" spans="3:34" x14ac:dyDescent="0.25">
      <c r="C1727" s="21"/>
      <c r="E1727" s="62"/>
      <c r="F1727" s="62"/>
      <c r="G1727" s="62"/>
      <c r="P1727"/>
      <c r="Q1727"/>
      <c r="R1727"/>
      <c r="S1727"/>
      <c r="T1727"/>
      <c r="U1727"/>
      <c r="V1727"/>
      <c r="W1727"/>
      <c r="X1727"/>
      <c r="Y1727"/>
      <c r="Z1727"/>
      <c r="AA1727"/>
      <c r="AB1727"/>
      <c r="AC1727"/>
      <c r="AD1727"/>
      <c r="AE1727"/>
      <c r="AF1727"/>
      <c r="AG1727"/>
      <c r="AH1727"/>
    </row>
    <row r="1728" spans="3:34" x14ac:dyDescent="0.25">
      <c r="C1728" s="21"/>
      <c r="E1728" s="62"/>
      <c r="F1728" s="62"/>
      <c r="G1728" s="62"/>
      <c r="P1728"/>
      <c r="Q1728"/>
      <c r="R1728"/>
      <c r="S1728"/>
      <c r="T1728"/>
      <c r="U1728"/>
      <c r="V1728"/>
      <c r="W1728"/>
      <c r="X1728"/>
      <c r="Y1728"/>
      <c r="Z1728"/>
      <c r="AA1728"/>
      <c r="AB1728"/>
      <c r="AC1728"/>
      <c r="AD1728"/>
      <c r="AE1728"/>
      <c r="AF1728"/>
      <c r="AG1728"/>
      <c r="AH1728"/>
    </row>
    <row r="1729" spans="3:34" x14ac:dyDescent="0.25">
      <c r="C1729" s="21"/>
      <c r="E1729" s="62"/>
      <c r="F1729" s="62"/>
      <c r="G1729" s="62"/>
      <c r="P1729"/>
      <c r="Q1729"/>
      <c r="R1729"/>
      <c r="S1729"/>
      <c r="T1729"/>
      <c r="U1729"/>
      <c r="V1729"/>
      <c r="W1729"/>
      <c r="X1729"/>
      <c r="Y1729"/>
      <c r="Z1729"/>
      <c r="AA1729"/>
      <c r="AB1729"/>
      <c r="AC1729"/>
      <c r="AD1729"/>
      <c r="AE1729"/>
      <c r="AF1729"/>
      <c r="AG1729"/>
      <c r="AH1729"/>
    </row>
    <row r="1730" spans="3:34" x14ac:dyDescent="0.25">
      <c r="C1730" s="21"/>
      <c r="E1730" s="62"/>
      <c r="F1730" s="62"/>
      <c r="G1730" s="62"/>
      <c r="P1730"/>
      <c r="Q1730"/>
      <c r="R1730"/>
      <c r="S1730"/>
      <c r="T1730"/>
      <c r="U1730"/>
      <c r="V1730"/>
      <c r="W1730"/>
      <c r="X1730"/>
      <c r="Y1730"/>
      <c r="Z1730"/>
      <c r="AA1730"/>
      <c r="AB1730"/>
      <c r="AC1730"/>
      <c r="AD1730"/>
      <c r="AE1730"/>
      <c r="AF1730"/>
      <c r="AG1730"/>
      <c r="AH1730"/>
    </row>
    <row r="1731" spans="3:34" x14ac:dyDescent="0.25">
      <c r="C1731" s="21"/>
      <c r="E1731" s="62"/>
      <c r="F1731" s="62"/>
      <c r="G1731" s="62"/>
      <c r="P1731"/>
      <c r="Q1731"/>
      <c r="R1731"/>
      <c r="S1731"/>
      <c r="T1731"/>
      <c r="U1731"/>
      <c r="V1731"/>
      <c r="W1731"/>
      <c r="X1731"/>
      <c r="Y1731"/>
      <c r="Z1731"/>
      <c r="AA1731"/>
      <c r="AB1731"/>
      <c r="AC1731"/>
      <c r="AD1731"/>
      <c r="AE1731"/>
      <c r="AF1731"/>
      <c r="AG1731"/>
      <c r="AH1731"/>
    </row>
    <row r="1732" spans="3:34" x14ac:dyDescent="0.25">
      <c r="C1732" s="21"/>
      <c r="E1732" s="62"/>
      <c r="F1732" s="62"/>
      <c r="G1732" s="62"/>
      <c r="P1732"/>
      <c r="Q1732"/>
      <c r="R1732"/>
      <c r="S1732"/>
      <c r="T1732"/>
      <c r="U1732"/>
      <c r="V1732"/>
      <c r="W1732"/>
      <c r="X1732"/>
      <c r="Y1732"/>
      <c r="Z1732"/>
      <c r="AA1732"/>
      <c r="AB1732"/>
      <c r="AC1732"/>
      <c r="AD1732"/>
      <c r="AE1732"/>
      <c r="AF1732"/>
      <c r="AG1732"/>
      <c r="AH1732"/>
    </row>
    <row r="1733" spans="3:34" x14ac:dyDescent="0.25">
      <c r="C1733" s="21"/>
      <c r="E1733" s="62"/>
      <c r="F1733" s="62"/>
      <c r="G1733" s="62"/>
      <c r="P1733"/>
      <c r="Q1733"/>
      <c r="R1733"/>
      <c r="S1733"/>
      <c r="T1733"/>
      <c r="U1733"/>
      <c r="V1733"/>
      <c r="W1733"/>
      <c r="X1733"/>
      <c r="Y1733"/>
      <c r="Z1733"/>
      <c r="AA1733"/>
      <c r="AB1733"/>
      <c r="AC1733"/>
      <c r="AD1733"/>
      <c r="AE1733"/>
      <c r="AF1733"/>
      <c r="AG1733"/>
      <c r="AH1733"/>
    </row>
    <row r="1734" spans="3:34" x14ac:dyDescent="0.25">
      <c r="C1734" s="21"/>
      <c r="E1734" s="62"/>
      <c r="F1734" s="62"/>
      <c r="G1734" s="62"/>
      <c r="P1734"/>
      <c r="Q1734"/>
      <c r="R1734"/>
      <c r="S1734"/>
      <c r="T1734"/>
      <c r="U1734"/>
      <c r="V1734"/>
      <c r="W1734"/>
      <c r="X1734"/>
      <c r="Y1734"/>
      <c r="Z1734"/>
      <c r="AA1734"/>
      <c r="AB1734"/>
      <c r="AC1734"/>
      <c r="AD1734"/>
      <c r="AE1734"/>
      <c r="AF1734"/>
      <c r="AG1734"/>
      <c r="AH1734"/>
    </row>
    <row r="1735" spans="3:34" x14ac:dyDescent="0.25">
      <c r="C1735" s="21"/>
      <c r="E1735" s="62"/>
      <c r="F1735" s="62"/>
      <c r="G1735" s="62"/>
      <c r="P1735"/>
      <c r="Q1735"/>
      <c r="R1735"/>
      <c r="S1735"/>
      <c r="T1735"/>
      <c r="U1735"/>
      <c r="V1735"/>
      <c r="W1735"/>
      <c r="X1735"/>
      <c r="Y1735"/>
      <c r="Z1735"/>
      <c r="AA1735"/>
      <c r="AB1735"/>
      <c r="AC1735"/>
      <c r="AD1735"/>
      <c r="AE1735"/>
      <c r="AF1735"/>
      <c r="AG1735"/>
      <c r="AH1735"/>
    </row>
    <row r="1736" spans="3:34" x14ac:dyDescent="0.25">
      <c r="C1736" s="21"/>
      <c r="E1736" s="62"/>
      <c r="F1736" s="62"/>
      <c r="G1736" s="62"/>
      <c r="P1736"/>
      <c r="Q1736"/>
      <c r="R1736"/>
      <c r="S1736"/>
      <c r="T1736"/>
      <c r="U1736"/>
      <c r="V1736"/>
      <c r="W1736"/>
      <c r="X1736"/>
      <c r="Y1736"/>
      <c r="Z1736"/>
      <c r="AA1736"/>
      <c r="AB1736"/>
      <c r="AC1736"/>
      <c r="AD1736"/>
      <c r="AE1736"/>
      <c r="AF1736"/>
      <c r="AG1736"/>
      <c r="AH1736"/>
    </row>
    <row r="1737" spans="3:34" x14ac:dyDescent="0.25">
      <c r="C1737" s="21"/>
      <c r="E1737" s="62"/>
      <c r="F1737" s="62"/>
      <c r="G1737" s="62"/>
      <c r="P1737"/>
      <c r="Q1737"/>
      <c r="R1737"/>
      <c r="S1737"/>
      <c r="T1737"/>
      <c r="U1737"/>
      <c r="V1737"/>
      <c r="W1737"/>
      <c r="X1737"/>
      <c r="Y1737"/>
      <c r="Z1737"/>
      <c r="AA1737"/>
      <c r="AB1737"/>
      <c r="AC1737"/>
      <c r="AD1737"/>
      <c r="AE1737"/>
      <c r="AF1737"/>
      <c r="AG1737"/>
      <c r="AH1737"/>
    </row>
    <row r="1738" spans="3:34" x14ac:dyDescent="0.25">
      <c r="C1738" s="21"/>
      <c r="E1738" s="62"/>
      <c r="F1738" s="62"/>
      <c r="G1738" s="62"/>
      <c r="P1738"/>
      <c r="Q1738"/>
      <c r="R1738"/>
      <c r="S1738"/>
      <c r="T1738"/>
      <c r="U1738"/>
      <c r="V1738"/>
      <c r="W1738"/>
      <c r="X1738"/>
      <c r="Y1738"/>
      <c r="Z1738"/>
      <c r="AA1738"/>
      <c r="AB1738"/>
      <c r="AC1738"/>
      <c r="AD1738"/>
      <c r="AE1738"/>
      <c r="AF1738"/>
      <c r="AG1738"/>
      <c r="AH1738"/>
    </row>
    <row r="1739" spans="3:34" x14ac:dyDescent="0.25">
      <c r="C1739" s="21"/>
      <c r="E1739" s="62"/>
      <c r="F1739" s="62"/>
      <c r="G1739" s="62"/>
      <c r="P1739"/>
      <c r="Q1739"/>
      <c r="R1739"/>
      <c r="S1739"/>
      <c r="T1739"/>
      <c r="U1739"/>
      <c r="V1739"/>
      <c r="W1739"/>
      <c r="X1739"/>
      <c r="Y1739"/>
      <c r="Z1739"/>
      <c r="AA1739"/>
      <c r="AB1739"/>
      <c r="AC1739"/>
      <c r="AD1739"/>
      <c r="AE1739"/>
      <c r="AF1739"/>
      <c r="AG1739"/>
      <c r="AH1739"/>
    </row>
    <row r="1740" spans="3:34" x14ac:dyDescent="0.25">
      <c r="C1740" s="21"/>
      <c r="E1740" s="62"/>
      <c r="F1740" s="62"/>
      <c r="G1740" s="62"/>
      <c r="P1740"/>
      <c r="Q1740"/>
      <c r="R1740"/>
      <c r="S1740"/>
      <c r="T1740"/>
      <c r="U1740"/>
      <c r="V1740"/>
      <c r="W1740"/>
      <c r="X1740"/>
      <c r="Y1740"/>
      <c r="Z1740"/>
      <c r="AA1740"/>
      <c r="AB1740"/>
      <c r="AC1740"/>
      <c r="AD1740"/>
      <c r="AE1740"/>
      <c r="AF1740"/>
      <c r="AG1740"/>
      <c r="AH1740"/>
    </row>
    <row r="1741" spans="3:34" x14ac:dyDescent="0.25">
      <c r="C1741" s="21"/>
      <c r="E1741" s="62"/>
      <c r="F1741" s="62"/>
      <c r="G1741" s="62"/>
      <c r="P1741"/>
      <c r="Q1741"/>
      <c r="R1741"/>
      <c r="S1741"/>
      <c r="T1741"/>
      <c r="U1741"/>
      <c r="V1741"/>
      <c r="W1741"/>
      <c r="X1741"/>
      <c r="Y1741"/>
      <c r="Z1741"/>
      <c r="AA1741"/>
      <c r="AB1741"/>
      <c r="AC1741"/>
      <c r="AD1741"/>
      <c r="AE1741"/>
      <c r="AF1741"/>
      <c r="AG1741"/>
      <c r="AH1741"/>
    </row>
    <row r="1742" spans="3:34" x14ac:dyDescent="0.25">
      <c r="C1742" s="21"/>
      <c r="E1742" s="62"/>
      <c r="F1742" s="62"/>
      <c r="G1742" s="62"/>
      <c r="P1742"/>
      <c r="Q1742"/>
      <c r="R1742"/>
      <c r="S1742"/>
      <c r="T1742"/>
      <c r="U1742"/>
      <c r="V1742"/>
      <c r="W1742"/>
      <c r="X1742"/>
      <c r="Y1742"/>
      <c r="Z1742"/>
      <c r="AA1742"/>
      <c r="AB1742"/>
      <c r="AC1742"/>
      <c r="AD1742"/>
      <c r="AE1742"/>
      <c r="AF1742"/>
      <c r="AG1742"/>
      <c r="AH1742"/>
    </row>
    <row r="1743" spans="3:34" x14ac:dyDescent="0.25">
      <c r="C1743" s="21"/>
      <c r="E1743" s="62"/>
      <c r="F1743" s="62"/>
      <c r="G1743" s="62"/>
      <c r="P1743"/>
      <c r="Q1743"/>
      <c r="R1743"/>
      <c r="S1743"/>
      <c r="T1743"/>
      <c r="U1743"/>
      <c r="V1743"/>
      <c r="W1743"/>
      <c r="X1743"/>
      <c r="Y1743"/>
      <c r="Z1743"/>
      <c r="AA1743"/>
      <c r="AB1743"/>
      <c r="AC1743"/>
      <c r="AD1743"/>
      <c r="AE1743"/>
      <c r="AF1743"/>
      <c r="AG1743"/>
      <c r="AH1743"/>
    </row>
    <row r="1744" spans="3:34" x14ac:dyDescent="0.25">
      <c r="C1744" s="21"/>
      <c r="E1744" s="62"/>
      <c r="F1744" s="62"/>
      <c r="G1744" s="62"/>
      <c r="P1744"/>
      <c r="Q1744"/>
      <c r="R1744"/>
      <c r="S1744"/>
      <c r="T1744"/>
      <c r="U1744"/>
      <c r="V1744"/>
      <c r="W1744"/>
      <c r="X1744"/>
      <c r="Y1744"/>
      <c r="Z1744"/>
      <c r="AA1744"/>
      <c r="AB1744"/>
      <c r="AC1744"/>
      <c r="AD1744"/>
      <c r="AE1744"/>
      <c r="AF1744"/>
      <c r="AG1744"/>
      <c r="AH1744"/>
    </row>
    <row r="1745" spans="3:34" x14ac:dyDescent="0.25">
      <c r="C1745" s="21"/>
      <c r="E1745" s="62"/>
      <c r="F1745" s="62"/>
      <c r="G1745" s="62"/>
      <c r="P1745"/>
      <c r="Q1745"/>
      <c r="R1745"/>
      <c r="S1745"/>
      <c r="T1745"/>
      <c r="U1745"/>
      <c r="V1745"/>
      <c r="W1745"/>
      <c r="X1745"/>
      <c r="Y1745"/>
      <c r="Z1745"/>
      <c r="AA1745"/>
      <c r="AB1745"/>
      <c r="AC1745"/>
      <c r="AD1745"/>
      <c r="AE1745"/>
      <c r="AF1745"/>
      <c r="AG1745"/>
      <c r="AH1745"/>
    </row>
    <row r="1746" spans="3:34" x14ac:dyDescent="0.25">
      <c r="C1746" s="21"/>
      <c r="E1746" s="62"/>
      <c r="F1746" s="62"/>
      <c r="G1746" s="62"/>
      <c r="P1746"/>
      <c r="Q1746"/>
      <c r="R1746"/>
      <c r="S1746"/>
      <c r="T1746"/>
      <c r="U1746"/>
      <c r="V1746"/>
      <c r="W1746"/>
      <c r="X1746"/>
      <c r="Y1746"/>
      <c r="Z1746"/>
      <c r="AA1746"/>
      <c r="AB1746"/>
      <c r="AC1746"/>
      <c r="AD1746"/>
      <c r="AE1746"/>
      <c r="AF1746"/>
      <c r="AG1746"/>
      <c r="AH1746"/>
    </row>
    <row r="1747" spans="3:34" x14ac:dyDescent="0.25">
      <c r="C1747" s="21"/>
      <c r="E1747" s="62"/>
      <c r="F1747" s="62"/>
      <c r="G1747" s="62"/>
      <c r="P1747"/>
      <c r="Q1747"/>
      <c r="R1747"/>
      <c r="S1747"/>
      <c r="T1747"/>
      <c r="U1747"/>
      <c r="V1747"/>
      <c r="W1747"/>
      <c r="X1747"/>
      <c r="Y1747"/>
      <c r="Z1747"/>
      <c r="AA1747"/>
      <c r="AB1747"/>
      <c r="AC1747"/>
      <c r="AD1747"/>
      <c r="AE1747"/>
      <c r="AF1747"/>
      <c r="AG1747"/>
      <c r="AH1747"/>
    </row>
    <row r="1748" spans="3:34" x14ac:dyDescent="0.25">
      <c r="C1748" s="21"/>
      <c r="E1748" s="62"/>
      <c r="F1748" s="62"/>
      <c r="G1748" s="62"/>
      <c r="P1748"/>
      <c r="Q1748"/>
      <c r="R1748"/>
      <c r="S1748"/>
      <c r="T1748"/>
      <c r="U1748"/>
      <c r="V1748"/>
      <c r="W1748"/>
      <c r="X1748"/>
      <c r="Y1748"/>
      <c r="Z1748"/>
      <c r="AA1748"/>
      <c r="AB1748"/>
      <c r="AC1748"/>
      <c r="AD1748"/>
      <c r="AE1748"/>
      <c r="AF1748"/>
      <c r="AG1748"/>
      <c r="AH1748"/>
    </row>
    <row r="1749" spans="3:34" x14ac:dyDescent="0.25">
      <c r="C1749" s="21"/>
      <c r="E1749" s="62"/>
      <c r="F1749" s="62"/>
      <c r="G1749" s="62"/>
      <c r="P1749"/>
      <c r="Q1749"/>
      <c r="R1749"/>
      <c r="S1749"/>
      <c r="T1749"/>
      <c r="U1749"/>
      <c r="V1749"/>
      <c r="W1749"/>
      <c r="X1749"/>
      <c r="Y1749"/>
      <c r="Z1749"/>
      <c r="AA1749"/>
      <c r="AB1749"/>
      <c r="AC1749"/>
      <c r="AD1749"/>
      <c r="AE1749"/>
      <c r="AF1749"/>
      <c r="AG1749"/>
      <c r="AH1749"/>
    </row>
    <row r="1750" spans="3:34" x14ac:dyDescent="0.25">
      <c r="C1750" s="21"/>
      <c r="E1750" s="62"/>
      <c r="F1750" s="62"/>
      <c r="G1750" s="62"/>
      <c r="P1750"/>
      <c r="Q1750"/>
      <c r="R1750"/>
      <c r="S1750"/>
      <c r="T1750"/>
      <c r="U1750"/>
      <c r="V1750"/>
      <c r="W1750"/>
      <c r="X1750"/>
      <c r="Y1750"/>
      <c r="Z1750"/>
      <c r="AA1750"/>
      <c r="AB1750"/>
      <c r="AC1750"/>
      <c r="AD1750"/>
      <c r="AE1750"/>
      <c r="AF1750"/>
      <c r="AG1750"/>
      <c r="AH1750"/>
    </row>
    <row r="1751" spans="3:34" x14ac:dyDescent="0.25">
      <c r="C1751" s="21"/>
      <c r="E1751" s="62"/>
      <c r="F1751" s="62"/>
      <c r="G1751" s="62"/>
      <c r="P1751"/>
      <c r="Q1751"/>
      <c r="R1751"/>
      <c r="S1751"/>
      <c r="T1751"/>
      <c r="U1751"/>
      <c r="V1751"/>
      <c r="W1751"/>
      <c r="X1751"/>
      <c r="Y1751"/>
      <c r="Z1751"/>
      <c r="AA1751"/>
      <c r="AB1751"/>
      <c r="AC1751"/>
      <c r="AD1751"/>
      <c r="AE1751"/>
      <c r="AF1751"/>
      <c r="AG1751"/>
      <c r="AH1751"/>
    </row>
    <row r="1752" spans="3:34" x14ac:dyDescent="0.25">
      <c r="C1752" s="21"/>
      <c r="E1752" s="62"/>
      <c r="F1752" s="62"/>
      <c r="G1752" s="62"/>
      <c r="P1752"/>
      <c r="Q1752"/>
      <c r="R1752"/>
      <c r="S1752"/>
      <c r="T1752"/>
      <c r="U1752"/>
      <c r="V1752"/>
      <c r="W1752"/>
      <c r="X1752"/>
      <c r="Y1752"/>
      <c r="Z1752"/>
      <c r="AA1752"/>
      <c r="AB1752"/>
      <c r="AC1752"/>
      <c r="AD1752"/>
      <c r="AE1752"/>
      <c r="AF1752"/>
      <c r="AG1752"/>
      <c r="AH1752"/>
    </row>
    <row r="1753" spans="3:34" x14ac:dyDescent="0.25">
      <c r="C1753" s="21"/>
      <c r="E1753" s="62"/>
      <c r="F1753" s="62"/>
      <c r="G1753" s="62"/>
      <c r="P1753"/>
      <c r="Q1753"/>
      <c r="R1753"/>
      <c r="S1753"/>
      <c r="T1753"/>
      <c r="U1753"/>
      <c r="V1753"/>
      <c r="W1753"/>
      <c r="X1753"/>
      <c r="Y1753"/>
      <c r="Z1753"/>
      <c r="AA1753"/>
      <c r="AB1753"/>
      <c r="AC1753"/>
      <c r="AD1753"/>
      <c r="AE1753"/>
      <c r="AF1753"/>
      <c r="AG1753"/>
      <c r="AH1753"/>
    </row>
    <row r="1754" spans="3:34" x14ac:dyDescent="0.25">
      <c r="C1754" s="21"/>
      <c r="E1754" s="62"/>
      <c r="F1754" s="62"/>
      <c r="G1754" s="62"/>
      <c r="P1754"/>
      <c r="Q1754"/>
      <c r="R1754"/>
      <c r="S1754"/>
      <c r="T1754"/>
      <c r="U1754"/>
      <c r="V1754"/>
      <c r="W1754"/>
      <c r="X1754"/>
      <c r="Y1754"/>
      <c r="Z1754"/>
      <c r="AA1754"/>
      <c r="AB1754"/>
      <c r="AC1754"/>
      <c r="AD1754"/>
      <c r="AE1754"/>
      <c r="AF1754"/>
      <c r="AG1754"/>
      <c r="AH1754"/>
    </row>
    <row r="1755" spans="3:34" x14ac:dyDescent="0.25">
      <c r="C1755" s="21"/>
      <c r="E1755" s="62"/>
      <c r="F1755" s="62"/>
      <c r="G1755" s="62"/>
      <c r="P1755"/>
      <c r="Q1755"/>
      <c r="R1755"/>
      <c r="S1755"/>
      <c r="T1755"/>
      <c r="U1755"/>
      <c r="V1755"/>
      <c r="W1755"/>
      <c r="X1755"/>
      <c r="Y1755"/>
      <c r="Z1755"/>
      <c r="AA1755"/>
      <c r="AB1755"/>
      <c r="AC1755"/>
      <c r="AD1755"/>
      <c r="AE1755"/>
      <c r="AF1755"/>
      <c r="AG1755"/>
      <c r="AH1755"/>
    </row>
    <row r="1756" spans="3:34" x14ac:dyDescent="0.25">
      <c r="C1756" s="21"/>
      <c r="E1756" s="62"/>
      <c r="F1756" s="62"/>
      <c r="G1756" s="62"/>
      <c r="P1756"/>
      <c r="Q1756"/>
      <c r="R1756"/>
      <c r="S1756"/>
      <c r="T1756"/>
      <c r="U1756"/>
      <c r="V1756"/>
      <c r="W1756"/>
      <c r="X1756"/>
      <c r="Y1756"/>
      <c r="Z1756"/>
      <c r="AA1756"/>
      <c r="AB1756"/>
      <c r="AC1756"/>
      <c r="AD1756"/>
      <c r="AE1756"/>
      <c r="AF1756"/>
      <c r="AG1756"/>
      <c r="AH1756"/>
    </row>
    <row r="1757" spans="3:34" x14ac:dyDescent="0.25">
      <c r="C1757" s="21"/>
      <c r="E1757" s="62"/>
      <c r="F1757" s="62"/>
      <c r="G1757" s="62"/>
      <c r="P1757"/>
      <c r="Q1757"/>
      <c r="R1757"/>
      <c r="S1757"/>
      <c r="T1757"/>
      <c r="U1757"/>
      <c r="V1757"/>
      <c r="W1757"/>
      <c r="X1757"/>
      <c r="Y1757"/>
      <c r="Z1757"/>
      <c r="AA1757"/>
      <c r="AB1757"/>
      <c r="AC1757"/>
      <c r="AD1757"/>
      <c r="AE1757"/>
      <c r="AF1757"/>
      <c r="AG1757"/>
      <c r="AH1757"/>
    </row>
    <row r="1758" spans="3:34" x14ac:dyDescent="0.25">
      <c r="C1758" s="21"/>
      <c r="E1758" s="62"/>
      <c r="F1758" s="62"/>
      <c r="G1758" s="62"/>
      <c r="P1758"/>
      <c r="Q1758"/>
      <c r="R1758"/>
      <c r="S1758"/>
      <c r="T1758"/>
      <c r="U1758"/>
      <c r="V1758"/>
      <c r="W1758"/>
      <c r="X1758"/>
      <c r="Y1758"/>
      <c r="Z1758"/>
      <c r="AA1758"/>
      <c r="AB1758"/>
      <c r="AC1758"/>
      <c r="AD1758"/>
      <c r="AE1758"/>
      <c r="AF1758"/>
      <c r="AG1758"/>
      <c r="AH1758"/>
    </row>
    <row r="1759" spans="3:34" x14ac:dyDescent="0.25">
      <c r="C1759" s="21"/>
      <c r="E1759" s="62"/>
      <c r="F1759" s="62"/>
      <c r="G1759" s="62"/>
      <c r="P1759"/>
      <c r="Q1759"/>
      <c r="R1759"/>
      <c r="S1759"/>
      <c r="T1759"/>
      <c r="U1759"/>
      <c r="V1759"/>
      <c r="W1759"/>
      <c r="X1759"/>
      <c r="Y1759"/>
      <c r="Z1759"/>
      <c r="AA1759"/>
      <c r="AB1759"/>
      <c r="AC1759"/>
      <c r="AD1759"/>
      <c r="AE1759"/>
      <c r="AF1759"/>
      <c r="AG1759"/>
      <c r="AH1759"/>
    </row>
    <row r="1760" spans="3:34" x14ac:dyDescent="0.25">
      <c r="C1760" s="21"/>
      <c r="E1760" s="62"/>
      <c r="F1760" s="62"/>
      <c r="G1760" s="62"/>
      <c r="P1760"/>
      <c r="Q1760"/>
      <c r="R1760"/>
      <c r="S1760"/>
      <c r="T1760"/>
      <c r="U1760"/>
      <c r="V1760"/>
      <c r="W1760"/>
      <c r="X1760"/>
      <c r="Y1760"/>
      <c r="Z1760"/>
      <c r="AA1760"/>
      <c r="AB1760"/>
      <c r="AC1760"/>
      <c r="AD1760"/>
      <c r="AE1760"/>
      <c r="AF1760"/>
      <c r="AG1760"/>
      <c r="AH1760"/>
    </row>
    <row r="1761" spans="3:34" x14ac:dyDescent="0.25">
      <c r="C1761" s="21"/>
      <c r="E1761" s="62"/>
      <c r="F1761" s="62"/>
      <c r="G1761" s="62"/>
      <c r="P1761"/>
      <c r="Q1761"/>
      <c r="R1761"/>
      <c r="S1761"/>
      <c r="T1761"/>
      <c r="U1761"/>
      <c r="V1761"/>
      <c r="W1761"/>
      <c r="X1761"/>
      <c r="Y1761"/>
      <c r="Z1761"/>
      <c r="AA1761"/>
      <c r="AB1761"/>
      <c r="AC1761"/>
      <c r="AD1761"/>
      <c r="AE1761"/>
      <c r="AF1761"/>
      <c r="AG1761"/>
      <c r="AH1761"/>
    </row>
    <row r="1762" spans="3:34" x14ac:dyDescent="0.25">
      <c r="C1762" s="21"/>
      <c r="E1762" s="62"/>
      <c r="F1762" s="62"/>
      <c r="G1762" s="62"/>
      <c r="P1762"/>
      <c r="Q1762"/>
      <c r="R1762"/>
      <c r="S1762"/>
      <c r="T1762"/>
      <c r="U1762"/>
      <c r="V1762"/>
      <c r="W1762"/>
      <c r="X1762"/>
      <c r="Y1762"/>
      <c r="Z1762"/>
      <c r="AA1762"/>
      <c r="AB1762"/>
      <c r="AC1762"/>
      <c r="AD1762"/>
      <c r="AE1762"/>
      <c r="AF1762"/>
      <c r="AG1762"/>
      <c r="AH1762"/>
    </row>
    <row r="1763" spans="3:34" x14ac:dyDescent="0.25">
      <c r="C1763" s="21"/>
      <c r="E1763" s="62"/>
      <c r="F1763" s="62"/>
      <c r="G1763" s="62"/>
      <c r="P1763"/>
      <c r="Q1763"/>
      <c r="R1763"/>
      <c r="S1763"/>
      <c r="T1763"/>
      <c r="U1763"/>
      <c r="V1763"/>
      <c r="W1763"/>
      <c r="X1763"/>
      <c r="Y1763"/>
      <c r="Z1763"/>
      <c r="AA1763"/>
      <c r="AB1763"/>
      <c r="AC1763"/>
      <c r="AD1763"/>
      <c r="AE1763"/>
      <c r="AF1763"/>
      <c r="AG1763"/>
      <c r="AH1763"/>
    </row>
    <row r="1764" spans="3:34" x14ac:dyDescent="0.25">
      <c r="C1764" s="21"/>
      <c r="E1764" s="62"/>
      <c r="F1764" s="62"/>
      <c r="G1764" s="62"/>
      <c r="P1764"/>
      <c r="Q1764"/>
      <c r="R1764"/>
      <c r="S1764"/>
      <c r="T1764"/>
      <c r="U1764"/>
      <c r="V1764"/>
      <c r="W1764"/>
      <c r="X1764"/>
      <c r="Y1764"/>
      <c r="Z1764"/>
      <c r="AA1764"/>
      <c r="AB1764"/>
      <c r="AC1764"/>
      <c r="AD1764"/>
      <c r="AE1764"/>
      <c r="AF1764"/>
      <c r="AG1764"/>
      <c r="AH1764"/>
    </row>
    <row r="1765" spans="3:34" x14ac:dyDescent="0.25">
      <c r="C1765" s="21"/>
      <c r="E1765" s="62"/>
      <c r="F1765" s="62"/>
      <c r="G1765" s="62"/>
      <c r="P1765"/>
      <c r="Q1765"/>
      <c r="R1765"/>
      <c r="S1765"/>
      <c r="T1765"/>
      <c r="U1765"/>
      <c r="V1765"/>
      <c r="W1765"/>
      <c r="X1765"/>
      <c r="Y1765"/>
      <c r="Z1765"/>
      <c r="AA1765"/>
      <c r="AB1765"/>
      <c r="AC1765"/>
      <c r="AD1765"/>
      <c r="AE1765"/>
      <c r="AF1765"/>
      <c r="AG1765"/>
      <c r="AH1765"/>
    </row>
    <row r="1766" spans="3:34" x14ac:dyDescent="0.25">
      <c r="C1766" s="21"/>
      <c r="E1766" s="62"/>
      <c r="F1766" s="62"/>
      <c r="G1766" s="62"/>
      <c r="P1766"/>
      <c r="Q1766"/>
      <c r="R1766"/>
      <c r="S1766"/>
      <c r="T1766"/>
      <c r="U1766"/>
      <c r="V1766"/>
      <c r="W1766"/>
      <c r="X1766"/>
      <c r="Y1766"/>
      <c r="Z1766"/>
      <c r="AA1766"/>
      <c r="AB1766"/>
      <c r="AC1766"/>
      <c r="AD1766"/>
      <c r="AE1766"/>
      <c r="AF1766"/>
      <c r="AG1766"/>
      <c r="AH1766"/>
    </row>
    <row r="1767" spans="3:34" x14ac:dyDescent="0.25">
      <c r="C1767" s="21"/>
      <c r="E1767" s="62"/>
      <c r="F1767" s="62"/>
      <c r="G1767" s="62"/>
      <c r="P1767"/>
      <c r="Q1767"/>
      <c r="R1767"/>
      <c r="S1767"/>
      <c r="T1767"/>
      <c r="U1767"/>
      <c r="V1767"/>
      <c r="W1767"/>
      <c r="X1767"/>
      <c r="Y1767"/>
      <c r="Z1767"/>
      <c r="AA1767"/>
      <c r="AB1767"/>
      <c r="AC1767"/>
      <c r="AD1767"/>
      <c r="AE1767"/>
      <c r="AF1767"/>
      <c r="AG1767"/>
      <c r="AH1767"/>
    </row>
    <row r="1768" spans="3:34" x14ac:dyDescent="0.25">
      <c r="C1768" s="21"/>
      <c r="E1768" s="62"/>
      <c r="F1768" s="62"/>
      <c r="G1768" s="62"/>
      <c r="P1768"/>
      <c r="Q1768"/>
      <c r="R1768"/>
      <c r="S1768"/>
      <c r="T1768"/>
      <c r="U1768"/>
      <c r="V1768"/>
      <c r="W1768"/>
      <c r="X1768"/>
      <c r="Y1768"/>
      <c r="Z1768"/>
      <c r="AA1768"/>
      <c r="AB1768"/>
      <c r="AC1768"/>
      <c r="AD1768"/>
      <c r="AE1768"/>
      <c r="AF1768"/>
      <c r="AG1768"/>
      <c r="AH1768"/>
    </row>
    <row r="1769" spans="3:34" x14ac:dyDescent="0.25">
      <c r="C1769" s="21"/>
      <c r="E1769" s="62"/>
      <c r="F1769" s="62"/>
      <c r="G1769" s="62"/>
      <c r="P1769"/>
      <c r="Q1769"/>
      <c r="R1769"/>
      <c r="S1769"/>
      <c r="T1769"/>
      <c r="U1769"/>
      <c r="V1769"/>
      <c r="W1769"/>
      <c r="X1769"/>
      <c r="Y1769"/>
      <c r="Z1769"/>
      <c r="AA1769"/>
      <c r="AB1769"/>
      <c r="AC1769"/>
      <c r="AD1769"/>
      <c r="AE1769"/>
      <c r="AF1769"/>
      <c r="AG1769"/>
      <c r="AH1769"/>
    </row>
    <row r="1770" spans="3:34" x14ac:dyDescent="0.25">
      <c r="C1770" s="21"/>
      <c r="E1770" s="62"/>
      <c r="F1770" s="62"/>
      <c r="G1770" s="62"/>
      <c r="P1770"/>
      <c r="Q1770"/>
      <c r="R1770"/>
      <c r="S1770"/>
      <c r="T1770"/>
      <c r="U1770"/>
      <c r="V1770"/>
      <c r="W1770"/>
      <c r="X1770"/>
      <c r="Y1770"/>
      <c r="Z1770"/>
      <c r="AA1770"/>
      <c r="AB1770"/>
      <c r="AC1770"/>
      <c r="AD1770"/>
      <c r="AE1770"/>
      <c r="AF1770"/>
      <c r="AG1770"/>
      <c r="AH1770"/>
    </row>
    <row r="1771" spans="3:34" x14ac:dyDescent="0.25">
      <c r="C1771" s="21"/>
      <c r="E1771" s="62"/>
      <c r="F1771" s="62"/>
      <c r="G1771" s="62"/>
      <c r="P1771"/>
      <c r="Q1771"/>
      <c r="R1771"/>
      <c r="S1771"/>
      <c r="T1771"/>
      <c r="U1771"/>
      <c r="V1771"/>
      <c r="W1771"/>
      <c r="X1771"/>
      <c r="Y1771"/>
      <c r="Z1771"/>
      <c r="AA1771"/>
      <c r="AB1771"/>
      <c r="AC1771"/>
      <c r="AD1771"/>
      <c r="AE1771"/>
      <c r="AF1771"/>
      <c r="AG1771"/>
      <c r="AH1771"/>
    </row>
    <row r="1772" spans="3:34" x14ac:dyDescent="0.25">
      <c r="C1772" s="21"/>
      <c r="E1772" s="62"/>
      <c r="F1772" s="62"/>
      <c r="G1772" s="62"/>
      <c r="P1772"/>
      <c r="Q1772"/>
      <c r="R1772"/>
      <c r="S1772"/>
      <c r="T1772"/>
      <c r="U1772"/>
      <c r="V1772"/>
      <c r="W1772"/>
      <c r="X1772"/>
      <c r="Y1772"/>
      <c r="Z1772"/>
      <c r="AA1772"/>
      <c r="AB1772"/>
      <c r="AC1772"/>
      <c r="AD1772"/>
      <c r="AE1772"/>
      <c r="AF1772"/>
      <c r="AG1772"/>
      <c r="AH1772"/>
    </row>
    <row r="1773" spans="3:34" x14ac:dyDescent="0.25">
      <c r="C1773" s="21"/>
      <c r="E1773" s="62"/>
      <c r="F1773" s="62"/>
      <c r="G1773" s="62"/>
      <c r="P1773"/>
      <c r="Q1773"/>
      <c r="R1773"/>
      <c r="S1773"/>
      <c r="T1773"/>
      <c r="U1773"/>
      <c r="V1773"/>
      <c r="W1773"/>
      <c r="X1773"/>
      <c r="Y1773"/>
      <c r="Z1773"/>
      <c r="AA1773"/>
      <c r="AB1773"/>
      <c r="AC1773"/>
      <c r="AD1773"/>
      <c r="AE1773"/>
      <c r="AF1773"/>
      <c r="AG1773"/>
      <c r="AH1773"/>
    </row>
    <row r="1774" spans="3:34" x14ac:dyDescent="0.25">
      <c r="C1774" s="21"/>
      <c r="E1774" s="62"/>
      <c r="F1774" s="62"/>
      <c r="G1774" s="62"/>
      <c r="P1774"/>
      <c r="Q1774"/>
      <c r="R1774"/>
      <c r="S1774"/>
      <c r="T1774"/>
      <c r="U1774"/>
      <c r="V1774"/>
      <c r="W1774"/>
      <c r="X1774"/>
      <c r="Y1774"/>
      <c r="Z1774"/>
      <c r="AA1774"/>
      <c r="AB1774"/>
      <c r="AC1774"/>
      <c r="AD1774"/>
      <c r="AE1774"/>
      <c r="AF1774"/>
      <c r="AG1774"/>
      <c r="AH1774"/>
    </row>
    <row r="1775" spans="3:34" x14ac:dyDescent="0.25">
      <c r="C1775" s="21"/>
      <c r="E1775" s="62"/>
      <c r="F1775" s="62"/>
      <c r="G1775" s="62"/>
      <c r="P1775"/>
      <c r="Q1775"/>
      <c r="R1775"/>
      <c r="S1775"/>
      <c r="T1775"/>
      <c r="U1775"/>
      <c r="V1775"/>
      <c r="W1775"/>
      <c r="X1775"/>
      <c r="Y1775"/>
      <c r="Z1775"/>
      <c r="AA1775"/>
      <c r="AB1775"/>
      <c r="AC1775"/>
      <c r="AD1775"/>
      <c r="AE1775"/>
      <c r="AF1775"/>
      <c r="AG1775"/>
      <c r="AH1775"/>
    </row>
    <row r="1776" spans="3:34" x14ac:dyDescent="0.25">
      <c r="C1776" s="21"/>
      <c r="E1776" s="62"/>
      <c r="F1776" s="62"/>
      <c r="G1776" s="62"/>
      <c r="P1776"/>
      <c r="Q1776"/>
      <c r="R1776"/>
      <c r="S1776"/>
      <c r="T1776"/>
      <c r="U1776"/>
      <c r="V1776"/>
      <c r="W1776"/>
      <c r="X1776"/>
      <c r="Y1776"/>
      <c r="Z1776"/>
      <c r="AA1776"/>
      <c r="AB1776"/>
      <c r="AC1776"/>
      <c r="AD1776"/>
      <c r="AE1776"/>
      <c r="AF1776"/>
      <c r="AG1776"/>
      <c r="AH1776"/>
    </row>
    <row r="1777" spans="3:34" x14ac:dyDescent="0.25">
      <c r="C1777" s="21"/>
      <c r="E1777" s="62"/>
      <c r="F1777" s="62"/>
      <c r="G1777" s="62"/>
      <c r="P1777"/>
      <c r="Q1777"/>
      <c r="R1777"/>
      <c r="S1777"/>
      <c r="T1777"/>
      <c r="U1777"/>
      <c r="V1777"/>
      <c r="W1777"/>
      <c r="X1777"/>
      <c r="Y1777"/>
      <c r="Z1777"/>
      <c r="AA1777"/>
      <c r="AB1777"/>
      <c r="AC1777"/>
      <c r="AD1777"/>
      <c r="AE1777"/>
      <c r="AF1777"/>
      <c r="AG1777"/>
      <c r="AH1777"/>
    </row>
    <row r="1778" spans="3:34" x14ac:dyDescent="0.25">
      <c r="C1778" s="21"/>
      <c r="E1778" s="62"/>
      <c r="F1778" s="62"/>
      <c r="G1778" s="62"/>
      <c r="P1778"/>
      <c r="Q1778"/>
      <c r="R1778"/>
      <c r="S1778"/>
      <c r="T1778"/>
      <c r="U1778"/>
      <c r="V1778"/>
      <c r="W1778"/>
      <c r="X1778"/>
      <c r="Y1778"/>
      <c r="Z1778"/>
      <c r="AA1778"/>
      <c r="AB1778"/>
      <c r="AC1778"/>
      <c r="AD1778"/>
      <c r="AE1778"/>
      <c r="AF1778"/>
      <c r="AG1778"/>
      <c r="AH1778"/>
    </row>
    <row r="1779" spans="3:34" x14ac:dyDescent="0.25">
      <c r="C1779" s="21"/>
      <c r="E1779" s="62"/>
      <c r="F1779" s="62"/>
      <c r="G1779" s="62"/>
      <c r="P1779"/>
      <c r="Q1779"/>
      <c r="R1779"/>
      <c r="S1779"/>
      <c r="T1779"/>
      <c r="U1779"/>
      <c r="V1779"/>
      <c r="W1779"/>
      <c r="X1779"/>
      <c r="Y1779"/>
      <c r="Z1779"/>
      <c r="AA1779"/>
      <c r="AB1779"/>
      <c r="AC1779"/>
      <c r="AD1779"/>
      <c r="AE1779"/>
      <c r="AF1779"/>
      <c r="AG1779"/>
      <c r="AH1779"/>
    </row>
    <row r="1780" spans="3:34" x14ac:dyDescent="0.25">
      <c r="C1780" s="21"/>
      <c r="E1780" s="62"/>
      <c r="F1780" s="62"/>
      <c r="G1780" s="62"/>
      <c r="P1780"/>
      <c r="Q1780"/>
      <c r="R1780"/>
      <c r="S1780"/>
      <c r="T1780"/>
      <c r="U1780"/>
      <c r="V1780"/>
      <c r="W1780"/>
      <c r="X1780"/>
      <c r="Y1780"/>
      <c r="Z1780"/>
      <c r="AA1780"/>
      <c r="AB1780"/>
      <c r="AC1780"/>
      <c r="AD1780"/>
      <c r="AE1780"/>
      <c r="AF1780"/>
      <c r="AG1780"/>
      <c r="AH1780"/>
    </row>
    <row r="1781" spans="3:34" x14ac:dyDescent="0.25">
      <c r="C1781" s="21"/>
      <c r="E1781" s="62"/>
      <c r="F1781" s="62"/>
      <c r="G1781" s="62"/>
      <c r="P1781"/>
      <c r="Q1781"/>
      <c r="R1781"/>
      <c r="S1781"/>
      <c r="T1781"/>
      <c r="U1781"/>
      <c r="V1781"/>
      <c r="W1781"/>
      <c r="X1781"/>
      <c r="Y1781"/>
      <c r="Z1781"/>
      <c r="AA1781"/>
      <c r="AB1781"/>
      <c r="AC1781"/>
      <c r="AD1781"/>
      <c r="AE1781"/>
      <c r="AF1781"/>
      <c r="AG1781"/>
      <c r="AH1781"/>
    </row>
    <row r="1782" spans="3:34" x14ac:dyDescent="0.25">
      <c r="C1782" s="21"/>
      <c r="E1782" s="62"/>
      <c r="F1782" s="62"/>
      <c r="G1782" s="62"/>
      <c r="P1782"/>
      <c r="Q1782"/>
      <c r="R1782"/>
      <c r="S1782"/>
      <c r="T1782"/>
      <c r="U1782"/>
      <c r="V1782"/>
      <c r="W1782"/>
      <c r="X1782"/>
      <c r="Y1782"/>
      <c r="Z1782"/>
      <c r="AA1782"/>
      <c r="AB1782"/>
      <c r="AC1782"/>
      <c r="AD1782"/>
      <c r="AE1782"/>
      <c r="AF1782"/>
      <c r="AG1782"/>
      <c r="AH1782"/>
    </row>
    <row r="1783" spans="3:34" x14ac:dyDescent="0.25">
      <c r="C1783" s="21"/>
      <c r="E1783" s="62"/>
      <c r="F1783" s="62"/>
      <c r="G1783" s="62"/>
      <c r="P1783"/>
      <c r="Q1783"/>
      <c r="R1783"/>
      <c r="S1783"/>
      <c r="T1783"/>
      <c r="U1783"/>
      <c r="V1783"/>
      <c r="W1783"/>
      <c r="X1783"/>
      <c r="Y1783"/>
      <c r="Z1783"/>
      <c r="AA1783"/>
      <c r="AB1783"/>
      <c r="AC1783"/>
      <c r="AD1783"/>
      <c r="AE1783"/>
      <c r="AF1783"/>
      <c r="AG1783"/>
      <c r="AH1783"/>
    </row>
    <row r="1784" spans="3:34" x14ac:dyDescent="0.25">
      <c r="C1784" s="21"/>
      <c r="E1784" s="62"/>
      <c r="F1784" s="62"/>
      <c r="G1784" s="62"/>
      <c r="P1784"/>
      <c r="Q1784"/>
      <c r="R1784"/>
      <c r="S1784"/>
      <c r="T1784"/>
      <c r="U1784"/>
      <c r="V1784"/>
      <c r="W1784"/>
      <c r="X1784"/>
      <c r="Y1784"/>
      <c r="Z1784"/>
      <c r="AA1784"/>
      <c r="AB1784"/>
      <c r="AC1784"/>
      <c r="AD1784"/>
      <c r="AE1784"/>
      <c r="AF1784"/>
      <c r="AG1784"/>
      <c r="AH1784"/>
    </row>
    <row r="1785" spans="3:34" x14ac:dyDescent="0.25">
      <c r="C1785" s="21"/>
      <c r="E1785" s="62"/>
      <c r="F1785" s="62"/>
      <c r="G1785" s="62"/>
      <c r="P1785"/>
      <c r="Q1785"/>
      <c r="R1785"/>
      <c r="S1785"/>
      <c r="T1785"/>
      <c r="U1785"/>
      <c r="V1785"/>
      <c r="W1785"/>
      <c r="X1785"/>
      <c r="Y1785"/>
      <c r="Z1785"/>
      <c r="AA1785"/>
      <c r="AB1785"/>
      <c r="AC1785"/>
      <c r="AD1785"/>
      <c r="AE1785"/>
      <c r="AF1785"/>
      <c r="AG1785"/>
      <c r="AH1785"/>
    </row>
    <row r="1786" spans="3:34" x14ac:dyDescent="0.25">
      <c r="C1786" s="21"/>
      <c r="E1786" s="62"/>
      <c r="F1786" s="62"/>
      <c r="G1786" s="62"/>
      <c r="P1786"/>
      <c r="Q1786"/>
      <c r="R1786"/>
      <c r="S1786"/>
      <c r="T1786"/>
      <c r="U1786"/>
      <c r="V1786"/>
      <c r="W1786"/>
      <c r="X1786"/>
      <c r="Y1786"/>
      <c r="Z1786"/>
      <c r="AA1786"/>
      <c r="AB1786"/>
      <c r="AC1786"/>
      <c r="AD1786"/>
      <c r="AE1786"/>
      <c r="AF1786"/>
      <c r="AG1786"/>
      <c r="AH1786"/>
    </row>
    <row r="1787" spans="3:34" x14ac:dyDescent="0.25">
      <c r="C1787" s="21"/>
      <c r="E1787" s="62"/>
      <c r="F1787" s="62"/>
      <c r="G1787" s="62"/>
      <c r="P1787"/>
      <c r="Q1787"/>
      <c r="R1787"/>
      <c r="S1787"/>
      <c r="T1787"/>
      <c r="U1787"/>
      <c r="V1787"/>
      <c r="W1787"/>
      <c r="X1787"/>
      <c r="Y1787"/>
      <c r="Z1787"/>
      <c r="AA1787"/>
      <c r="AB1787"/>
      <c r="AC1787"/>
      <c r="AD1787"/>
      <c r="AE1787"/>
      <c r="AF1787"/>
      <c r="AG1787"/>
      <c r="AH1787"/>
    </row>
    <row r="1788" spans="3:34" x14ac:dyDescent="0.25">
      <c r="C1788" s="21"/>
      <c r="E1788" s="62"/>
      <c r="F1788" s="62"/>
      <c r="G1788" s="62"/>
      <c r="P1788"/>
      <c r="Q1788"/>
      <c r="R1788"/>
      <c r="S1788"/>
      <c r="T1788"/>
      <c r="U1788"/>
      <c r="V1788"/>
      <c r="W1788"/>
      <c r="X1788"/>
      <c r="Y1788"/>
      <c r="Z1788"/>
      <c r="AA1788"/>
      <c r="AB1788"/>
      <c r="AC1788"/>
      <c r="AD1788"/>
      <c r="AE1788"/>
      <c r="AF1788"/>
      <c r="AG1788"/>
      <c r="AH1788"/>
    </row>
    <row r="1789" spans="3:34" x14ac:dyDescent="0.25">
      <c r="C1789" s="21"/>
      <c r="E1789" s="62"/>
      <c r="F1789" s="62"/>
      <c r="G1789" s="62"/>
      <c r="P1789"/>
      <c r="Q1789"/>
      <c r="R1789"/>
      <c r="S1789"/>
      <c r="T1789"/>
      <c r="U1789"/>
      <c r="V1789"/>
      <c r="W1789"/>
      <c r="X1789"/>
      <c r="Y1789"/>
      <c r="Z1789"/>
      <c r="AA1789"/>
      <c r="AB1789"/>
      <c r="AC1789"/>
      <c r="AD1789"/>
      <c r="AE1789"/>
      <c r="AF1789"/>
      <c r="AG1789"/>
      <c r="AH1789"/>
    </row>
    <row r="1790" spans="3:34" x14ac:dyDescent="0.25">
      <c r="C1790" s="21"/>
      <c r="E1790" s="62"/>
      <c r="F1790" s="62"/>
      <c r="G1790" s="62"/>
      <c r="P1790"/>
      <c r="Q1790"/>
      <c r="R1790"/>
      <c r="S1790"/>
      <c r="T1790"/>
      <c r="U1790"/>
      <c r="V1790"/>
      <c r="W1790"/>
      <c r="X1790"/>
      <c r="Y1790"/>
      <c r="Z1790"/>
      <c r="AA1790"/>
      <c r="AB1790"/>
      <c r="AC1790"/>
      <c r="AD1790"/>
      <c r="AE1790"/>
      <c r="AF1790"/>
      <c r="AG1790"/>
      <c r="AH1790"/>
    </row>
    <row r="1791" spans="3:34" x14ac:dyDescent="0.25">
      <c r="C1791" s="21"/>
      <c r="E1791" s="62"/>
      <c r="F1791" s="62"/>
      <c r="G1791" s="62"/>
      <c r="P1791"/>
      <c r="Q1791"/>
      <c r="R1791"/>
      <c r="S1791"/>
      <c r="T1791"/>
      <c r="U1791"/>
      <c r="V1791"/>
      <c r="W1791"/>
      <c r="X1791"/>
      <c r="Y1791"/>
      <c r="Z1791"/>
      <c r="AA1791"/>
      <c r="AB1791"/>
      <c r="AC1791"/>
      <c r="AD1791"/>
      <c r="AE1791"/>
      <c r="AF1791"/>
      <c r="AG1791"/>
      <c r="AH1791"/>
    </row>
    <row r="1792" spans="3:34" x14ac:dyDescent="0.25">
      <c r="C1792" s="21"/>
      <c r="E1792" s="62"/>
      <c r="F1792" s="62"/>
      <c r="G1792" s="62"/>
      <c r="P1792"/>
      <c r="Q1792"/>
      <c r="R1792"/>
      <c r="S1792"/>
      <c r="T1792"/>
      <c r="U1792"/>
      <c r="V1792"/>
      <c r="W1792"/>
      <c r="X1792"/>
      <c r="Y1792"/>
      <c r="Z1792"/>
      <c r="AA1792"/>
      <c r="AB1792"/>
      <c r="AC1792"/>
      <c r="AD1792"/>
      <c r="AE1792"/>
      <c r="AF1792"/>
      <c r="AG1792"/>
      <c r="AH1792"/>
    </row>
    <row r="1793" spans="3:34" x14ac:dyDescent="0.25">
      <c r="C1793" s="21"/>
      <c r="E1793" s="62"/>
      <c r="F1793" s="62"/>
      <c r="G1793" s="62"/>
      <c r="P1793"/>
      <c r="Q1793"/>
      <c r="R1793"/>
      <c r="S1793"/>
      <c r="T1793"/>
      <c r="U1793"/>
      <c r="V1793"/>
      <c r="W1793"/>
      <c r="X1793"/>
      <c r="Y1793"/>
      <c r="Z1793"/>
      <c r="AA1793"/>
      <c r="AB1793"/>
      <c r="AC1793"/>
      <c r="AD1793"/>
      <c r="AE1793"/>
      <c r="AF1793"/>
      <c r="AG1793"/>
      <c r="AH1793"/>
    </row>
    <row r="1794" spans="3:34" x14ac:dyDescent="0.25">
      <c r="C1794" s="21"/>
      <c r="E1794" s="62"/>
      <c r="F1794" s="62"/>
      <c r="G1794" s="62"/>
      <c r="P1794"/>
      <c r="Q1794"/>
      <c r="R1794"/>
      <c r="S1794"/>
      <c r="T1794"/>
      <c r="U1794"/>
      <c r="V1794"/>
      <c r="W1794"/>
      <c r="X1794"/>
      <c r="Y1794"/>
      <c r="Z1794"/>
      <c r="AA1794"/>
      <c r="AB1794"/>
      <c r="AC1794"/>
      <c r="AD1794"/>
      <c r="AE1794"/>
      <c r="AF1794"/>
      <c r="AG1794"/>
      <c r="AH1794"/>
    </row>
    <row r="1795" spans="3:34" x14ac:dyDescent="0.25">
      <c r="C1795" s="21"/>
      <c r="E1795" s="62"/>
      <c r="F1795" s="62"/>
      <c r="G1795" s="62"/>
      <c r="P1795"/>
      <c r="Q1795"/>
      <c r="R1795"/>
      <c r="S1795"/>
      <c r="T1795"/>
      <c r="U1795"/>
      <c r="V1795"/>
      <c r="W1795"/>
      <c r="X1795"/>
      <c r="Y1795"/>
      <c r="Z1795"/>
      <c r="AA1795"/>
      <c r="AB1795"/>
      <c r="AC1795"/>
      <c r="AD1795"/>
      <c r="AE1795"/>
      <c r="AF1795"/>
      <c r="AG1795"/>
      <c r="AH1795"/>
    </row>
    <row r="1796" spans="3:34" x14ac:dyDescent="0.25">
      <c r="C1796" s="21"/>
      <c r="E1796" s="62"/>
      <c r="F1796" s="62"/>
      <c r="G1796" s="62"/>
      <c r="P1796"/>
      <c r="Q1796"/>
      <c r="R1796"/>
      <c r="S1796"/>
      <c r="T1796"/>
      <c r="U1796"/>
      <c r="V1796"/>
      <c r="W1796"/>
      <c r="X1796"/>
      <c r="Y1796"/>
      <c r="Z1796"/>
      <c r="AA1796"/>
      <c r="AB1796"/>
      <c r="AC1796"/>
      <c r="AD1796"/>
      <c r="AE1796"/>
      <c r="AF1796"/>
      <c r="AG1796"/>
      <c r="AH1796"/>
    </row>
    <row r="1797" spans="3:34" x14ac:dyDescent="0.25">
      <c r="C1797" s="21"/>
      <c r="E1797" s="62"/>
      <c r="F1797" s="62"/>
      <c r="G1797" s="62"/>
      <c r="P1797"/>
      <c r="Q1797"/>
      <c r="R1797"/>
      <c r="S1797"/>
      <c r="T1797"/>
      <c r="U1797"/>
      <c r="V1797"/>
      <c r="W1797"/>
      <c r="X1797"/>
      <c r="Y1797"/>
      <c r="Z1797"/>
      <c r="AA1797"/>
      <c r="AB1797"/>
      <c r="AC1797"/>
      <c r="AD1797"/>
      <c r="AE1797"/>
      <c r="AF1797"/>
      <c r="AG1797"/>
      <c r="AH1797"/>
    </row>
    <row r="1798" spans="3:34" x14ac:dyDescent="0.25">
      <c r="C1798" s="21"/>
      <c r="E1798" s="62"/>
      <c r="F1798" s="62"/>
      <c r="G1798" s="62"/>
      <c r="P1798"/>
      <c r="Q1798"/>
      <c r="R1798"/>
      <c r="S1798"/>
      <c r="T1798"/>
      <c r="U1798"/>
      <c r="V1798"/>
      <c r="W1798"/>
      <c r="X1798"/>
      <c r="Y1798"/>
      <c r="Z1798"/>
      <c r="AA1798"/>
      <c r="AB1798"/>
      <c r="AC1798"/>
      <c r="AD1798"/>
      <c r="AE1798"/>
      <c r="AF1798"/>
      <c r="AG1798"/>
      <c r="AH1798"/>
    </row>
    <row r="1799" spans="3:34" x14ac:dyDescent="0.25">
      <c r="C1799" s="21"/>
      <c r="E1799" s="62"/>
      <c r="F1799" s="62"/>
      <c r="G1799" s="62"/>
      <c r="P1799"/>
      <c r="Q1799"/>
      <c r="R1799"/>
      <c r="S1799"/>
      <c r="T1799"/>
      <c r="U1799"/>
      <c r="V1799"/>
      <c r="W1799"/>
      <c r="X1799"/>
      <c r="Y1799"/>
      <c r="Z1799"/>
      <c r="AA1799"/>
      <c r="AB1799"/>
      <c r="AC1799"/>
      <c r="AD1799"/>
      <c r="AE1799"/>
      <c r="AF1799"/>
      <c r="AG1799"/>
      <c r="AH1799"/>
    </row>
    <row r="1800" spans="3:34" x14ac:dyDescent="0.25">
      <c r="C1800" s="21"/>
      <c r="E1800" s="62"/>
      <c r="F1800" s="62"/>
      <c r="G1800" s="62"/>
      <c r="P1800"/>
      <c r="Q1800"/>
      <c r="R1800"/>
      <c r="S1800"/>
      <c r="T1800"/>
      <c r="U1800"/>
      <c r="V1800"/>
      <c r="W1800"/>
      <c r="X1800"/>
      <c r="Y1800"/>
      <c r="Z1800"/>
      <c r="AA1800"/>
      <c r="AB1800"/>
      <c r="AC1800"/>
      <c r="AD1800"/>
      <c r="AE1800"/>
      <c r="AF1800"/>
      <c r="AG1800"/>
      <c r="AH1800"/>
    </row>
    <row r="1801" spans="3:34" x14ac:dyDescent="0.25">
      <c r="C1801" s="21"/>
      <c r="E1801" s="62"/>
      <c r="F1801" s="62"/>
      <c r="G1801" s="62"/>
      <c r="P1801"/>
      <c r="Q1801"/>
      <c r="R1801"/>
      <c r="S1801"/>
      <c r="T1801"/>
      <c r="U1801"/>
      <c r="V1801"/>
      <c r="W1801"/>
      <c r="X1801"/>
      <c r="Y1801"/>
      <c r="Z1801"/>
      <c r="AA1801"/>
      <c r="AB1801"/>
      <c r="AC1801"/>
      <c r="AD1801"/>
      <c r="AE1801"/>
      <c r="AF1801"/>
      <c r="AG1801"/>
      <c r="AH1801"/>
    </row>
    <row r="1802" spans="3:34" x14ac:dyDescent="0.25">
      <c r="C1802" s="21"/>
      <c r="E1802" s="62"/>
      <c r="F1802" s="62"/>
      <c r="G1802" s="62"/>
      <c r="P1802"/>
      <c r="Q1802"/>
      <c r="R1802"/>
      <c r="S1802"/>
      <c r="T1802"/>
      <c r="U1802"/>
      <c r="V1802"/>
      <c r="W1802"/>
      <c r="X1802"/>
      <c r="Y1802"/>
      <c r="Z1802"/>
      <c r="AA1802"/>
      <c r="AB1802"/>
      <c r="AC1802"/>
      <c r="AD1802"/>
      <c r="AE1802"/>
      <c r="AF1802"/>
      <c r="AG1802"/>
      <c r="AH1802"/>
    </row>
    <row r="1803" spans="3:34" x14ac:dyDescent="0.25">
      <c r="C1803" s="21"/>
      <c r="E1803" s="62"/>
      <c r="F1803" s="62"/>
      <c r="G1803" s="62"/>
      <c r="P1803"/>
      <c r="Q1803"/>
      <c r="R1803"/>
      <c r="S1803"/>
      <c r="T1803"/>
      <c r="U1803"/>
      <c r="V1803"/>
      <c r="W1803"/>
      <c r="X1803"/>
      <c r="Y1803"/>
      <c r="Z1803"/>
      <c r="AA1803"/>
      <c r="AB1803"/>
      <c r="AC1803"/>
      <c r="AD1803"/>
      <c r="AE1803"/>
      <c r="AF1803"/>
      <c r="AG1803"/>
      <c r="AH1803"/>
    </row>
    <row r="1804" spans="3:34" x14ac:dyDescent="0.25">
      <c r="C1804" s="21"/>
      <c r="E1804" s="62"/>
      <c r="F1804" s="62"/>
      <c r="G1804" s="62"/>
      <c r="P1804"/>
      <c r="Q1804"/>
      <c r="R1804"/>
      <c r="S1804"/>
      <c r="T1804"/>
      <c r="U1804"/>
      <c r="V1804"/>
      <c r="W1804"/>
      <c r="X1804"/>
      <c r="Y1804"/>
      <c r="Z1804"/>
      <c r="AA1804"/>
      <c r="AB1804"/>
      <c r="AC1804"/>
      <c r="AD1804"/>
      <c r="AE1804"/>
      <c r="AF1804"/>
      <c r="AG1804"/>
      <c r="AH1804"/>
    </row>
    <row r="1805" spans="3:34" x14ac:dyDescent="0.25">
      <c r="C1805" s="21"/>
      <c r="E1805" s="62"/>
      <c r="F1805" s="62"/>
      <c r="G1805" s="62"/>
      <c r="P1805"/>
      <c r="Q1805"/>
      <c r="R1805"/>
      <c r="S1805"/>
      <c r="T1805"/>
      <c r="U1805"/>
      <c r="V1805"/>
      <c r="W1805"/>
      <c r="X1805"/>
      <c r="Y1805"/>
      <c r="Z1805"/>
      <c r="AA1805"/>
      <c r="AB1805"/>
      <c r="AC1805"/>
      <c r="AD1805"/>
      <c r="AE1805"/>
      <c r="AF1805"/>
      <c r="AG1805"/>
      <c r="AH1805"/>
    </row>
    <row r="1806" spans="3:34" x14ac:dyDescent="0.25">
      <c r="C1806" s="21"/>
      <c r="E1806" s="62"/>
      <c r="F1806" s="62"/>
      <c r="G1806" s="62"/>
      <c r="P1806"/>
      <c r="Q1806"/>
      <c r="R1806"/>
      <c r="S1806"/>
      <c r="T1806"/>
      <c r="U1806"/>
      <c r="V1806"/>
      <c r="W1806"/>
      <c r="X1806"/>
      <c r="Y1806"/>
      <c r="Z1806"/>
      <c r="AA1806"/>
      <c r="AB1806"/>
      <c r="AC1806"/>
      <c r="AD1806"/>
      <c r="AE1806"/>
      <c r="AF1806"/>
      <c r="AG1806"/>
      <c r="AH1806"/>
    </row>
    <row r="1807" spans="3:34" x14ac:dyDescent="0.25">
      <c r="C1807" s="21"/>
      <c r="E1807" s="62"/>
      <c r="F1807" s="62"/>
      <c r="G1807" s="62"/>
      <c r="P1807"/>
      <c r="Q1807"/>
      <c r="R1807"/>
      <c r="S1807"/>
      <c r="T1807"/>
      <c r="U1807"/>
      <c r="V1807"/>
      <c r="W1807"/>
      <c r="X1807"/>
      <c r="Y1807"/>
      <c r="Z1807"/>
      <c r="AA1807"/>
      <c r="AB1807"/>
      <c r="AC1807"/>
      <c r="AD1807"/>
      <c r="AE1807"/>
      <c r="AF1807"/>
      <c r="AG1807"/>
      <c r="AH1807"/>
    </row>
    <row r="1808" spans="3:34" x14ac:dyDescent="0.25">
      <c r="C1808" s="21"/>
      <c r="E1808" s="62"/>
      <c r="F1808" s="62"/>
      <c r="G1808" s="62"/>
      <c r="P1808"/>
      <c r="Q1808"/>
      <c r="R1808"/>
      <c r="S1808"/>
      <c r="T1808"/>
      <c r="U1808"/>
      <c r="V1808"/>
      <c r="W1808"/>
      <c r="X1808"/>
      <c r="Y1808"/>
      <c r="Z1808"/>
      <c r="AA1808"/>
      <c r="AB1808"/>
      <c r="AC1808"/>
      <c r="AD1808"/>
      <c r="AE1808"/>
      <c r="AF1808"/>
      <c r="AG1808"/>
      <c r="AH1808"/>
    </row>
    <row r="1809" spans="3:34" x14ac:dyDescent="0.25">
      <c r="C1809" s="21"/>
      <c r="E1809" s="62"/>
      <c r="F1809" s="62"/>
      <c r="G1809" s="62"/>
      <c r="P1809"/>
      <c r="Q1809"/>
      <c r="R1809"/>
      <c r="S1809"/>
      <c r="T1809"/>
      <c r="U1809"/>
      <c r="V1809"/>
      <c r="W1809"/>
      <c r="X1809"/>
      <c r="Y1809"/>
      <c r="Z1809"/>
      <c r="AA1809"/>
      <c r="AB1809"/>
      <c r="AC1809"/>
      <c r="AD1809"/>
      <c r="AE1809"/>
      <c r="AF1809"/>
      <c r="AG1809"/>
      <c r="AH1809"/>
    </row>
    <row r="1810" spans="3:34" x14ac:dyDescent="0.25">
      <c r="C1810" s="21"/>
      <c r="E1810" s="62"/>
      <c r="F1810" s="62"/>
      <c r="G1810" s="62"/>
      <c r="P1810"/>
      <c r="Q1810"/>
      <c r="R1810"/>
      <c r="S1810"/>
      <c r="T1810"/>
      <c r="U1810"/>
      <c r="V1810"/>
      <c r="W1810"/>
      <c r="X1810"/>
      <c r="Y1810"/>
      <c r="Z1810"/>
      <c r="AA1810"/>
      <c r="AB1810"/>
      <c r="AC1810"/>
      <c r="AD1810"/>
      <c r="AE1810"/>
      <c r="AF1810"/>
      <c r="AG1810"/>
      <c r="AH1810"/>
    </row>
    <row r="1811" spans="3:34" x14ac:dyDescent="0.25">
      <c r="C1811" s="21"/>
      <c r="E1811" s="62"/>
      <c r="F1811" s="62"/>
      <c r="G1811" s="62"/>
      <c r="P1811"/>
      <c r="Q1811"/>
      <c r="R1811"/>
      <c r="S1811"/>
      <c r="T1811"/>
      <c r="U1811"/>
      <c r="V1811"/>
      <c r="W1811"/>
      <c r="X1811"/>
      <c r="Y1811"/>
      <c r="Z1811"/>
      <c r="AA1811"/>
      <c r="AB1811"/>
      <c r="AC1811"/>
      <c r="AD1811"/>
      <c r="AE1811"/>
      <c r="AF1811"/>
      <c r="AG1811"/>
      <c r="AH1811"/>
    </row>
    <row r="1812" spans="3:34" x14ac:dyDescent="0.25">
      <c r="C1812" s="21"/>
      <c r="E1812" s="62"/>
      <c r="F1812" s="62"/>
      <c r="G1812" s="62"/>
      <c r="P1812"/>
      <c r="Q1812"/>
      <c r="R1812"/>
      <c r="S1812"/>
      <c r="T1812"/>
      <c r="U1812"/>
      <c r="V1812"/>
      <c r="W1812"/>
      <c r="X1812"/>
      <c r="Y1812"/>
      <c r="Z1812"/>
      <c r="AA1812"/>
      <c r="AB1812"/>
      <c r="AC1812"/>
      <c r="AD1812"/>
      <c r="AE1812"/>
      <c r="AF1812"/>
      <c r="AG1812"/>
      <c r="AH1812"/>
    </row>
    <row r="1813" spans="3:34" x14ac:dyDescent="0.25">
      <c r="C1813" s="21"/>
      <c r="E1813" s="62"/>
      <c r="F1813" s="62"/>
      <c r="G1813" s="62"/>
      <c r="P1813"/>
      <c r="Q1813"/>
      <c r="R1813"/>
      <c r="S1813"/>
      <c r="T1813"/>
      <c r="U1813"/>
      <c r="V1813"/>
      <c r="W1813"/>
      <c r="X1813"/>
      <c r="Y1813"/>
      <c r="Z1813"/>
      <c r="AA1813"/>
      <c r="AB1813"/>
      <c r="AC1813"/>
      <c r="AD1813"/>
      <c r="AE1813"/>
      <c r="AF1813"/>
      <c r="AG1813"/>
      <c r="AH1813"/>
    </row>
    <row r="1814" spans="3:34" x14ac:dyDescent="0.25">
      <c r="C1814" s="21"/>
      <c r="E1814" s="62"/>
      <c r="F1814" s="62"/>
      <c r="G1814" s="62"/>
      <c r="P1814"/>
      <c r="Q1814"/>
      <c r="R1814"/>
      <c r="S1814"/>
      <c r="T1814"/>
      <c r="U1814"/>
      <c r="V1814"/>
      <c r="W1814"/>
      <c r="X1814"/>
      <c r="Y1814"/>
      <c r="Z1814"/>
      <c r="AA1814"/>
      <c r="AB1814"/>
      <c r="AC1814"/>
      <c r="AD1814"/>
      <c r="AE1814"/>
      <c r="AF1814"/>
      <c r="AG1814"/>
      <c r="AH1814"/>
    </row>
    <row r="1815" spans="3:34" x14ac:dyDescent="0.25">
      <c r="C1815" s="21"/>
      <c r="E1815" s="62"/>
      <c r="F1815" s="62"/>
      <c r="G1815" s="62"/>
      <c r="P1815"/>
      <c r="Q1815"/>
      <c r="R1815"/>
      <c r="S1815"/>
      <c r="T1815"/>
      <c r="U1815"/>
      <c r="V1815"/>
      <c r="W1815"/>
      <c r="X1815"/>
      <c r="Y1815"/>
      <c r="Z1815"/>
      <c r="AA1815"/>
      <c r="AB1815"/>
      <c r="AC1815"/>
      <c r="AD1815"/>
      <c r="AE1815"/>
      <c r="AF1815"/>
      <c r="AG1815"/>
      <c r="AH1815"/>
    </row>
    <row r="1816" spans="3:34" x14ac:dyDescent="0.25">
      <c r="C1816" s="21"/>
      <c r="E1816" s="62"/>
      <c r="F1816" s="62"/>
      <c r="G1816" s="62"/>
      <c r="P1816"/>
      <c r="Q1816"/>
      <c r="R1816"/>
      <c r="S1816"/>
      <c r="T1816"/>
      <c r="U1816"/>
      <c r="V1816"/>
      <c r="W1816"/>
      <c r="X1816"/>
      <c r="Y1816"/>
      <c r="Z1816"/>
      <c r="AA1816"/>
      <c r="AB1816"/>
      <c r="AC1816"/>
      <c r="AD1816"/>
      <c r="AE1816"/>
      <c r="AF1816"/>
      <c r="AG1816"/>
      <c r="AH1816"/>
    </row>
    <row r="1817" spans="3:34" x14ac:dyDescent="0.25">
      <c r="C1817" s="21"/>
      <c r="E1817" s="62"/>
      <c r="F1817" s="62"/>
      <c r="G1817" s="62"/>
      <c r="P1817"/>
      <c r="Q1817"/>
      <c r="R1817"/>
      <c r="S1817"/>
      <c r="T1817"/>
      <c r="U1817"/>
      <c r="V1817"/>
      <c r="W1817"/>
      <c r="X1817"/>
      <c r="Y1817"/>
      <c r="Z1817"/>
      <c r="AA1817"/>
      <c r="AB1817"/>
      <c r="AC1817"/>
      <c r="AD1817"/>
      <c r="AE1817"/>
      <c r="AF1817"/>
      <c r="AG1817"/>
      <c r="AH1817"/>
    </row>
    <row r="1818" spans="3:34" x14ac:dyDescent="0.25">
      <c r="C1818" s="21"/>
      <c r="E1818" s="62"/>
      <c r="F1818" s="62"/>
      <c r="G1818" s="62"/>
      <c r="P1818"/>
      <c r="Q1818"/>
      <c r="R1818"/>
      <c r="S1818"/>
      <c r="T1818"/>
      <c r="U1818"/>
      <c r="V1818"/>
      <c r="W1818"/>
      <c r="X1818"/>
      <c r="Y1818"/>
      <c r="Z1818"/>
      <c r="AA1818"/>
      <c r="AB1818"/>
      <c r="AC1818"/>
      <c r="AD1818"/>
      <c r="AE1818"/>
      <c r="AF1818"/>
      <c r="AG1818"/>
      <c r="AH1818"/>
    </row>
    <row r="1819" spans="3:34" x14ac:dyDescent="0.25">
      <c r="C1819" s="21"/>
      <c r="E1819" s="62"/>
      <c r="F1819" s="62"/>
      <c r="G1819" s="62"/>
      <c r="P1819"/>
      <c r="Q1819"/>
      <c r="R1819"/>
      <c r="S1819"/>
      <c r="T1819"/>
      <c r="U1819"/>
      <c r="V1819"/>
      <c r="W1819"/>
      <c r="X1819"/>
      <c r="Y1819"/>
      <c r="Z1819"/>
      <c r="AA1819"/>
      <c r="AB1819"/>
      <c r="AC1819"/>
      <c r="AD1819"/>
      <c r="AE1819"/>
      <c r="AF1819"/>
      <c r="AG1819"/>
      <c r="AH1819"/>
    </row>
    <row r="1820" spans="3:34" x14ac:dyDescent="0.25">
      <c r="C1820" s="21"/>
      <c r="E1820" s="62"/>
      <c r="F1820" s="62"/>
      <c r="G1820" s="62"/>
      <c r="P1820"/>
      <c r="Q1820"/>
      <c r="R1820"/>
      <c r="S1820"/>
      <c r="T1820"/>
      <c r="U1820"/>
      <c r="V1820"/>
      <c r="W1820"/>
      <c r="X1820"/>
      <c r="Y1820"/>
      <c r="Z1820"/>
      <c r="AA1820"/>
      <c r="AB1820"/>
      <c r="AC1820"/>
      <c r="AD1820"/>
      <c r="AE1820"/>
      <c r="AF1820"/>
      <c r="AG1820"/>
      <c r="AH1820"/>
    </row>
    <row r="1821" spans="3:34" x14ac:dyDescent="0.25">
      <c r="C1821" s="21"/>
      <c r="E1821" s="62"/>
      <c r="F1821" s="62"/>
      <c r="G1821" s="62"/>
      <c r="P1821"/>
      <c r="Q1821"/>
      <c r="R1821"/>
      <c r="S1821"/>
      <c r="T1821"/>
      <c r="U1821"/>
      <c r="V1821"/>
      <c r="W1821"/>
      <c r="X1821"/>
      <c r="Y1821"/>
      <c r="Z1821"/>
      <c r="AA1821"/>
      <c r="AB1821"/>
      <c r="AC1821"/>
      <c r="AD1821"/>
      <c r="AE1821"/>
      <c r="AF1821"/>
      <c r="AG1821"/>
      <c r="AH1821"/>
    </row>
    <row r="1822" spans="3:34" x14ac:dyDescent="0.25">
      <c r="C1822" s="21"/>
      <c r="E1822" s="62"/>
      <c r="F1822" s="62"/>
      <c r="G1822" s="62"/>
      <c r="P1822"/>
      <c r="Q1822"/>
      <c r="R1822"/>
      <c r="S1822"/>
      <c r="T1822"/>
      <c r="U1822"/>
      <c r="V1822"/>
      <c r="W1822"/>
      <c r="X1822"/>
      <c r="Y1822"/>
      <c r="Z1822"/>
      <c r="AA1822"/>
      <c r="AB1822"/>
      <c r="AC1822"/>
      <c r="AD1822"/>
      <c r="AE1822"/>
      <c r="AF1822"/>
      <c r="AG1822"/>
      <c r="AH1822"/>
    </row>
    <row r="1823" spans="3:34" x14ac:dyDescent="0.25">
      <c r="C1823" s="21"/>
      <c r="E1823" s="62"/>
      <c r="F1823" s="62"/>
      <c r="G1823" s="62"/>
      <c r="P1823"/>
      <c r="Q1823"/>
      <c r="R1823"/>
      <c r="S1823"/>
      <c r="T1823"/>
      <c r="U1823"/>
      <c r="V1823"/>
      <c r="W1823"/>
      <c r="X1823"/>
      <c r="Y1823"/>
      <c r="Z1823"/>
      <c r="AA1823"/>
      <c r="AB1823"/>
      <c r="AC1823"/>
      <c r="AD1823"/>
      <c r="AE1823"/>
      <c r="AF1823"/>
      <c r="AG1823"/>
      <c r="AH1823"/>
    </row>
    <row r="1824" spans="3:34" x14ac:dyDescent="0.25">
      <c r="C1824" s="21"/>
      <c r="E1824" s="62"/>
      <c r="F1824" s="62"/>
      <c r="G1824" s="62"/>
      <c r="P1824"/>
      <c r="Q1824"/>
      <c r="R1824"/>
      <c r="S1824"/>
      <c r="T1824"/>
      <c r="U1824"/>
      <c r="V1824"/>
      <c r="W1824"/>
      <c r="X1824"/>
      <c r="Y1824"/>
      <c r="Z1824"/>
      <c r="AA1824"/>
      <c r="AB1824"/>
      <c r="AC1824"/>
      <c r="AD1824"/>
      <c r="AE1824"/>
      <c r="AF1824"/>
      <c r="AG1824"/>
      <c r="AH1824"/>
    </row>
    <row r="1825" spans="3:34" x14ac:dyDescent="0.25">
      <c r="C1825" s="21"/>
      <c r="E1825" s="62"/>
      <c r="F1825" s="62"/>
      <c r="G1825" s="62"/>
      <c r="P1825"/>
      <c r="Q1825"/>
      <c r="R1825"/>
      <c r="S1825"/>
      <c r="T1825"/>
      <c r="U1825"/>
      <c r="V1825"/>
      <c r="W1825"/>
      <c r="X1825"/>
      <c r="Y1825"/>
      <c r="Z1825"/>
      <c r="AA1825"/>
      <c r="AB1825"/>
      <c r="AC1825"/>
      <c r="AD1825"/>
      <c r="AE1825"/>
      <c r="AF1825"/>
      <c r="AG1825"/>
      <c r="AH1825"/>
    </row>
    <row r="1826" spans="3:34" x14ac:dyDescent="0.25">
      <c r="C1826" s="21"/>
      <c r="E1826" s="62"/>
      <c r="F1826" s="62"/>
      <c r="G1826" s="62"/>
      <c r="P1826"/>
      <c r="Q1826"/>
      <c r="R1826"/>
      <c r="S1826"/>
      <c r="T1826"/>
      <c r="U1826"/>
      <c r="V1826"/>
      <c r="W1826"/>
      <c r="X1826"/>
      <c r="Y1826"/>
      <c r="Z1826"/>
      <c r="AA1826"/>
      <c r="AB1826"/>
      <c r="AC1826"/>
      <c r="AD1826"/>
      <c r="AE1826"/>
      <c r="AF1826"/>
      <c r="AG1826"/>
      <c r="AH1826"/>
    </row>
    <row r="1827" spans="3:34" x14ac:dyDescent="0.25">
      <c r="C1827" s="21"/>
      <c r="E1827" s="62"/>
      <c r="F1827" s="62"/>
      <c r="G1827" s="62"/>
      <c r="P1827"/>
      <c r="Q1827"/>
      <c r="R1827"/>
      <c r="S1827"/>
      <c r="T1827"/>
      <c r="U1827"/>
      <c r="V1827"/>
      <c r="W1827"/>
      <c r="X1827"/>
      <c r="Y1827"/>
      <c r="Z1827"/>
      <c r="AA1827"/>
      <c r="AB1827"/>
      <c r="AC1827"/>
      <c r="AD1827"/>
      <c r="AE1827"/>
      <c r="AF1827"/>
      <c r="AG1827"/>
      <c r="AH1827"/>
    </row>
    <row r="1828" spans="3:34" x14ac:dyDescent="0.25">
      <c r="C1828" s="21"/>
      <c r="E1828" s="62"/>
      <c r="F1828" s="62"/>
      <c r="G1828" s="62"/>
      <c r="P1828"/>
      <c r="Q1828"/>
      <c r="R1828"/>
      <c r="S1828"/>
      <c r="T1828"/>
      <c r="U1828"/>
      <c r="V1828"/>
      <c r="W1828"/>
      <c r="X1828"/>
      <c r="Y1828"/>
      <c r="Z1828"/>
      <c r="AA1828"/>
      <c r="AB1828"/>
      <c r="AC1828"/>
      <c r="AD1828"/>
      <c r="AE1828"/>
      <c r="AF1828"/>
      <c r="AG1828"/>
      <c r="AH1828"/>
    </row>
    <row r="1829" spans="3:34" x14ac:dyDescent="0.25">
      <c r="C1829" s="21"/>
      <c r="E1829" s="62"/>
      <c r="F1829" s="62"/>
      <c r="G1829" s="62"/>
      <c r="P1829"/>
      <c r="Q1829"/>
      <c r="R1829"/>
      <c r="S1829"/>
      <c r="T1829"/>
      <c r="U1829"/>
      <c r="V1829"/>
      <c r="W1829"/>
      <c r="X1829"/>
      <c r="Y1829"/>
      <c r="Z1829"/>
      <c r="AA1829"/>
      <c r="AB1829"/>
      <c r="AC1829"/>
      <c r="AD1829"/>
      <c r="AE1829"/>
      <c r="AF1829"/>
      <c r="AG1829"/>
      <c r="AH1829"/>
    </row>
    <row r="1830" spans="3:34" x14ac:dyDescent="0.25">
      <c r="C1830" s="21"/>
      <c r="E1830" s="62"/>
      <c r="F1830" s="62"/>
      <c r="G1830" s="62"/>
      <c r="P1830"/>
      <c r="Q1830"/>
      <c r="R1830"/>
      <c r="S1830"/>
      <c r="T1830"/>
      <c r="U1830"/>
      <c r="V1830"/>
      <c r="W1830"/>
      <c r="X1830"/>
      <c r="Y1830"/>
      <c r="Z1830"/>
      <c r="AA1830"/>
      <c r="AB1830"/>
      <c r="AC1830"/>
      <c r="AD1830"/>
      <c r="AE1830"/>
      <c r="AF1830"/>
      <c r="AG1830"/>
      <c r="AH1830"/>
    </row>
    <row r="1831" spans="3:34" x14ac:dyDescent="0.25">
      <c r="C1831" s="21"/>
      <c r="E1831" s="62"/>
      <c r="F1831" s="62"/>
      <c r="G1831" s="62"/>
      <c r="P1831"/>
      <c r="Q1831"/>
      <c r="R1831"/>
      <c r="S1831"/>
      <c r="T1831"/>
      <c r="U1831"/>
      <c r="V1831"/>
      <c r="W1831"/>
      <c r="X1831"/>
      <c r="Y1831"/>
      <c r="Z1831"/>
      <c r="AA1831"/>
      <c r="AB1831"/>
      <c r="AC1831"/>
      <c r="AD1831"/>
      <c r="AE1831"/>
      <c r="AF1831"/>
      <c r="AG1831"/>
      <c r="AH1831"/>
    </row>
    <row r="1832" spans="3:34" x14ac:dyDescent="0.25">
      <c r="C1832" s="21"/>
      <c r="E1832" s="62"/>
      <c r="F1832" s="62"/>
      <c r="G1832" s="62"/>
      <c r="P1832"/>
      <c r="Q1832"/>
      <c r="R1832"/>
      <c r="S1832"/>
      <c r="T1832"/>
      <c r="U1832"/>
      <c r="V1832"/>
      <c r="W1832"/>
      <c r="X1832"/>
      <c r="Y1832"/>
      <c r="Z1832"/>
      <c r="AA1832"/>
      <c r="AB1832"/>
      <c r="AC1832"/>
      <c r="AD1832"/>
      <c r="AE1832"/>
      <c r="AF1832"/>
      <c r="AG1832"/>
      <c r="AH1832"/>
    </row>
    <row r="1833" spans="3:34" x14ac:dyDescent="0.25">
      <c r="C1833" s="21"/>
      <c r="E1833" s="62"/>
      <c r="F1833" s="62"/>
      <c r="G1833" s="62"/>
      <c r="P1833"/>
      <c r="Q1833"/>
      <c r="R1833"/>
      <c r="S1833"/>
      <c r="T1833"/>
      <c r="U1833"/>
      <c r="V1833"/>
      <c r="W1833"/>
      <c r="X1833"/>
      <c r="Y1833"/>
      <c r="Z1833"/>
      <c r="AA1833"/>
      <c r="AB1833"/>
      <c r="AC1833"/>
      <c r="AD1833"/>
      <c r="AE1833"/>
      <c r="AF1833"/>
      <c r="AG1833"/>
      <c r="AH1833"/>
    </row>
    <row r="1834" spans="3:34" x14ac:dyDescent="0.25">
      <c r="C1834" s="21"/>
      <c r="E1834" s="62"/>
      <c r="F1834" s="62"/>
      <c r="G1834" s="62"/>
      <c r="P1834"/>
      <c r="Q1834"/>
      <c r="R1834"/>
      <c r="S1834"/>
      <c r="T1834"/>
      <c r="U1834"/>
      <c r="V1834"/>
      <c r="W1834"/>
      <c r="X1834"/>
      <c r="Y1834"/>
      <c r="Z1834"/>
      <c r="AA1834"/>
      <c r="AB1834"/>
      <c r="AC1834"/>
      <c r="AD1834"/>
      <c r="AE1834"/>
      <c r="AF1834"/>
      <c r="AG1834"/>
      <c r="AH1834"/>
    </row>
    <row r="1835" spans="3:34" x14ac:dyDescent="0.25">
      <c r="C1835" s="21"/>
      <c r="E1835" s="62"/>
      <c r="F1835" s="62"/>
      <c r="G1835" s="62"/>
      <c r="P1835"/>
      <c r="Q1835"/>
      <c r="R1835"/>
      <c r="S1835"/>
      <c r="T1835"/>
      <c r="U1835"/>
      <c r="V1835"/>
      <c r="W1835"/>
      <c r="X1835"/>
      <c r="Y1835"/>
      <c r="Z1835"/>
      <c r="AA1835"/>
      <c r="AB1835"/>
      <c r="AC1835"/>
      <c r="AD1835"/>
      <c r="AE1835"/>
      <c r="AF1835"/>
      <c r="AG1835"/>
      <c r="AH1835"/>
    </row>
    <row r="1836" spans="3:34" x14ac:dyDescent="0.25">
      <c r="C1836" s="21"/>
      <c r="E1836" s="62"/>
      <c r="F1836" s="62"/>
      <c r="G1836" s="62"/>
      <c r="P1836"/>
      <c r="Q1836"/>
      <c r="R1836"/>
      <c r="S1836"/>
      <c r="T1836"/>
      <c r="U1836"/>
      <c r="V1836"/>
      <c r="W1836"/>
      <c r="X1836"/>
      <c r="Y1836"/>
      <c r="Z1836"/>
      <c r="AA1836"/>
      <c r="AB1836"/>
      <c r="AC1836"/>
      <c r="AD1836"/>
      <c r="AE1836"/>
      <c r="AF1836"/>
      <c r="AG1836"/>
      <c r="AH1836"/>
    </row>
    <row r="1837" spans="3:34" x14ac:dyDescent="0.25">
      <c r="C1837" s="21"/>
      <c r="E1837" s="62"/>
      <c r="F1837" s="62"/>
      <c r="G1837" s="62"/>
      <c r="P1837"/>
      <c r="Q1837"/>
      <c r="R1837"/>
      <c r="S1837"/>
      <c r="T1837"/>
      <c r="U1837"/>
      <c r="V1837"/>
      <c r="W1837"/>
      <c r="X1837"/>
      <c r="Y1837"/>
      <c r="Z1837"/>
      <c r="AA1837"/>
      <c r="AB1837"/>
      <c r="AC1837"/>
      <c r="AD1837"/>
      <c r="AE1837"/>
      <c r="AF1837"/>
      <c r="AG1837"/>
      <c r="AH1837"/>
    </row>
    <row r="1838" spans="3:34" x14ac:dyDescent="0.25">
      <c r="C1838" s="21"/>
      <c r="E1838" s="62"/>
      <c r="F1838" s="62"/>
      <c r="G1838" s="62"/>
      <c r="P1838"/>
      <c r="Q1838"/>
      <c r="R1838"/>
      <c r="S1838"/>
      <c r="T1838"/>
      <c r="U1838"/>
      <c r="V1838"/>
      <c r="W1838"/>
      <c r="X1838"/>
      <c r="Y1838"/>
      <c r="Z1838"/>
      <c r="AA1838"/>
      <c r="AB1838"/>
      <c r="AC1838"/>
      <c r="AD1838"/>
      <c r="AE1838"/>
      <c r="AF1838"/>
      <c r="AG1838"/>
      <c r="AH1838"/>
    </row>
    <row r="1839" spans="3:34" x14ac:dyDescent="0.25">
      <c r="C1839" s="21"/>
      <c r="E1839" s="62"/>
      <c r="F1839" s="62"/>
      <c r="G1839" s="62"/>
      <c r="P1839"/>
      <c r="Q1839"/>
      <c r="R1839"/>
      <c r="S1839"/>
      <c r="T1839"/>
      <c r="U1839"/>
      <c r="V1839"/>
      <c r="W1839"/>
      <c r="X1839"/>
      <c r="Y1839"/>
      <c r="Z1839"/>
      <c r="AA1839"/>
      <c r="AB1839"/>
      <c r="AC1839"/>
      <c r="AD1839"/>
      <c r="AE1839"/>
      <c r="AF1839"/>
      <c r="AG1839"/>
      <c r="AH1839"/>
    </row>
    <row r="1840" spans="3:34" x14ac:dyDescent="0.25">
      <c r="C1840" s="21"/>
      <c r="E1840" s="62"/>
      <c r="F1840" s="62"/>
      <c r="G1840" s="62"/>
      <c r="P1840"/>
      <c r="Q1840"/>
      <c r="R1840"/>
      <c r="S1840"/>
      <c r="T1840"/>
      <c r="U1840"/>
      <c r="V1840"/>
      <c r="W1840"/>
      <c r="X1840"/>
      <c r="Y1840"/>
      <c r="Z1840"/>
      <c r="AA1840"/>
      <c r="AB1840"/>
      <c r="AC1840"/>
      <c r="AD1840"/>
      <c r="AE1840"/>
      <c r="AF1840"/>
      <c r="AG1840"/>
      <c r="AH1840"/>
    </row>
    <row r="1841" spans="3:34" x14ac:dyDescent="0.25">
      <c r="C1841" s="21"/>
      <c r="E1841" s="62"/>
      <c r="F1841" s="62"/>
      <c r="G1841" s="62"/>
      <c r="P1841"/>
      <c r="Q1841"/>
      <c r="R1841"/>
      <c r="S1841"/>
      <c r="T1841"/>
      <c r="U1841"/>
      <c r="V1841"/>
      <c r="W1841"/>
      <c r="X1841"/>
      <c r="Y1841"/>
      <c r="Z1841"/>
      <c r="AA1841"/>
      <c r="AB1841"/>
      <c r="AC1841"/>
      <c r="AD1841"/>
      <c r="AE1841"/>
      <c r="AF1841"/>
      <c r="AG1841"/>
      <c r="AH1841"/>
    </row>
    <row r="1842" spans="3:34" x14ac:dyDescent="0.25">
      <c r="C1842" s="21"/>
      <c r="E1842" s="62"/>
      <c r="F1842" s="62"/>
      <c r="G1842" s="62"/>
      <c r="P1842"/>
      <c r="Q1842"/>
      <c r="R1842"/>
      <c r="S1842"/>
      <c r="T1842"/>
      <c r="U1842"/>
      <c r="V1842"/>
      <c r="W1842"/>
      <c r="X1842"/>
      <c r="Y1842"/>
      <c r="Z1842"/>
      <c r="AA1842"/>
      <c r="AB1842"/>
      <c r="AC1842"/>
      <c r="AD1842"/>
      <c r="AE1842"/>
      <c r="AF1842"/>
      <c r="AG1842"/>
      <c r="AH1842"/>
    </row>
    <row r="1843" spans="3:34" x14ac:dyDescent="0.25">
      <c r="C1843" s="21"/>
      <c r="E1843" s="62"/>
      <c r="F1843" s="62"/>
      <c r="G1843" s="62"/>
      <c r="P1843"/>
      <c r="Q1843"/>
      <c r="R1843"/>
      <c r="S1843"/>
      <c r="T1843"/>
      <c r="U1843"/>
      <c r="V1843"/>
      <c r="W1843"/>
      <c r="X1843"/>
      <c r="Y1843"/>
      <c r="Z1843"/>
      <c r="AA1843"/>
      <c r="AB1843"/>
      <c r="AC1843"/>
      <c r="AD1843"/>
      <c r="AE1843"/>
      <c r="AF1843"/>
      <c r="AG1843"/>
      <c r="AH1843"/>
    </row>
    <row r="1844" spans="3:34" x14ac:dyDescent="0.25">
      <c r="C1844" s="21"/>
      <c r="E1844" s="62"/>
      <c r="F1844" s="62"/>
      <c r="G1844" s="62"/>
      <c r="P1844"/>
      <c r="Q1844"/>
      <c r="R1844"/>
      <c r="S1844"/>
      <c r="T1844"/>
      <c r="U1844"/>
      <c r="V1844"/>
      <c r="W1844"/>
      <c r="X1844"/>
      <c r="Y1844"/>
      <c r="Z1844"/>
      <c r="AA1844"/>
      <c r="AB1844"/>
      <c r="AC1844"/>
      <c r="AD1844"/>
      <c r="AE1844"/>
      <c r="AF1844"/>
      <c r="AG1844"/>
      <c r="AH1844"/>
    </row>
    <row r="1845" spans="3:34" x14ac:dyDescent="0.25">
      <c r="C1845" s="21"/>
      <c r="E1845" s="62"/>
      <c r="F1845" s="62"/>
      <c r="G1845" s="62"/>
      <c r="P1845"/>
      <c r="Q1845"/>
      <c r="R1845"/>
      <c r="S1845"/>
      <c r="T1845"/>
      <c r="U1845"/>
      <c r="V1845"/>
      <c r="W1845"/>
      <c r="X1845"/>
      <c r="Y1845"/>
      <c r="Z1845"/>
      <c r="AA1845"/>
      <c r="AB1845"/>
      <c r="AC1845"/>
      <c r="AD1845"/>
      <c r="AE1845"/>
      <c r="AF1845"/>
      <c r="AG1845"/>
      <c r="AH1845"/>
    </row>
    <row r="1846" spans="3:34" x14ac:dyDescent="0.25">
      <c r="C1846" s="21"/>
      <c r="E1846" s="62"/>
      <c r="F1846" s="62"/>
      <c r="G1846" s="62"/>
      <c r="P1846"/>
      <c r="Q1846"/>
      <c r="R1846"/>
      <c r="S1846"/>
      <c r="T1846"/>
      <c r="U1846"/>
      <c r="V1846"/>
      <c r="W1846"/>
      <c r="X1846"/>
      <c r="Y1846"/>
      <c r="Z1846"/>
      <c r="AA1846"/>
      <c r="AB1846"/>
      <c r="AC1846"/>
      <c r="AD1846"/>
      <c r="AE1846"/>
      <c r="AF1846"/>
      <c r="AG1846"/>
      <c r="AH1846"/>
    </row>
    <row r="1847" spans="3:34" x14ac:dyDescent="0.25">
      <c r="C1847" s="21"/>
      <c r="E1847" s="62"/>
      <c r="F1847" s="62"/>
      <c r="G1847" s="62"/>
      <c r="P1847"/>
      <c r="Q1847"/>
      <c r="R1847"/>
      <c r="S1847"/>
      <c r="T1847"/>
      <c r="U1847"/>
      <c r="V1847"/>
      <c r="W1847"/>
      <c r="X1847"/>
      <c r="Y1847"/>
      <c r="Z1847"/>
      <c r="AA1847"/>
      <c r="AB1847"/>
      <c r="AC1847"/>
      <c r="AD1847"/>
      <c r="AE1847"/>
      <c r="AF1847"/>
      <c r="AG1847"/>
      <c r="AH1847"/>
    </row>
    <row r="1848" spans="3:34" x14ac:dyDescent="0.25">
      <c r="C1848" s="21"/>
      <c r="E1848" s="62"/>
      <c r="F1848" s="62"/>
      <c r="G1848" s="62"/>
      <c r="P1848"/>
      <c r="Q1848"/>
      <c r="R1848"/>
      <c r="S1848"/>
      <c r="T1848"/>
      <c r="U1848"/>
      <c r="V1848"/>
      <c r="W1848"/>
      <c r="X1848"/>
      <c r="Y1848"/>
      <c r="Z1848"/>
      <c r="AA1848"/>
      <c r="AB1848"/>
      <c r="AC1848"/>
      <c r="AD1848"/>
      <c r="AE1848"/>
      <c r="AF1848"/>
      <c r="AG1848"/>
      <c r="AH1848"/>
    </row>
    <row r="1849" spans="3:34" x14ac:dyDescent="0.25">
      <c r="C1849" s="21"/>
      <c r="E1849" s="62"/>
      <c r="F1849" s="62"/>
      <c r="G1849" s="62"/>
      <c r="P1849"/>
      <c r="Q1849"/>
      <c r="R1849"/>
      <c r="S1849"/>
      <c r="T1849"/>
      <c r="U1849"/>
      <c r="V1849"/>
      <c r="W1849"/>
      <c r="X1849"/>
      <c r="Y1849"/>
      <c r="Z1849"/>
      <c r="AA1849"/>
      <c r="AB1849"/>
      <c r="AC1849"/>
      <c r="AD1849"/>
      <c r="AE1849"/>
      <c r="AF1849"/>
      <c r="AG1849"/>
      <c r="AH1849"/>
    </row>
    <row r="1850" spans="3:34" x14ac:dyDescent="0.25">
      <c r="C1850" s="21"/>
      <c r="E1850" s="62"/>
      <c r="F1850" s="62"/>
      <c r="G1850" s="62"/>
      <c r="P1850"/>
      <c r="Q1850"/>
      <c r="R1850"/>
      <c r="S1850"/>
      <c r="T1850"/>
      <c r="U1850"/>
      <c r="V1850"/>
      <c r="W1850"/>
      <c r="X1850"/>
      <c r="Y1850"/>
      <c r="Z1850"/>
      <c r="AA1850"/>
      <c r="AB1850"/>
      <c r="AC1850"/>
      <c r="AD1850"/>
      <c r="AE1850"/>
      <c r="AF1850"/>
      <c r="AG1850"/>
      <c r="AH1850"/>
    </row>
    <row r="1851" spans="3:34" x14ac:dyDescent="0.25">
      <c r="C1851" s="21"/>
      <c r="E1851" s="62"/>
      <c r="F1851" s="62"/>
      <c r="G1851" s="62"/>
      <c r="P1851"/>
      <c r="Q1851"/>
      <c r="R1851"/>
      <c r="S1851"/>
      <c r="T1851"/>
      <c r="U1851"/>
      <c r="V1851"/>
      <c r="W1851"/>
      <c r="X1851"/>
      <c r="Y1851"/>
      <c r="Z1851"/>
      <c r="AA1851"/>
      <c r="AB1851"/>
      <c r="AC1851"/>
      <c r="AD1851"/>
      <c r="AE1851"/>
      <c r="AF1851"/>
      <c r="AG1851"/>
      <c r="AH1851"/>
    </row>
    <row r="1852" spans="3:34" x14ac:dyDescent="0.25">
      <c r="C1852" s="21"/>
      <c r="E1852" s="62"/>
      <c r="F1852" s="62"/>
      <c r="G1852" s="62"/>
      <c r="P1852"/>
      <c r="Q1852"/>
      <c r="R1852"/>
      <c r="S1852"/>
      <c r="T1852"/>
      <c r="U1852"/>
      <c r="V1852"/>
      <c r="W1852"/>
      <c r="X1852"/>
      <c r="Y1852"/>
      <c r="Z1852"/>
      <c r="AA1852"/>
      <c r="AB1852"/>
      <c r="AC1852"/>
      <c r="AD1852"/>
      <c r="AE1852"/>
      <c r="AF1852"/>
      <c r="AG1852"/>
      <c r="AH1852"/>
    </row>
    <row r="1853" spans="3:34" x14ac:dyDescent="0.25">
      <c r="C1853" s="21"/>
      <c r="E1853" s="62"/>
      <c r="F1853" s="62"/>
      <c r="G1853" s="62"/>
      <c r="P1853"/>
      <c r="Q1853"/>
      <c r="R1853"/>
      <c r="S1853"/>
      <c r="T1853"/>
      <c r="U1853"/>
      <c r="V1853"/>
      <c r="W1853"/>
      <c r="X1853"/>
      <c r="Y1853"/>
      <c r="Z1853"/>
      <c r="AA1853"/>
      <c r="AB1853"/>
      <c r="AC1853"/>
      <c r="AD1853"/>
      <c r="AE1853"/>
      <c r="AF1853"/>
      <c r="AG1853"/>
      <c r="AH1853"/>
    </row>
    <row r="1854" spans="3:34" x14ac:dyDescent="0.25">
      <c r="C1854" s="21"/>
      <c r="E1854" s="62"/>
      <c r="F1854" s="62"/>
      <c r="G1854" s="62"/>
      <c r="P1854"/>
      <c r="Q1854"/>
      <c r="R1854"/>
      <c r="S1854"/>
      <c r="T1854"/>
      <c r="U1854"/>
      <c r="V1854"/>
      <c r="W1854"/>
      <c r="X1854"/>
      <c r="Y1854"/>
      <c r="Z1854"/>
      <c r="AA1854"/>
      <c r="AB1854"/>
      <c r="AC1854"/>
      <c r="AD1854"/>
      <c r="AE1854"/>
      <c r="AF1854"/>
      <c r="AG1854"/>
      <c r="AH1854"/>
    </row>
    <row r="1855" spans="3:34" x14ac:dyDescent="0.25">
      <c r="C1855" s="21"/>
      <c r="E1855" s="62"/>
      <c r="F1855" s="62"/>
      <c r="G1855" s="62"/>
      <c r="P1855"/>
      <c r="Q1855"/>
      <c r="R1855"/>
      <c r="S1855"/>
      <c r="T1855"/>
      <c r="U1855"/>
      <c r="V1855"/>
      <c r="W1855"/>
      <c r="X1855"/>
      <c r="Y1855"/>
      <c r="Z1855"/>
      <c r="AA1855"/>
      <c r="AB1855"/>
      <c r="AC1855"/>
      <c r="AD1855"/>
      <c r="AE1855"/>
      <c r="AF1855"/>
      <c r="AG1855"/>
      <c r="AH1855"/>
    </row>
    <row r="1856" spans="3:34" x14ac:dyDescent="0.25">
      <c r="C1856" s="21"/>
      <c r="E1856" s="62"/>
      <c r="F1856" s="62"/>
      <c r="G1856" s="62"/>
      <c r="P1856"/>
      <c r="Q1856"/>
      <c r="R1856"/>
      <c r="S1856"/>
      <c r="T1856"/>
      <c r="U1856"/>
      <c r="V1856"/>
      <c r="W1856"/>
      <c r="X1856"/>
      <c r="Y1856"/>
      <c r="Z1856"/>
      <c r="AA1856"/>
      <c r="AB1856"/>
      <c r="AC1856"/>
      <c r="AD1856"/>
      <c r="AE1856"/>
      <c r="AF1856"/>
      <c r="AG1856"/>
      <c r="AH1856"/>
    </row>
    <row r="1857" spans="3:34" x14ac:dyDescent="0.25">
      <c r="C1857" s="21"/>
      <c r="E1857" s="62"/>
      <c r="F1857" s="62"/>
      <c r="G1857" s="62"/>
      <c r="P1857"/>
      <c r="Q1857"/>
      <c r="R1857"/>
      <c r="S1857"/>
      <c r="T1857"/>
      <c r="U1857"/>
      <c r="V1857"/>
      <c r="W1857"/>
      <c r="X1857"/>
      <c r="Y1857"/>
      <c r="Z1857"/>
      <c r="AA1857"/>
      <c r="AB1857"/>
      <c r="AC1857"/>
      <c r="AD1857"/>
      <c r="AE1857"/>
      <c r="AF1857"/>
      <c r="AG1857"/>
      <c r="AH1857"/>
    </row>
    <row r="1858" spans="3:34" x14ac:dyDescent="0.25">
      <c r="C1858" s="21"/>
      <c r="E1858" s="62"/>
      <c r="F1858" s="62"/>
      <c r="G1858" s="62"/>
      <c r="P1858"/>
      <c r="Q1858"/>
      <c r="R1858"/>
      <c r="S1858"/>
      <c r="T1858"/>
      <c r="U1858"/>
      <c r="V1858"/>
      <c r="W1858"/>
      <c r="X1858"/>
      <c r="Y1858"/>
      <c r="Z1858"/>
      <c r="AA1858"/>
      <c r="AB1858"/>
      <c r="AC1858"/>
      <c r="AD1858"/>
      <c r="AE1858"/>
      <c r="AF1858"/>
      <c r="AG1858"/>
      <c r="AH1858"/>
    </row>
    <row r="1859" spans="3:34" x14ac:dyDescent="0.25">
      <c r="C1859" s="21"/>
      <c r="E1859" s="62"/>
      <c r="F1859" s="62"/>
      <c r="G1859" s="62"/>
      <c r="P1859"/>
      <c r="Q1859"/>
      <c r="R1859"/>
      <c r="S1859"/>
      <c r="T1859"/>
      <c r="U1859"/>
      <c r="V1859"/>
      <c r="W1859"/>
      <c r="X1859"/>
      <c r="Y1859"/>
      <c r="Z1859"/>
      <c r="AA1859"/>
      <c r="AB1859"/>
      <c r="AC1859"/>
      <c r="AD1859"/>
      <c r="AE1859"/>
      <c r="AF1859"/>
      <c r="AG1859"/>
      <c r="AH1859"/>
    </row>
    <row r="1860" spans="3:34" x14ac:dyDescent="0.25">
      <c r="C1860" s="21"/>
      <c r="E1860" s="62"/>
      <c r="F1860" s="62"/>
      <c r="G1860" s="62"/>
      <c r="P1860"/>
      <c r="Q1860"/>
      <c r="R1860"/>
      <c r="S1860"/>
      <c r="T1860"/>
      <c r="U1860"/>
      <c r="V1860"/>
      <c r="W1860"/>
      <c r="X1860"/>
      <c r="Y1860"/>
      <c r="Z1860"/>
      <c r="AA1860"/>
      <c r="AB1860"/>
      <c r="AC1860"/>
      <c r="AD1860"/>
      <c r="AE1860"/>
      <c r="AF1860"/>
      <c r="AG1860"/>
      <c r="AH1860"/>
    </row>
    <row r="1861" spans="3:34" x14ac:dyDescent="0.25">
      <c r="C1861" s="21"/>
      <c r="E1861" s="62"/>
      <c r="F1861" s="62"/>
      <c r="G1861" s="62"/>
      <c r="P1861"/>
      <c r="Q1861"/>
      <c r="R1861"/>
      <c r="S1861"/>
      <c r="T1861"/>
      <c r="U1861"/>
      <c r="V1861"/>
      <c r="W1861"/>
      <c r="X1861"/>
      <c r="Y1861"/>
      <c r="Z1861"/>
      <c r="AA1861"/>
      <c r="AB1861"/>
      <c r="AC1861"/>
      <c r="AD1861"/>
      <c r="AE1861"/>
      <c r="AF1861"/>
      <c r="AG1861"/>
      <c r="AH1861"/>
    </row>
    <row r="1862" spans="3:34" x14ac:dyDescent="0.25">
      <c r="C1862" s="21"/>
      <c r="E1862" s="62"/>
      <c r="F1862" s="62"/>
      <c r="G1862" s="62"/>
      <c r="P1862"/>
      <c r="Q1862"/>
      <c r="R1862"/>
      <c r="S1862"/>
      <c r="T1862"/>
      <c r="U1862"/>
      <c r="V1862"/>
      <c r="W1862"/>
      <c r="X1862"/>
      <c r="Y1862"/>
      <c r="Z1862"/>
      <c r="AA1862"/>
      <c r="AB1862"/>
      <c r="AC1862"/>
      <c r="AD1862"/>
      <c r="AE1862"/>
      <c r="AF1862"/>
      <c r="AG1862"/>
      <c r="AH1862"/>
    </row>
    <row r="1863" spans="3:34" x14ac:dyDescent="0.25">
      <c r="C1863" s="21"/>
      <c r="E1863" s="62"/>
      <c r="F1863" s="62"/>
      <c r="G1863" s="62"/>
      <c r="P1863"/>
      <c r="Q1863"/>
      <c r="R1863"/>
      <c r="S1863"/>
      <c r="T1863"/>
      <c r="U1863"/>
      <c r="V1863"/>
      <c r="W1863"/>
      <c r="X1863"/>
      <c r="Y1863"/>
      <c r="Z1863"/>
      <c r="AA1863"/>
      <c r="AB1863"/>
      <c r="AC1863"/>
      <c r="AD1863"/>
      <c r="AE1863"/>
      <c r="AF1863"/>
      <c r="AG1863"/>
      <c r="AH1863"/>
    </row>
    <row r="1864" spans="3:34" x14ac:dyDescent="0.25">
      <c r="C1864" s="21"/>
      <c r="E1864" s="62"/>
      <c r="F1864" s="62"/>
      <c r="G1864" s="62"/>
      <c r="P1864"/>
      <c r="Q1864"/>
      <c r="R1864"/>
      <c r="S1864"/>
      <c r="T1864"/>
      <c r="U1864"/>
      <c r="V1864"/>
      <c r="W1864"/>
      <c r="X1864"/>
      <c r="Y1864"/>
      <c r="Z1864"/>
      <c r="AA1864"/>
      <c r="AB1864"/>
      <c r="AC1864"/>
      <c r="AD1864"/>
      <c r="AE1864"/>
      <c r="AF1864"/>
      <c r="AG1864"/>
      <c r="AH1864"/>
    </row>
    <row r="1865" spans="3:34" x14ac:dyDescent="0.25">
      <c r="C1865" s="21"/>
      <c r="E1865" s="62"/>
      <c r="F1865" s="62"/>
      <c r="G1865" s="62"/>
      <c r="P1865"/>
      <c r="Q1865"/>
      <c r="R1865"/>
      <c r="S1865"/>
      <c r="T1865"/>
      <c r="U1865"/>
      <c r="V1865"/>
      <c r="W1865"/>
      <c r="X1865"/>
      <c r="Y1865"/>
      <c r="Z1865"/>
      <c r="AA1865"/>
      <c r="AB1865"/>
      <c r="AC1865"/>
      <c r="AD1865"/>
      <c r="AE1865"/>
      <c r="AF1865"/>
      <c r="AG1865"/>
      <c r="AH1865"/>
    </row>
    <row r="1866" spans="3:34" x14ac:dyDescent="0.25">
      <c r="C1866" s="21"/>
      <c r="E1866" s="62"/>
      <c r="F1866" s="62"/>
      <c r="G1866" s="62"/>
      <c r="P1866"/>
      <c r="Q1866"/>
      <c r="R1866"/>
      <c r="S1866"/>
      <c r="T1866"/>
      <c r="U1866"/>
      <c r="V1866"/>
      <c r="W1866"/>
      <c r="X1866"/>
      <c r="Y1866"/>
      <c r="Z1866"/>
      <c r="AA1866"/>
      <c r="AB1866"/>
      <c r="AC1866"/>
      <c r="AD1866"/>
      <c r="AE1866"/>
      <c r="AF1866"/>
      <c r="AG1866"/>
      <c r="AH1866"/>
    </row>
    <row r="1867" spans="3:34" x14ac:dyDescent="0.25">
      <c r="C1867" s="21"/>
      <c r="E1867" s="62"/>
      <c r="F1867" s="62"/>
      <c r="G1867" s="62"/>
      <c r="P1867"/>
      <c r="Q1867"/>
      <c r="R1867"/>
      <c r="S1867"/>
      <c r="T1867"/>
      <c r="U1867"/>
      <c r="V1867"/>
      <c r="W1867"/>
      <c r="X1867"/>
      <c r="Y1867"/>
      <c r="Z1867"/>
      <c r="AA1867"/>
      <c r="AB1867"/>
      <c r="AC1867"/>
      <c r="AD1867"/>
      <c r="AE1867"/>
      <c r="AF1867"/>
      <c r="AG1867"/>
      <c r="AH1867"/>
    </row>
    <row r="1868" spans="3:34" x14ac:dyDescent="0.25">
      <c r="C1868" s="21"/>
      <c r="E1868" s="62"/>
      <c r="F1868" s="62"/>
      <c r="G1868" s="62"/>
      <c r="P1868"/>
      <c r="Q1868"/>
      <c r="R1868"/>
      <c r="S1868"/>
      <c r="T1868"/>
      <c r="U1868"/>
      <c r="V1868"/>
      <c r="W1868"/>
      <c r="X1868"/>
      <c r="Y1868"/>
      <c r="Z1868"/>
      <c r="AA1868"/>
      <c r="AB1868"/>
      <c r="AC1868"/>
      <c r="AD1868"/>
      <c r="AE1868"/>
      <c r="AF1868"/>
      <c r="AG1868"/>
      <c r="AH1868"/>
    </row>
    <row r="1869" spans="3:34" x14ac:dyDescent="0.25">
      <c r="C1869" s="21"/>
      <c r="E1869" s="62"/>
      <c r="F1869" s="62"/>
      <c r="G1869" s="62"/>
      <c r="P1869"/>
      <c r="Q1869"/>
      <c r="R1869"/>
      <c r="S1869"/>
      <c r="T1869"/>
      <c r="U1869"/>
      <c r="V1869"/>
      <c r="W1869"/>
      <c r="X1869"/>
      <c r="Y1869"/>
      <c r="Z1869"/>
      <c r="AA1869"/>
      <c r="AB1869"/>
      <c r="AC1869"/>
      <c r="AD1869"/>
      <c r="AE1869"/>
      <c r="AF1869"/>
      <c r="AG1869"/>
      <c r="AH1869"/>
    </row>
    <row r="1870" spans="3:34" x14ac:dyDescent="0.25">
      <c r="C1870" s="21"/>
      <c r="E1870" s="62"/>
      <c r="F1870" s="62"/>
      <c r="G1870" s="62"/>
      <c r="P1870"/>
      <c r="Q1870"/>
      <c r="R1870"/>
      <c r="S1870"/>
      <c r="T1870"/>
      <c r="U1870"/>
      <c r="V1870"/>
      <c r="W1870"/>
      <c r="X1870"/>
      <c r="Y1870"/>
      <c r="Z1870"/>
      <c r="AA1870"/>
      <c r="AB1870"/>
      <c r="AC1870"/>
      <c r="AD1870"/>
      <c r="AE1870"/>
      <c r="AF1870"/>
      <c r="AG1870"/>
      <c r="AH1870"/>
    </row>
    <row r="1871" spans="3:34" x14ac:dyDescent="0.25">
      <c r="C1871" s="21"/>
      <c r="E1871" s="62"/>
      <c r="F1871" s="62"/>
      <c r="G1871" s="62"/>
      <c r="P1871"/>
      <c r="Q1871"/>
      <c r="R1871"/>
      <c r="S1871"/>
      <c r="T1871"/>
      <c r="U1871"/>
      <c r="V1871"/>
      <c r="W1871"/>
      <c r="X1871"/>
      <c r="Y1871"/>
      <c r="Z1871"/>
      <c r="AA1871"/>
      <c r="AB1871"/>
      <c r="AC1871"/>
      <c r="AD1871"/>
      <c r="AE1871"/>
      <c r="AF1871"/>
      <c r="AG1871"/>
      <c r="AH1871"/>
    </row>
    <row r="1872" spans="3:34" x14ac:dyDescent="0.25">
      <c r="C1872" s="21"/>
      <c r="E1872" s="62"/>
      <c r="F1872" s="62"/>
      <c r="G1872" s="62"/>
      <c r="P1872"/>
      <c r="Q1872"/>
      <c r="R1872"/>
      <c r="S1872"/>
      <c r="T1872"/>
      <c r="U1872"/>
      <c r="V1872"/>
      <c r="W1872"/>
      <c r="X1872"/>
      <c r="Y1872"/>
      <c r="Z1872"/>
      <c r="AA1872"/>
      <c r="AB1872"/>
      <c r="AC1872"/>
      <c r="AD1872"/>
      <c r="AE1872"/>
      <c r="AF1872"/>
      <c r="AG1872"/>
      <c r="AH1872"/>
    </row>
    <row r="1873" spans="3:34" x14ac:dyDescent="0.25">
      <c r="C1873" s="21"/>
      <c r="E1873" s="62"/>
      <c r="F1873" s="62"/>
      <c r="G1873" s="62"/>
      <c r="P1873"/>
      <c r="Q1873"/>
      <c r="R1873"/>
      <c r="S1873"/>
      <c r="T1873"/>
      <c r="U1873"/>
      <c r="V1873"/>
      <c r="W1873"/>
      <c r="X1873"/>
      <c r="Y1873"/>
      <c r="Z1873"/>
      <c r="AA1873"/>
      <c r="AB1873"/>
      <c r="AC1873"/>
      <c r="AD1873"/>
      <c r="AE1873"/>
      <c r="AF1873"/>
      <c r="AG1873"/>
      <c r="AH1873"/>
    </row>
    <row r="1874" spans="3:34" x14ac:dyDescent="0.25">
      <c r="C1874" s="21"/>
      <c r="E1874" s="62"/>
      <c r="F1874" s="62"/>
      <c r="G1874" s="62"/>
      <c r="P1874"/>
      <c r="Q1874"/>
      <c r="R1874"/>
      <c r="S1874"/>
      <c r="T1874"/>
      <c r="U1874"/>
      <c r="V1874"/>
      <c r="W1874"/>
      <c r="X1874"/>
      <c r="Y1874"/>
      <c r="Z1874"/>
      <c r="AA1874"/>
      <c r="AB1874"/>
      <c r="AC1874"/>
      <c r="AD1874"/>
      <c r="AE1874"/>
      <c r="AF1874"/>
      <c r="AG1874"/>
      <c r="AH1874"/>
    </row>
    <row r="1875" spans="3:34" x14ac:dyDescent="0.25">
      <c r="C1875" s="21"/>
      <c r="E1875" s="62"/>
      <c r="F1875" s="62"/>
      <c r="G1875" s="62"/>
      <c r="P1875"/>
      <c r="Q1875"/>
      <c r="R1875"/>
      <c r="S1875"/>
      <c r="T1875"/>
      <c r="U1875"/>
      <c r="V1875"/>
      <c r="W1875"/>
      <c r="X1875"/>
      <c r="Y1875"/>
      <c r="Z1875"/>
      <c r="AA1875"/>
      <c r="AB1875"/>
      <c r="AC1875"/>
      <c r="AD1875"/>
      <c r="AE1875"/>
      <c r="AF1875"/>
      <c r="AG1875"/>
      <c r="AH1875"/>
    </row>
    <row r="1876" spans="3:34" x14ac:dyDescent="0.25">
      <c r="C1876" s="21"/>
      <c r="E1876" s="62"/>
      <c r="F1876" s="62"/>
      <c r="G1876" s="62"/>
      <c r="P1876"/>
      <c r="Q1876"/>
      <c r="R1876"/>
      <c r="S1876"/>
      <c r="T1876"/>
      <c r="U1876"/>
      <c r="V1876"/>
      <c r="W1876"/>
      <c r="X1876"/>
      <c r="Y1876"/>
      <c r="Z1876"/>
      <c r="AA1876"/>
      <c r="AB1876"/>
      <c r="AC1876"/>
      <c r="AD1876"/>
      <c r="AE1876"/>
      <c r="AF1876"/>
      <c r="AG1876"/>
      <c r="AH1876"/>
    </row>
    <row r="1877" spans="3:34" x14ac:dyDescent="0.25">
      <c r="C1877" s="21"/>
      <c r="E1877" s="62"/>
      <c r="F1877" s="62"/>
      <c r="G1877" s="62"/>
      <c r="P1877"/>
      <c r="Q1877"/>
      <c r="R1877"/>
      <c r="S1877"/>
      <c r="T1877"/>
      <c r="U1877"/>
      <c r="V1877"/>
      <c r="W1877"/>
      <c r="X1877"/>
      <c r="Y1877"/>
      <c r="Z1877"/>
      <c r="AA1877"/>
      <c r="AB1877"/>
      <c r="AC1877"/>
      <c r="AD1877"/>
      <c r="AE1877"/>
      <c r="AF1877"/>
      <c r="AG1877"/>
      <c r="AH1877"/>
    </row>
    <row r="1878" spans="3:34" x14ac:dyDescent="0.25">
      <c r="C1878" s="21"/>
      <c r="E1878" s="62"/>
      <c r="F1878" s="62"/>
      <c r="G1878" s="62"/>
      <c r="P1878"/>
      <c r="Q1878"/>
      <c r="R1878"/>
      <c r="S1878"/>
      <c r="T1878"/>
      <c r="U1878"/>
      <c r="V1878"/>
      <c r="W1878"/>
      <c r="X1878"/>
      <c r="Y1878"/>
      <c r="Z1878"/>
      <c r="AA1878"/>
      <c r="AB1878"/>
      <c r="AC1878"/>
      <c r="AD1878"/>
      <c r="AE1878"/>
      <c r="AF1878"/>
      <c r="AG1878"/>
      <c r="AH1878"/>
    </row>
    <row r="1879" spans="3:34" x14ac:dyDescent="0.25">
      <c r="C1879" s="21"/>
      <c r="E1879" s="62"/>
      <c r="F1879" s="62"/>
      <c r="G1879" s="62"/>
      <c r="P1879"/>
      <c r="Q1879"/>
      <c r="R1879"/>
      <c r="S1879"/>
      <c r="T1879"/>
      <c r="U1879"/>
      <c r="V1879"/>
      <c r="W1879"/>
      <c r="X1879"/>
      <c r="Y1879"/>
      <c r="Z1879"/>
      <c r="AA1879"/>
      <c r="AB1879"/>
      <c r="AC1879"/>
      <c r="AD1879"/>
      <c r="AE1879"/>
      <c r="AF1879"/>
      <c r="AG1879"/>
      <c r="AH1879"/>
    </row>
    <row r="1880" spans="3:34" x14ac:dyDescent="0.25">
      <c r="C1880" s="21"/>
      <c r="E1880" s="62"/>
      <c r="F1880" s="62"/>
      <c r="G1880" s="62"/>
      <c r="P1880"/>
      <c r="Q1880"/>
      <c r="R1880"/>
      <c r="S1880"/>
      <c r="T1880"/>
      <c r="U1880"/>
      <c r="V1880"/>
      <c r="W1880"/>
      <c r="X1880"/>
      <c r="Y1880"/>
      <c r="Z1880"/>
      <c r="AA1880"/>
      <c r="AB1880"/>
      <c r="AC1880"/>
      <c r="AD1880"/>
      <c r="AE1880"/>
      <c r="AF1880"/>
      <c r="AG1880"/>
      <c r="AH1880"/>
    </row>
    <row r="1881" spans="3:34" x14ac:dyDescent="0.25">
      <c r="C1881" s="21"/>
      <c r="E1881" s="62"/>
      <c r="F1881" s="62"/>
      <c r="G1881" s="62"/>
      <c r="P1881"/>
      <c r="Q1881"/>
      <c r="R1881"/>
      <c r="S1881"/>
      <c r="T1881"/>
      <c r="U1881"/>
      <c r="V1881"/>
      <c r="W1881"/>
      <c r="X1881"/>
      <c r="Y1881"/>
      <c r="Z1881"/>
      <c r="AA1881"/>
      <c r="AB1881"/>
      <c r="AC1881"/>
      <c r="AD1881"/>
      <c r="AE1881"/>
      <c r="AF1881"/>
      <c r="AG1881"/>
      <c r="AH1881"/>
    </row>
    <row r="1882" spans="3:34" x14ac:dyDescent="0.25">
      <c r="C1882" s="21"/>
      <c r="E1882" s="62"/>
      <c r="F1882" s="62"/>
      <c r="G1882" s="62"/>
      <c r="P1882"/>
      <c r="Q1882"/>
      <c r="R1882"/>
      <c r="S1882"/>
      <c r="T1882"/>
      <c r="U1882"/>
      <c r="V1882"/>
      <c r="W1882"/>
      <c r="X1882"/>
      <c r="Y1882"/>
      <c r="Z1882"/>
      <c r="AA1882"/>
      <c r="AB1882"/>
      <c r="AC1882"/>
      <c r="AD1882"/>
      <c r="AE1882"/>
      <c r="AF1882"/>
      <c r="AG1882"/>
      <c r="AH1882"/>
    </row>
    <row r="1883" spans="3:34" x14ac:dyDescent="0.25">
      <c r="C1883" s="21"/>
      <c r="E1883" s="62"/>
      <c r="F1883" s="62"/>
      <c r="G1883" s="62"/>
      <c r="P1883"/>
      <c r="Q1883"/>
      <c r="R1883"/>
      <c r="S1883"/>
      <c r="T1883"/>
      <c r="U1883"/>
      <c r="V1883"/>
      <c r="W1883"/>
      <c r="X1883"/>
      <c r="Y1883"/>
      <c r="Z1883"/>
      <c r="AA1883"/>
      <c r="AB1883"/>
      <c r="AC1883"/>
      <c r="AD1883"/>
      <c r="AE1883"/>
      <c r="AF1883"/>
      <c r="AG1883"/>
      <c r="AH1883"/>
    </row>
    <row r="1884" spans="3:34" x14ac:dyDescent="0.25">
      <c r="C1884" s="21"/>
      <c r="E1884" s="62"/>
      <c r="F1884" s="62"/>
      <c r="G1884" s="62"/>
      <c r="P1884"/>
      <c r="Q1884"/>
      <c r="R1884"/>
      <c r="S1884"/>
      <c r="T1884"/>
      <c r="U1884"/>
      <c r="V1884"/>
      <c r="W1884"/>
      <c r="X1884"/>
      <c r="Y1884"/>
      <c r="Z1884"/>
      <c r="AA1884"/>
      <c r="AB1884"/>
      <c r="AC1884"/>
      <c r="AD1884"/>
      <c r="AE1884"/>
      <c r="AF1884"/>
      <c r="AG1884"/>
      <c r="AH1884"/>
    </row>
    <row r="1885" spans="3:34" x14ac:dyDescent="0.25">
      <c r="C1885" s="21"/>
      <c r="E1885" s="62"/>
      <c r="F1885" s="62"/>
      <c r="G1885" s="62"/>
      <c r="P1885"/>
      <c r="Q1885"/>
      <c r="R1885"/>
      <c r="S1885"/>
      <c r="T1885"/>
      <c r="U1885"/>
      <c r="V1885"/>
      <c r="W1885"/>
      <c r="X1885"/>
      <c r="Y1885"/>
      <c r="Z1885"/>
      <c r="AA1885"/>
      <c r="AB1885"/>
      <c r="AC1885"/>
      <c r="AD1885"/>
      <c r="AE1885"/>
      <c r="AF1885"/>
      <c r="AG1885"/>
      <c r="AH1885"/>
    </row>
    <row r="1886" spans="3:34" x14ac:dyDescent="0.25">
      <c r="C1886" s="21"/>
      <c r="E1886" s="62"/>
      <c r="F1886" s="62"/>
      <c r="G1886" s="62"/>
      <c r="P1886"/>
      <c r="Q1886"/>
      <c r="R1886"/>
      <c r="S1886"/>
      <c r="T1886"/>
      <c r="U1886"/>
      <c r="V1886"/>
      <c r="W1886"/>
      <c r="X1886"/>
      <c r="Y1886"/>
      <c r="Z1886"/>
      <c r="AA1886"/>
      <c r="AB1886"/>
      <c r="AC1886"/>
      <c r="AD1886"/>
      <c r="AE1886"/>
      <c r="AF1886"/>
      <c r="AG1886"/>
      <c r="AH1886"/>
    </row>
    <row r="1887" spans="3:34" x14ac:dyDescent="0.25">
      <c r="C1887" s="21"/>
      <c r="E1887" s="62"/>
      <c r="F1887" s="62"/>
      <c r="G1887" s="62"/>
      <c r="P1887"/>
      <c r="Q1887"/>
      <c r="R1887"/>
      <c r="S1887"/>
      <c r="T1887"/>
      <c r="U1887"/>
      <c r="V1887"/>
      <c r="W1887"/>
      <c r="X1887"/>
      <c r="Y1887"/>
      <c r="Z1887"/>
      <c r="AA1887"/>
      <c r="AB1887"/>
      <c r="AC1887"/>
      <c r="AD1887"/>
      <c r="AE1887"/>
      <c r="AF1887"/>
      <c r="AG1887"/>
      <c r="AH1887"/>
    </row>
    <row r="1888" spans="3:34" x14ac:dyDescent="0.25">
      <c r="C1888" s="21"/>
      <c r="E1888" s="62"/>
      <c r="F1888" s="62"/>
      <c r="G1888" s="62"/>
      <c r="P1888"/>
      <c r="Q1888"/>
      <c r="R1888"/>
      <c r="S1888"/>
      <c r="T1888"/>
      <c r="U1888"/>
      <c r="V1888"/>
      <c r="W1888"/>
      <c r="X1888"/>
      <c r="Y1888"/>
      <c r="Z1888"/>
      <c r="AA1888"/>
      <c r="AB1888"/>
      <c r="AC1888"/>
      <c r="AD1888"/>
      <c r="AE1888"/>
      <c r="AF1888"/>
      <c r="AG1888"/>
      <c r="AH1888"/>
    </row>
    <row r="1889" spans="3:34" x14ac:dyDescent="0.25">
      <c r="C1889" s="21"/>
      <c r="E1889" s="62"/>
      <c r="F1889" s="62"/>
      <c r="G1889" s="62"/>
      <c r="P1889"/>
      <c r="Q1889"/>
      <c r="R1889"/>
      <c r="S1889"/>
      <c r="T1889"/>
      <c r="U1889"/>
      <c r="V1889"/>
      <c r="W1889"/>
      <c r="X1889"/>
      <c r="Y1889"/>
      <c r="Z1889"/>
      <c r="AA1889"/>
      <c r="AB1889"/>
      <c r="AC1889"/>
      <c r="AD1889"/>
      <c r="AE1889"/>
      <c r="AF1889"/>
      <c r="AG1889"/>
      <c r="AH1889"/>
    </row>
    <row r="1890" spans="3:34" x14ac:dyDescent="0.25">
      <c r="C1890" s="21"/>
      <c r="E1890" s="62"/>
      <c r="F1890" s="62"/>
      <c r="G1890" s="62"/>
      <c r="P1890"/>
      <c r="Q1890"/>
      <c r="R1890"/>
      <c r="S1890"/>
      <c r="T1890"/>
      <c r="U1890"/>
      <c r="V1890"/>
      <c r="W1890"/>
      <c r="X1890"/>
      <c r="Y1890"/>
      <c r="Z1890"/>
      <c r="AA1890"/>
      <c r="AB1890"/>
      <c r="AC1890"/>
      <c r="AD1890"/>
      <c r="AE1890"/>
      <c r="AF1890"/>
      <c r="AG1890"/>
      <c r="AH1890"/>
    </row>
    <row r="1891" spans="3:34" x14ac:dyDescent="0.25">
      <c r="C1891" s="21"/>
      <c r="E1891" s="62"/>
      <c r="F1891" s="62"/>
      <c r="G1891" s="62"/>
      <c r="P1891"/>
      <c r="Q1891"/>
      <c r="R1891"/>
      <c r="S1891"/>
      <c r="T1891"/>
      <c r="U1891"/>
      <c r="V1891"/>
      <c r="W1891"/>
      <c r="X1891"/>
      <c r="Y1891"/>
      <c r="Z1891"/>
      <c r="AA1891"/>
      <c r="AB1891"/>
      <c r="AC1891"/>
      <c r="AD1891"/>
      <c r="AE1891"/>
      <c r="AF1891"/>
      <c r="AG1891"/>
      <c r="AH1891"/>
    </row>
    <row r="1892" spans="3:34" x14ac:dyDescent="0.25">
      <c r="C1892" s="21"/>
      <c r="E1892" s="62"/>
      <c r="F1892" s="62"/>
      <c r="G1892" s="62"/>
      <c r="P1892"/>
      <c r="Q1892"/>
      <c r="R1892"/>
      <c r="S1892"/>
      <c r="T1892"/>
      <c r="U1892"/>
      <c r="V1892"/>
      <c r="W1892"/>
      <c r="X1892"/>
      <c r="Y1892"/>
      <c r="Z1892"/>
      <c r="AA1892"/>
      <c r="AB1892"/>
      <c r="AC1892"/>
      <c r="AD1892"/>
      <c r="AE1892"/>
      <c r="AF1892"/>
      <c r="AG1892"/>
      <c r="AH1892"/>
    </row>
    <row r="1893" spans="3:34" x14ac:dyDescent="0.25">
      <c r="C1893" s="21"/>
      <c r="E1893" s="62"/>
      <c r="F1893" s="62"/>
      <c r="G1893" s="62"/>
      <c r="P1893"/>
      <c r="Q1893"/>
      <c r="R1893"/>
      <c r="S1893"/>
      <c r="T1893"/>
      <c r="U1893"/>
      <c r="V1893"/>
      <c r="W1893"/>
      <c r="X1893"/>
      <c r="Y1893"/>
      <c r="Z1893"/>
      <c r="AA1893"/>
      <c r="AB1893"/>
      <c r="AC1893"/>
      <c r="AD1893"/>
      <c r="AE1893"/>
      <c r="AF1893"/>
      <c r="AG1893"/>
      <c r="AH1893"/>
    </row>
    <row r="1894" spans="3:34" x14ac:dyDescent="0.25">
      <c r="C1894" s="21"/>
      <c r="E1894" s="62"/>
      <c r="F1894" s="62"/>
      <c r="G1894" s="62"/>
      <c r="P1894"/>
      <c r="Q1894"/>
      <c r="R1894"/>
      <c r="S1894"/>
      <c r="T1894"/>
      <c r="U1894"/>
      <c r="V1894"/>
      <c r="W1894"/>
      <c r="X1894"/>
      <c r="Y1894"/>
      <c r="Z1894"/>
      <c r="AA1894"/>
      <c r="AB1894"/>
      <c r="AC1894"/>
      <c r="AD1894"/>
      <c r="AE1894"/>
      <c r="AF1894"/>
      <c r="AG1894"/>
      <c r="AH1894"/>
    </row>
    <row r="1895" spans="3:34" x14ac:dyDescent="0.25">
      <c r="C1895" s="21"/>
      <c r="E1895" s="62"/>
      <c r="F1895" s="62"/>
      <c r="G1895" s="62"/>
      <c r="P1895"/>
      <c r="Q1895"/>
      <c r="R1895"/>
      <c r="S1895"/>
      <c r="T1895"/>
      <c r="U1895"/>
      <c r="V1895"/>
      <c r="W1895"/>
      <c r="X1895"/>
      <c r="Y1895"/>
      <c r="Z1895"/>
      <c r="AA1895"/>
      <c r="AB1895"/>
      <c r="AC1895"/>
      <c r="AD1895"/>
      <c r="AE1895"/>
      <c r="AF1895"/>
      <c r="AG1895"/>
      <c r="AH1895"/>
    </row>
    <row r="1896" spans="3:34" x14ac:dyDescent="0.25">
      <c r="C1896" s="21"/>
      <c r="E1896" s="62"/>
      <c r="F1896" s="62"/>
      <c r="G1896" s="62"/>
      <c r="P1896"/>
      <c r="Q1896"/>
      <c r="R1896"/>
      <c r="S1896"/>
      <c r="T1896"/>
      <c r="U1896"/>
      <c r="V1896"/>
      <c r="W1896"/>
      <c r="X1896"/>
      <c r="Y1896"/>
      <c r="Z1896"/>
      <c r="AA1896"/>
      <c r="AB1896"/>
      <c r="AC1896"/>
      <c r="AD1896"/>
      <c r="AE1896"/>
      <c r="AF1896"/>
      <c r="AG1896"/>
      <c r="AH1896"/>
    </row>
    <row r="1897" spans="3:34" x14ac:dyDescent="0.25">
      <c r="C1897" s="21"/>
      <c r="E1897" s="62"/>
      <c r="F1897" s="62"/>
      <c r="G1897" s="62"/>
      <c r="P1897"/>
      <c r="Q1897"/>
      <c r="R1897"/>
      <c r="S1897"/>
      <c r="T1897"/>
      <c r="U1897"/>
      <c r="V1897"/>
      <c r="W1897"/>
      <c r="X1897"/>
      <c r="Y1897"/>
      <c r="Z1897"/>
      <c r="AA1897"/>
      <c r="AB1897"/>
      <c r="AC1897"/>
      <c r="AD1897"/>
      <c r="AE1897"/>
      <c r="AF1897"/>
      <c r="AG1897"/>
      <c r="AH1897"/>
    </row>
    <row r="1898" spans="3:34" x14ac:dyDescent="0.25">
      <c r="C1898" s="21"/>
      <c r="E1898" s="62"/>
      <c r="F1898" s="62"/>
      <c r="G1898" s="62"/>
      <c r="P1898"/>
      <c r="Q1898"/>
      <c r="R1898"/>
      <c r="S1898"/>
      <c r="T1898"/>
      <c r="U1898"/>
      <c r="V1898"/>
      <c r="W1898"/>
      <c r="X1898"/>
      <c r="Y1898"/>
      <c r="Z1898"/>
      <c r="AA1898"/>
      <c r="AB1898"/>
      <c r="AC1898"/>
      <c r="AD1898"/>
      <c r="AE1898"/>
      <c r="AF1898"/>
      <c r="AG1898"/>
      <c r="AH1898"/>
    </row>
    <row r="1899" spans="3:34" x14ac:dyDescent="0.25">
      <c r="C1899" s="21"/>
      <c r="E1899" s="62"/>
      <c r="F1899" s="62"/>
      <c r="G1899" s="62"/>
      <c r="P1899"/>
      <c r="Q1899"/>
      <c r="R1899"/>
      <c r="S1899"/>
      <c r="T1899"/>
      <c r="U1899"/>
      <c r="V1899"/>
      <c r="W1899"/>
      <c r="X1899"/>
      <c r="Y1899"/>
      <c r="Z1899"/>
      <c r="AA1899"/>
      <c r="AB1899"/>
      <c r="AC1899"/>
      <c r="AD1899"/>
      <c r="AE1899"/>
      <c r="AF1899"/>
      <c r="AG1899"/>
      <c r="AH1899"/>
    </row>
    <row r="1900" spans="3:34" x14ac:dyDescent="0.25">
      <c r="C1900" s="21"/>
      <c r="E1900" s="62"/>
      <c r="F1900" s="62"/>
      <c r="G1900" s="62"/>
      <c r="P1900"/>
      <c r="Q1900"/>
      <c r="R1900"/>
      <c r="S1900"/>
      <c r="T1900"/>
      <c r="U1900"/>
      <c r="V1900"/>
      <c r="W1900"/>
      <c r="X1900"/>
      <c r="Y1900"/>
      <c r="Z1900"/>
      <c r="AA1900"/>
      <c r="AB1900"/>
      <c r="AC1900"/>
      <c r="AD1900"/>
      <c r="AE1900"/>
      <c r="AF1900"/>
      <c r="AG1900"/>
      <c r="AH1900"/>
    </row>
    <row r="1901" spans="3:34" x14ac:dyDescent="0.25">
      <c r="C1901" s="21"/>
      <c r="E1901" s="62"/>
      <c r="F1901" s="62"/>
      <c r="G1901" s="62"/>
      <c r="P1901"/>
      <c r="Q1901"/>
      <c r="R1901"/>
      <c r="S1901"/>
      <c r="T1901"/>
      <c r="U1901"/>
      <c r="V1901"/>
      <c r="W1901"/>
      <c r="X1901"/>
      <c r="Y1901"/>
      <c r="Z1901"/>
      <c r="AA1901"/>
      <c r="AB1901"/>
      <c r="AC1901"/>
      <c r="AD1901"/>
      <c r="AE1901"/>
      <c r="AF1901"/>
      <c r="AG1901"/>
      <c r="AH1901"/>
    </row>
    <row r="1902" spans="3:34" x14ac:dyDescent="0.25">
      <c r="C1902" s="21"/>
      <c r="E1902" s="62"/>
      <c r="F1902" s="62"/>
      <c r="G1902" s="62"/>
      <c r="P1902"/>
      <c r="Q1902"/>
      <c r="R1902"/>
      <c r="S1902"/>
      <c r="T1902"/>
      <c r="U1902"/>
      <c r="V1902"/>
      <c r="W1902"/>
      <c r="X1902"/>
      <c r="Y1902"/>
      <c r="Z1902"/>
      <c r="AA1902"/>
      <c r="AB1902"/>
      <c r="AC1902"/>
      <c r="AD1902"/>
      <c r="AE1902"/>
      <c r="AF1902"/>
      <c r="AG1902"/>
      <c r="AH1902"/>
    </row>
    <row r="1903" spans="3:34" x14ac:dyDescent="0.25">
      <c r="C1903" s="21"/>
      <c r="E1903" s="62"/>
      <c r="F1903" s="62"/>
      <c r="G1903" s="62"/>
      <c r="P1903"/>
      <c r="Q1903"/>
      <c r="R1903"/>
      <c r="S1903"/>
      <c r="T1903"/>
      <c r="U1903"/>
      <c r="V1903"/>
      <c r="W1903"/>
      <c r="X1903"/>
      <c r="Y1903"/>
      <c r="Z1903"/>
      <c r="AA1903"/>
      <c r="AB1903"/>
      <c r="AC1903"/>
      <c r="AD1903"/>
      <c r="AE1903"/>
      <c r="AF1903"/>
      <c r="AG1903"/>
      <c r="AH1903"/>
    </row>
    <row r="1904" spans="3:34" x14ac:dyDescent="0.25">
      <c r="C1904" s="21"/>
      <c r="E1904" s="62"/>
      <c r="F1904" s="62"/>
      <c r="G1904" s="62"/>
      <c r="P1904"/>
      <c r="Q1904"/>
      <c r="R1904"/>
      <c r="S1904"/>
      <c r="T1904"/>
      <c r="U1904"/>
      <c r="V1904"/>
      <c r="W1904"/>
      <c r="X1904"/>
      <c r="Y1904"/>
      <c r="Z1904"/>
      <c r="AA1904"/>
      <c r="AB1904"/>
      <c r="AC1904"/>
      <c r="AD1904"/>
      <c r="AE1904"/>
      <c r="AF1904"/>
      <c r="AG1904"/>
      <c r="AH1904"/>
    </row>
    <row r="1905" spans="3:34" x14ac:dyDescent="0.25">
      <c r="C1905" s="21"/>
      <c r="E1905" s="62"/>
      <c r="F1905" s="62"/>
      <c r="G1905" s="62"/>
      <c r="P1905"/>
      <c r="Q1905"/>
      <c r="R1905"/>
      <c r="S1905"/>
      <c r="T1905"/>
      <c r="U1905"/>
      <c r="V1905"/>
      <c r="W1905"/>
      <c r="X1905"/>
      <c r="Y1905"/>
      <c r="Z1905"/>
      <c r="AA1905"/>
      <c r="AB1905"/>
      <c r="AC1905"/>
      <c r="AD1905"/>
      <c r="AE1905"/>
      <c r="AF1905"/>
      <c r="AG1905"/>
      <c r="AH1905"/>
    </row>
    <row r="1906" spans="3:34" x14ac:dyDescent="0.25">
      <c r="C1906" s="21"/>
      <c r="E1906" s="62"/>
      <c r="F1906" s="62"/>
      <c r="G1906" s="62"/>
      <c r="P1906"/>
      <c r="Q1906"/>
      <c r="R1906"/>
      <c r="S1906"/>
      <c r="T1906"/>
      <c r="U1906"/>
      <c r="V1906"/>
      <c r="W1906"/>
      <c r="X1906"/>
      <c r="Y1906"/>
      <c r="Z1906"/>
      <c r="AA1906"/>
      <c r="AB1906"/>
      <c r="AC1906"/>
      <c r="AD1906"/>
      <c r="AE1906"/>
      <c r="AF1906"/>
      <c r="AG1906"/>
      <c r="AH1906"/>
    </row>
    <row r="1907" spans="3:34" x14ac:dyDescent="0.25">
      <c r="C1907" s="21"/>
      <c r="E1907" s="62"/>
      <c r="F1907" s="62"/>
      <c r="G1907" s="62"/>
      <c r="P1907"/>
      <c r="Q1907"/>
      <c r="R1907"/>
      <c r="S1907"/>
      <c r="T1907"/>
      <c r="U1907"/>
      <c r="V1907"/>
      <c r="W1907"/>
      <c r="X1907"/>
      <c r="Y1907"/>
      <c r="Z1907"/>
      <c r="AA1907"/>
      <c r="AB1907"/>
      <c r="AC1907"/>
      <c r="AD1907"/>
      <c r="AE1907"/>
      <c r="AF1907"/>
      <c r="AG1907"/>
      <c r="AH1907"/>
    </row>
    <row r="1908" spans="3:34" x14ac:dyDescent="0.25">
      <c r="C1908" s="21"/>
      <c r="E1908" s="62"/>
      <c r="F1908" s="62"/>
      <c r="G1908" s="62"/>
      <c r="P1908"/>
      <c r="Q1908"/>
      <c r="R1908"/>
      <c r="S1908"/>
      <c r="T1908"/>
      <c r="U1908"/>
      <c r="V1908"/>
      <c r="W1908"/>
      <c r="X1908"/>
      <c r="Y1908"/>
      <c r="Z1908"/>
      <c r="AA1908"/>
      <c r="AB1908"/>
      <c r="AC1908"/>
      <c r="AD1908"/>
      <c r="AE1908"/>
      <c r="AF1908"/>
      <c r="AG1908"/>
      <c r="AH1908"/>
    </row>
    <row r="1909" spans="3:34" x14ac:dyDescent="0.25">
      <c r="C1909" s="21"/>
      <c r="E1909" s="62"/>
      <c r="F1909" s="62"/>
      <c r="G1909" s="62"/>
      <c r="P1909"/>
      <c r="Q1909"/>
      <c r="R1909"/>
      <c r="S1909"/>
      <c r="T1909"/>
      <c r="U1909"/>
      <c r="V1909"/>
      <c r="W1909"/>
      <c r="X1909"/>
      <c r="Y1909"/>
      <c r="Z1909"/>
      <c r="AA1909"/>
      <c r="AB1909"/>
      <c r="AC1909"/>
      <c r="AD1909"/>
      <c r="AE1909"/>
      <c r="AF1909"/>
      <c r="AG1909"/>
      <c r="AH1909"/>
    </row>
    <row r="1910" spans="3:34" x14ac:dyDescent="0.25">
      <c r="C1910" s="21"/>
      <c r="E1910" s="62"/>
      <c r="F1910" s="62"/>
      <c r="G1910" s="62"/>
      <c r="P1910"/>
      <c r="Q1910"/>
      <c r="R1910"/>
      <c r="S1910"/>
      <c r="T1910"/>
      <c r="U1910"/>
      <c r="V1910"/>
      <c r="W1910"/>
      <c r="X1910"/>
      <c r="Y1910"/>
      <c r="Z1910"/>
      <c r="AA1910"/>
      <c r="AB1910"/>
      <c r="AC1910"/>
      <c r="AD1910"/>
      <c r="AE1910"/>
      <c r="AF1910"/>
      <c r="AG1910"/>
      <c r="AH1910"/>
    </row>
    <row r="1911" spans="3:34" x14ac:dyDescent="0.25">
      <c r="C1911" s="21"/>
      <c r="E1911" s="62"/>
      <c r="F1911" s="62"/>
      <c r="G1911" s="62"/>
      <c r="P1911"/>
      <c r="Q1911"/>
      <c r="R1911"/>
      <c r="S1911"/>
      <c r="T1911"/>
      <c r="U1911"/>
      <c r="V1911"/>
      <c r="W1911"/>
      <c r="X1911"/>
      <c r="Y1911"/>
      <c r="Z1911"/>
      <c r="AA1911"/>
      <c r="AB1911"/>
      <c r="AC1911"/>
      <c r="AD1911"/>
      <c r="AE1911"/>
      <c r="AF1911"/>
      <c r="AG1911"/>
      <c r="AH1911"/>
    </row>
    <row r="1912" spans="3:34" x14ac:dyDescent="0.25">
      <c r="C1912" s="21"/>
      <c r="E1912" s="62"/>
      <c r="F1912" s="62"/>
      <c r="G1912" s="62"/>
      <c r="P1912"/>
      <c r="Q1912"/>
      <c r="R1912"/>
      <c r="S1912"/>
      <c r="T1912"/>
      <c r="U1912"/>
      <c r="V1912"/>
      <c r="W1912"/>
      <c r="X1912"/>
      <c r="Y1912"/>
      <c r="Z1912"/>
      <c r="AA1912"/>
      <c r="AB1912"/>
      <c r="AC1912"/>
      <c r="AD1912"/>
      <c r="AE1912"/>
      <c r="AF1912"/>
      <c r="AG1912"/>
      <c r="AH1912"/>
    </row>
    <row r="1913" spans="3:34" x14ac:dyDescent="0.25">
      <c r="C1913" s="21"/>
      <c r="E1913" s="62"/>
      <c r="F1913" s="62"/>
      <c r="G1913" s="62"/>
      <c r="P1913"/>
      <c r="Q1913"/>
      <c r="R1913"/>
      <c r="S1913"/>
      <c r="T1913"/>
      <c r="U1913"/>
      <c r="V1913"/>
      <c r="W1913"/>
      <c r="X1913"/>
      <c r="Y1913"/>
      <c r="Z1913"/>
      <c r="AA1913"/>
      <c r="AB1913"/>
      <c r="AC1913"/>
      <c r="AD1913"/>
      <c r="AE1913"/>
      <c r="AF1913"/>
      <c r="AG1913"/>
      <c r="AH1913"/>
    </row>
    <row r="1914" spans="3:34" x14ac:dyDescent="0.25">
      <c r="C1914" s="21"/>
      <c r="E1914" s="62"/>
      <c r="F1914" s="62"/>
      <c r="G1914" s="62"/>
      <c r="P1914"/>
      <c r="Q1914"/>
      <c r="R1914"/>
      <c r="S1914"/>
      <c r="T1914"/>
      <c r="U1914"/>
      <c r="V1914"/>
      <c r="W1914"/>
      <c r="X1914"/>
      <c r="Y1914"/>
      <c r="Z1914"/>
      <c r="AA1914"/>
      <c r="AB1914"/>
      <c r="AC1914"/>
      <c r="AD1914"/>
      <c r="AE1914"/>
      <c r="AF1914"/>
      <c r="AG1914"/>
      <c r="AH1914"/>
    </row>
    <row r="1915" spans="3:34" x14ac:dyDescent="0.25">
      <c r="C1915" s="21"/>
      <c r="E1915" s="62"/>
      <c r="F1915" s="62"/>
      <c r="G1915" s="62"/>
      <c r="P1915"/>
      <c r="Q1915"/>
      <c r="R1915"/>
      <c r="S1915"/>
      <c r="T1915"/>
      <c r="U1915"/>
      <c r="V1915"/>
      <c r="W1915"/>
      <c r="X1915"/>
      <c r="Y1915"/>
      <c r="Z1915"/>
      <c r="AA1915"/>
      <c r="AB1915"/>
      <c r="AC1915"/>
      <c r="AD1915"/>
      <c r="AE1915"/>
      <c r="AF1915"/>
      <c r="AG1915"/>
      <c r="AH1915"/>
    </row>
    <row r="1916" spans="3:34" x14ac:dyDescent="0.25">
      <c r="C1916" s="21"/>
      <c r="E1916" s="62"/>
      <c r="F1916" s="62"/>
      <c r="G1916" s="62"/>
      <c r="P1916"/>
      <c r="Q1916"/>
      <c r="R1916"/>
      <c r="S1916"/>
      <c r="T1916"/>
      <c r="U1916"/>
      <c r="V1916"/>
      <c r="W1916"/>
      <c r="X1916"/>
      <c r="Y1916"/>
      <c r="Z1916"/>
      <c r="AA1916"/>
      <c r="AB1916"/>
      <c r="AC1916"/>
      <c r="AD1916"/>
      <c r="AE1916"/>
      <c r="AF1916"/>
      <c r="AG1916"/>
      <c r="AH1916"/>
    </row>
    <row r="1917" spans="3:34" x14ac:dyDescent="0.25">
      <c r="C1917" s="21"/>
      <c r="E1917" s="62"/>
      <c r="F1917" s="62"/>
      <c r="G1917" s="62"/>
      <c r="P1917"/>
      <c r="Q1917"/>
      <c r="R1917"/>
      <c r="S1917"/>
      <c r="T1917"/>
      <c r="U1917"/>
      <c r="V1917"/>
      <c r="W1917"/>
      <c r="X1917"/>
      <c r="Y1917"/>
      <c r="Z1917"/>
      <c r="AA1917"/>
      <c r="AB1917"/>
      <c r="AC1917"/>
      <c r="AD1917"/>
      <c r="AE1917"/>
      <c r="AF1917"/>
      <c r="AG1917"/>
      <c r="AH1917"/>
    </row>
    <row r="1918" spans="3:34" x14ac:dyDescent="0.25">
      <c r="C1918" s="21"/>
      <c r="E1918" s="62"/>
      <c r="F1918" s="62"/>
      <c r="G1918" s="62"/>
      <c r="P1918"/>
      <c r="Q1918"/>
      <c r="R1918"/>
      <c r="S1918"/>
      <c r="T1918"/>
      <c r="U1918"/>
      <c r="V1918"/>
      <c r="W1918"/>
      <c r="X1918"/>
      <c r="Y1918"/>
      <c r="Z1918"/>
      <c r="AA1918"/>
      <c r="AB1918"/>
      <c r="AC1918"/>
      <c r="AD1918"/>
      <c r="AE1918"/>
      <c r="AF1918"/>
      <c r="AG1918"/>
      <c r="AH1918"/>
    </row>
    <row r="1919" spans="3:34" x14ac:dyDescent="0.25">
      <c r="C1919" s="21"/>
      <c r="E1919" s="62"/>
      <c r="F1919" s="62"/>
      <c r="G1919" s="62"/>
      <c r="P1919"/>
      <c r="Q1919"/>
      <c r="R1919"/>
      <c r="S1919"/>
      <c r="T1919"/>
      <c r="U1919"/>
      <c r="V1919"/>
      <c r="W1919"/>
      <c r="X1919"/>
      <c r="Y1919"/>
      <c r="Z1919"/>
      <c r="AA1919"/>
      <c r="AB1919"/>
      <c r="AC1919"/>
      <c r="AD1919"/>
      <c r="AE1919"/>
      <c r="AF1919"/>
      <c r="AG1919"/>
      <c r="AH1919"/>
    </row>
    <row r="1920" spans="3:34" x14ac:dyDescent="0.25">
      <c r="C1920" s="21"/>
      <c r="E1920" s="62"/>
      <c r="F1920" s="62"/>
      <c r="G1920" s="62"/>
      <c r="P1920"/>
      <c r="Q1920"/>
      <c r="R1920"/>
      <c r="S1920"/>
      <c r="T1920"/>
      <c r="U1920"/>
      <c r="V1920"/>
      <c r="W1920"/>
      <c r="X1920"/>
      <c r="Y1920"/>
      <c r="Z1920"/>
      <c r="AA1920"/>
      <c r="AB1920"/>
      <c r="AC1920"/>
      <c r="AD1920"/>
      <c r="AE1920"/>
      <c r="AF1920"/>
      <c r="AG1920"/>
      <c r="AH1920"/>
    </row>
    <row r="1921" spans="3:34" x14ac:dyDescent="0.25">
      <c r="C1921" s="21"/>
      <c r="E1921" s="62"/>
      <c r="F1921" s="62"/>
      <c r="G1921" s="62"/>
      <c r="P1921"/>
      <c r="Q1921"/>
      <c r="R1921"/>
      <c r="S1921"/>
      <c r="T1921"/>
      <c r="U1921"/>
      <c r="V1921"/>
      <c r="W1921"/>
      <c r="X1921"/>
      <c r="Y1921"/>
      <c r="Z1921"/>
      <c r="AA1921"/>
      <c r="AB1921"/>
      <c r="AC1921"/>
      <c r="AD1921"/>
      <c r="AE1921"/>
      <c r="AF1921"/>
      <c r="AG1921"/>
      <c r="AH1921"/>
    </row>
    <row r="1922" spans="3:34" x14ac:dyDescent="0.25">
      <c r="C1922" s="21"/>
      <c r="E1922" s="62"/>
      <c r="F1922" s="62"/>
      <c r="G1922" s="62"/>
      <c r="P1922"/>
      <c r="Q1922"/>
      <c r="R1922"/>
      <c r="S1922"/>
      <c r="T1922"/>
      <c r="U1922"/>
      <c r="V1922"/>
      <c r="W1922"/>
      <c r="X1922"/>
      <c r="Y1922"/>
      <c r="Z1922"/>
      <c r="AA1922"/>
      <c r="AB1922"/>
      <c r="AC1922"/>
      <c r="AD1922"/>
      <c r="AE1922"/>
      <c r="AF1922"/>
      <c r="AG1922"/>
      <c r="AH1922"/>
    </row>
    <row r="1923" spans="3:34" x14ac:dyDescent="0.25">
      <c r="C1923" s="21"/>
      <c r="E1923" s="62"/>
      <c r="F1923" s="62"/>
      <c r="G1923" s="62"/>
      <c r="P1923"/>
      <c r="Q1923"/>
      <c r="R1923"/>
      <c r="S1923"/>
      <c r="T1923"/>
      <c r="U1923"/>
      <c r="V1923"/>
      <c r="W1923"/>
      <c r="X1923"/>
      <c r="Y1923"/>
      <c r="Z1923"/>
      <c r="AA1923"/>
      <c r="AB1923"/>
      <c r="AC1923"/>
      <c r="AD1923"/>
      <c r="AE1923"/>
      <c r="AF1923"/>
      <c r="AG1923"/>
      <c r="AH1923"/>
    </row>
    <row r="1924" spans="3:34" x14ac:dyDescent="0.25">
      <c r="C1924" s="21"/>
      <c r="E1924" s="62"/>
      <c r="F1924" s="62"/>
      <c r="G1924" s="62"/>
      <c r="P1924"/>
      <c r="Q1924"/>
      <c r="R1924"/>
      <c r="S1924"/>
      <c r="T1924"/>
      <c r="U1924"/>
      <c r="V1924"/>
      <c r="W1924"/>
      <c r="X1924"/>
      <c r="Y1924"/>
      <c r="Z1924"/>
      <c r="AA1924"/>
      <c r="AB1924"/>
      <c r="AC1924"/>
      <c r="AD1924"/>
      <c r="AE1924"/>
      <c r="AF1924"/>
      <c r="AG1924"/>
      <c r="AH1924"/>
    </row>
    <row r="1925" spans="3:34" x14ac:dyDescent="0.25">
      <c r="C1925" s="21"/>
      <c r="E1925" s="62"/>
      <c r="F1925" s="62"/>
      <c r="G1925" s="62"/>
      <c r="P1925"/>
      <c r="Q1925"/>
      <c r="R1925"/>
      <c r="S1925"/>
      <c r="T1925"/>
      <c r="U1925"/>
      <c r="V1925"/>
      <c r="W1925"/>
      <c r="X1925"/>
      <c r="Y1925"/>
      <c r="Z1925"/>
      <c r="AA1925"/>
      <c r="AB1925"/>
      <c r="AC1925"/>
      <c r="AD1925"/>
      <c r="AE1925"/>
      <c r="AF1925"/>
      <c r="AG1925"/>
      <c r="AH1925"/>
    </row>
    <row r="1926" spans="3:34" x14ac:dyDescent="0.25">
      <c r="C1926" s="21"/>
      <c r="E1926" s="62"/>
      <c r="F1926" s="62"/>
      <c r="G1926" s="62"/>
      <c r="P1926"/>
      <c r="Q1926"/>
      <c r="R1926"/>
      <c r="S1926"/>
      <c r="T1926"/>
      <c r="U1926"/>
      <c r="V1926"/>
      <c r="W1926"/>
      <c r="X1926"/>
      <c r="Y1926"/>
      <c r="Z1926"/>
      <c r="AA1926"/>
      <c r="AB1926"/>
      <c r="AC1926"/>
      <c r="AD1926"/>
      <c r="AE1926"/>
      <c r="AF1926"/>
      <c r="AG1926"/>
      <c r="AH1926"/>
    </row>
    <row r="1927" spans="3:34" x14ac:dyDescent="0.25">
      <c r="C1927" s="21"/>
      <c r="E1927" s="62"/>
      <c r="F1927" s="62"/>
      <c r="G1927" s="62"/>
      <c r="P1927"/>
      <c r="Q1927"/>
      <c r="R1927"/>
      <c r="S1927"/>
      <c r="T1927"/>
      <c r="U1927"/>
      <c r="V1927"/>
      <c r="W1927"/>
      <c r="X1927"/>
      <c r="Y1927"/>
      <c r="Z1927"/>
      <c r="AA1927"/>
      <c r="AB1927"/>
      <c r="AC1927"/>
      <c r="AD1927"/>
      <c r="AE1927"/>
      <c r="AF1927"/>
      <c r="AG1927"/>
      <c r="AH1927"/>
    </row>
    <row r="1928" spans="3:34" x14ac:dyDescent="0.25">
      <c r="C1928" s="21"/>
      <c r="E1928" s="62"/>
      <c r="F1928" s="62"/>
      <c r="G1928" s="62"/>
      <c r="P1928"/>
      <c r="Q1928"/>
      <c r="R1928"/>
      <c r="S1928"/>
      <c r="T1928"/>
      <c r="U1928"/>
      <c r="V1928"/>
      <c r="W1928"/>
      <c r="X1928"/>
      <c r="Y1928"/>
      <c r="Z1928"/>
      <c r="AA1928"/>
      <c r="AB1928"/>
      <c r="AC1928"/>
      <c r="AD1928"/>
      <c r="AE1928"/>
      <c r="AF1928"/>
      <c r="AG1928"/>
      <c r="AH1928"/>
    </row>
    <row r="1929" spans="3:34" x14ac:dyDescent="0.25">
      <c r="C1929" s="21"/>
      <c r="E1929" s="62"/>
      <c r="F1929" s="62"/>
      <c r="G1929" s="62"/>
      <c r="P1929"/>
      <c r="Q1929"/>
      <c r="R1929"/>
      <c r="S1929"/>
      <c r="T1929"/>
      <c r="U1929"/>
      <c r="V1929"/>
      <c r="W1929"/>
      <c r="X1929"/>
      <c r="Y1929"/>
      <c r="Z1929"/>
      <c r="AA1929"/>
      <c r="AB1929"/>
      <c r="AC1929"/>
      <c r="AD1929"/>
      <c r="AE1929"/>
      <c r="AF1929"/>
      <c r="AG1929"/>
      <c r="AH1929"/>
    </row>
    <row r="1930" spans="3:34" x14ac:dyDescent="0.25">
      <c r="C1930" s="21"/>
      <c r="E1930" s="62"/>
      <c r="F1930" s="62"/>
      <c r="G1930" s="62"/>
      <c r="P1930"/>
      <c r="Q1930"/>
      <c r="R1930"/>
      <c r="S1930"/>
      <c r="T1930"/>
      <c r="U1930"/>
      <c r="V1930"/>
      <c r="W1930"/>
      <c r="X1930"/>
      <c r="Y1930"/>
      <c r="Z1930"/>
      <c r="AA1930"/>
      <c r="AB1930"/>
      <c r="AC1930"/>
      <c r="AD1930"/>
      <c r="AE1930"/>
      <c r="AF1930"/>
      <c r="AG1930"/>
      <c r="AH1930"/>
    </row>
    <row r="1931" spans="3:34" x14ac:dyDescent="0.25">
      <c r="C1931" s="21"/>
      <c r="E1931" s="62"/>
      <c r="F1931" s="62"/>
      <c r="G1931" s="62"/>
      <c r="P1931"/>
      <c r="Q1931"/>
      <c r="R1931"/>
      <c r="S1931"/>
      <c r="T1931"/>
      <c r="U1931"/>
      <c r="V1931"/>
      <c r="W1931"/>
      <c r="X1931"/>
      <c r="Y1931"/>
      <c r="Z1931"/>
      <c r="AA1931"/>
      <c r="AB1931"/>
      <c r="AC1931"/>
      <c r="AD1931"/>
      <c r="AE1931"/>
      <c r="AF1931"/>
      <c r="AG1931"/>
      <c r="AH1931"/>
    </row>
    <row r="1932" spans="3:34" x14ac:dyDescent="0.25">
      <c r="C1932" s="21"/>
      <c r="E1932" s="62"/>
      <c r="F1932" s="62"/>
      <c r="G1932" s="62"/>
      <c r="P1932"/>
      <c r="Q1932"/>
      <c r="R1932"/>
      <c r="S1932"/>
      <c r="T1932"/>
      <c r="U1932"/>
      <c r="V1932"/>
      <c r="W1932"/>
      <c r="X1932"/>
      <c r="Y1932"/>
      <c r="Z1932"/>
      <c r="AA1932"/>
      <c r="AB1932"/>
      <c r="AC1932"/>
      <c r="AD1932"/>
      <c r="AE1932"/>
      <c r="AF1932"/>
      <c r="AG1932"/>
      <c r="AH1932"/>
    </row>
    <row r="1933" spans="3:34" x14ac:dyDescent="0.25">
      <c r="C1933" s="21"/>
      <c r="E1933" s="62"/>
      <c r="F1933" s="62"/>
      <c r="G1933" s="62"/>
      <c r="P1933"/>
      <c r="Q1933"/>
      <c r="R1933"/>
      <c r="S1933"/>
      <c r="T1933"/>
      <c r="U1933"/>
      <c r="V1933"/>
      <c r="W1933"/>
      <c r="X1933"/>
      <c r="Y1933"/>
      <c r="Z1933"/>
      <c r="AA1933"/>
      <c r="AB1933"/>
      <c r="AC1933"/>
      <c r="AD1933"/>
      <c r="AE1933"/>
      <c r="AF1933"/>
      <c r="AG1933"/>
      <c r="AH1933"/>
    </row>
    <row r="1934" spans="3:34" x14ac:dyDescent="0.25">
      <c r="C1934" s="21"/>
      <c r="E1934" s="62"/>
      <c r="F1934" s="62"/>
      <c r="G1934" s="62"/>
      <c r="P1934"/>
      <c r="Q1934"/>
      <c r="R1934"/>
      <c r="S1934"/>
      <c r="T1934"/>
      <c r="U1934"/>
      <c r="V1934"/>
      <c r="W1934"/>
      <c r="X1934"/>
      <c r="Y1934"/>
      <c r="Z1934"/>
      <c r="AA1934"/>
      <c r="AB1934"/>
      <c r="AC1934"/>
      <c r="AD1934"/>
      <c r="AE1934"/>
      <c r="AF1934"/>
      <c r="AG1934"/>
      <c r="AH1934"/>
    </row>
    <row r="1935" spans="3:34" x14ac:dyDescent="0.25">
      <c r="C1935" s="21"/>
      <c r="E1935" s="62"/>
      <c r="F1935" s="62"/>
      <c r="G1935" s="62"/>
      <c r="P1935"/>
      <c r="Q1935"/>
      <c r="R1935"/>
      <c r="S1935"/>
      <c r="T1935"/>
      <c r="U1935"/>
      <c r="V1935"/>
      <c r="W1935"/>
      <c r="X1935"/>
      <c r="Y1935"/>
      <c r="Z1935"/>
      <c r="AA1935"/>
      <c r="AB1935"/>
      <c r="AC1935"/>
      <c r="AD1935"/>
      <c r="AE1935"/>
      <c r="AF1935"/>
      <c r="AG1935"/>
      <c r="AH1935"/>
    </row>
    <row r="1936" spans="3:34" x14ac:dyDescent="0.25">
      <c r="C1936" s="21"/>
      <c r="E1936" s="62"/>
      <c r="F1936" s="62"/>
      <c r="G1936" s="62"/>
      <c r="P1936"/>
      <c r="Q1936"/>
      <c r="R1936"/>
      <c r="S1936"/>
      <c r="T1936"/>
      <c r="U1936"/>
      <c r="V1936"/>
      <c r="W1936"/>
      <c r="X1936"/>
      <c r="Y1936"/>
      <c r="Z1936"/>
      <c r="AA1936"/>
      <c r="AB1936"/>
      <c r="AC1936"/>
      <c r="AD1936"/>
      <c r="AE1936"/>
      <c r="AF1936"/>
      <c r="AG1936"/>
      <c r="AH1936"/>
    </row>
    <row r="1937" spans="3:34" x14ac:dyDescent="0.25">
      <c r="C1937" s="21"/>
      <c r="E1937" s="62"/>
      <c r="F1937" s="62"/>
      <c r="G1937" s="62"/>
      <c r="P1937"/>
      <c r="Q1937"/>
      <c r="R1937"/>
      <c r="S1937"/>
      <c r="T1937"/>
      <c r="U1937"/>
      <c r="V1937"/>
      <c r="W1937"/>
      <c r="X1937"/>
      <c r="Y1937"/>
      <c r="Z1937"/>
      <c r="AA1937"/>
      <c r="AB1937"/>
      <c r="AC1937"/>
      <c r="AD1937"/>
      <c r="AE1937"/>
      <c r="AF1937"/>
      <c r="AG1937"/>
      <c r="AH1937"/>
    </row>
    <row r="1938" spans="3:34" x14ac:dyDescent="0.25">
      <c r="C1938" s="21"/>
      <c r="E1938" s="62"/>
      <c r="F1938" s="62"/>
      <c r="G1938" s="62"/>
      <c r="P1938"/>
      <c r="Q1938"/>
      <c r="R1938"/>
      <c r="S1938"/>
      <c r="T1938"/>
      <c r="U1938"/>
      <c r="V1938"/>
      <c r="W1938"/>
      <c r="X1938"/>
      <c r="Y1938"/>
      <c r="Z1938"/>
      <c r="AA1938"/>
      <c r="AB1938"/>
      <c r="AC1938"/>
      <c r="AD1938"/>
      <c r="AE1938"/>
      <c r="AF1938"/>
      <c r="AG1938"/>
      <c r="AH1938"/>
    </row>
    <row r="1939" spans="3:34" x14ac:dyDescent="0.25">
      <c r="C1939" s="21"/>
      <c r="E1939" s="62"/>
      <c r="F1939" s="62"/>
      <c r="G1939" s="62"/>
      <c r="P1939"/>
      <c r="Q1939"/>
      <c r="R1939"/>
      <c r="S1939"/>
      <c r="T1939"/>
      <c r="U1939"/>
      <c r="V1939"/>
      <c r="W1939"/>
      <c r="X1939"/>
      <c r="Y1939"/>
      <c r="Z1939"/>
      <c r="AA1939"/>
      <c r="AB1939"/>
      <c r="AC1939"/>
      <c r="AD1939"/>
      <c r="AE1939"/>
      <c r="AF1939"/>
      <c r="AG1939"/>
      <c r="AH1939"/>
    </row>
    <row r="1940" spans="3:34" x14ac:dyDescent="0.25">
      <c r="C1940" s="21"/>
      <c r="E1940" s="62"/>
      <c r="F1940" s="62"/>
      <c r="G1940" s="62"/>
      <c r="P1940"/>
      <c r="Q1940"/>
      <c r="R1940"/>
      <c r="S1940"/>
      <c r="T1940"/>
      <c r="U1940"/>
      <c r="V1940"/>
      <c r="W1940"/>
      <c r="X1940"/>
      <c r="Y1940"/>
      <c r="Z1940"/>
      <c r="AA1940"/>
      <c r="AB1940"/>
      <c r="AC1940"/>
      <c r="AD1940"/>
      <c r="AE1940"/>
      <c r="AF1940"/>
      <c r="AG1940"/>
      <c r="AH1940"/>
    </row>
    <row r="1941" spans="3:34" x14ac:dyDescent="0.25">
      <c r="C1941" s="21"/>
      <c r="E1941" s="62"/>
      <c r="F1941" s="62"/>
      <c r="G1941" s="62"/>
      <c r="P1941"/>
      <c r="Q1941"/>
      <c r="R1941"/>
      <c r="S1941"/>
      <c r="T1941"/>
      <c r="U1941"/>
      <c r="V1941"/>
      <c r="W1941"/>
      <c r="X1941"/>
      <c r="Y1941"/>
      <c r="Z1941"/>
      <c r="AA1941"/>
      <c r="AB1941"/>
      <c r="AC1941"/>
      <c r="AD1941"/>
      <c r="AE1941"/>
      <c r="AF1941"/>
      <c r="AG1941"/>
      <c r="AH1941"/>
    </row>
    <row r="1942" spans="3:34" x14ac:dyDescent="0.25">
      <c r="C1942" s="21"/>
      <c r="E1942" s="62"/>
      <c r="F1942" s="62"/>
      <c r="G1942" s="62"/>
      <c r="P1942"/>
      <c r="Q1942"/>
      <c r="R1942"/>
      <c r="S1942"/>
      <c r="T1942"/>
      <c r="U1942"/>
      <c r="V1942"/>
      <c r="W1942"/>
      <c r="X1942"/>
      <c r="Y1942"/>
      <c r="Z1942"/>
      <c r="AA1942"/>
      <c r="AB1942"/>
      <c r="AC1942"/>
      <c r="AD1942"/>
      <c r="AE1942"/>
      <c r="AF1942"/>
      <c r="AG1942"/>
      <c r="AH1942"/>
    </row>
    <row r="1943" spans="3:34" x14ac:dyDescent="0.25">
      <c r="C1943" s="21"/>
      <c r="E1943" s="62"/>
      <c r="F1943" s="62"/>
      <c r="G1943" s="62"/>
      <c r="P1943"/>
      <c r="Q1943"/>
      <c r="R1943"/>
      <c r="S1943"/>
      <c r="T1943"/>
      <c r="U1943"/>
      <c r="V1943"/>
      <c r="W1943"/>
      <c r="X1943"/>
      <c r="Y1943"/>
      <c r="Z1943"/>
      <c r="AA1943"/>
      <c r="AB1943"/>
      <c r="AC1943"/>
      <c r="AD1943"/>
      <c r="AE1943"/>
      <c r="AF1943"/>
      <c r="AG1943"/>
      <c r="AH1943"/>
    </row>
    <row r="1944" spans="3:34" x14ac:dyDescent="0.25">
      <c r="C1944" s="21"/>
      <c r="E1944" s="62"/>
      <c r="F1944" s="62"/>
      <c r="G1944" s="62"/>
      <c r="P1944"/>
      <c r="Q1944"/>
      <c r="R1944"/>
      <c r="S1944"/>
      <c r="T1944"/>
      <c r="U1944"/>
      <c r="V1944"/>
      <c r="W1944"/>
      <c r="X1944"/>
      <c r="Y1944"/>
      <c r="Z1944"/>
      <c r="AA1944"/>
      <c r="AB1944"/>
      <c r="AC1944"/>
      <c r="AD1944"/>
      <c r="AE1944"/>
      <c r="AF1944"/>
      <c r="AG1944"/>
      <c r="AH1944"/>
    </row>
    <row r="1945" spans="3:34" x14ac:dyDescent="0.25">
      <c r="C1945" s="21"/>
      <c r="E1945" s="62"/>
      <c r="F1945" s="62"/>
      <c r="G1945" s="62"/>
      <c r="P1945"/>
      <c r="Q1945"/>
      <c r="R1945"/>
      <c r="S1945"/>
      <c r="T1945"/>
      <c r="U1945"/>
      <c r="V1945"/>
      <c r="W1945"/>
      <c r="X1945"/>
      <c r="Y1945"/>
      <c r="Z1945"/>
      <c r="AA1945"/>
      <c r="AB1945"/>
      <c r="AC1945"/>
      <c r="AD1945"/>
      <c r="AE1945"/>
      <c r="AF1945"/>
      <c r="AG1945"/>
      <c r="AH1945"/>
    </row>
    <row r="1946" spans="3:34" x14ac:dyDescent="0.25">
      <c r="C1946" s="21"/>
      <c r="E1946" s="62"/>
      <c r="F1946" s="62"/>
      <c r="G1946" s="62"/>
      <c r="P1946"/>
      <c r="Q1946"/>
      <c r="R1946"/>
      <c r="S1946"/>
      <c r="T1946"/>
      <c r="U1946"/>
      <c r="V1946"/>
      <c r="W1946"/>
      <c r="X1946"/>
      <c r="Y1946"/>
      <c r="Z1946"/>
      <c r="AA1946"/>
      <c r="AB1946"/>
      <c r="AC1946"/>
      <c r="AD1946"/>
      <c r="AE1946"/>
      <c r="AF1946"/>
      <c r="AG1946"/>
      <c r="AH1946"/>
    </row>
    <row r="1947" spans="3:34" x14ac:dyDescent="0.25">
      <c r="C1947" s="21"/>
      <c r="E1947" s="62"/>
      <c r="F1947" s="62"/>
      <c r="G1947" s="62"/>
      <c r="P1947"/>
      <c r="Q1947"/>
      <c r="R1947"/>
      <c r="S1947"/>
      <c r="T1947"/>
      <c r="U1947"/>
      <c r="V1947"/>
      <c r="W1947"/>
      <c r="X1947"/>
      <c r="Y1947"/>
      <c r="Z1947"/>
      <c r="AA1947"/>
      <c r="AB1947"/>
      <c r="AC1947"/>
      <c r="AD1947"/>
      <c r="AE1947"/>
      <c r="AF1947"/>
      <c r="AG1947"/>
      <c r="AH1947"/>
    </row>
    <row r="1948" spans="3:34" x14ac:dyDescent="0.25">
      <c r="C1948" s="21"/>
      <c r="E1948" s="62"/>
      <c r="F1948" s="62"/>
      <c r="G1948" s="62"/>
      <c r="P1948"/>
      <c r="Q1948"/>
      <c r="R1948"/>
      <c r="S1948"/>
      <c r="T1948"/>
      <c r="U1948"/>
      <c r="V1948"/>
      <c r="W1948"/>
      <c r="X1948"/>
      <c r="Y1948"/>
      <c r="Z1948"/>
      <c r="AA1948"/>
      <c r="AB1948"/>
      <c r="AC1948"/>
      <c r="AD1948"/>
      <c r="AE1948"/>
      <c r="AF1948"/>
      <c r="AG1948"/>
      <c r="AH1948"/>
    </row>
    <row r="1949" spans="3:34" x14ac:dyDescent="0.25">
      <c r="C1949" s="21"/>
      <c r="E1949" s="62"/>
      <c r="F1949" s="62"/>
      <c r="G1949" s="62"/>
      <c r="P1949"/>
      <c r="Q1949"/>
      <c r="R1949"/>
      <c r="S1949"/>
      <c r="T1949"/>
      <c r="U1949"/>
      <c r="V1949"/>
      <c r="W1949"/>
      <c r="X1949"/>
      <c r="Y1949"/>
      <c r="Z1949"/>
      <c r="AA1949"/>
      <c r="AB1949"/>
      <c r="AC1949"/>
      <c r="AD1949"/>
      <c r="AE1949"/>
      <c r="AF1949"/>
      <c r="AG1949"/>
      <c r="AH1949"/>
    </row>
    <row r="1950" spans="3:34" x14ac:dyDescent="0.25">
      <c r="C1950" s="21"/>
      <c r="E1950" s="62"/>
      <c r="F1950" s="62"/>
      <c r="G1950" s="62"/>
      <c r="P1950"/>
      <c r="Q1950"/>
      <c r="R1950"/>
      <c r="S1950"/>
      <c r="T1950"/>
      <c r="U1950"/>
      <c r="V1950"/>
      <c r="W1950"/>
      <c r="X1950"/>
      <c r="Y1950"/>
      <c r="Z1950"/>
      <c r="AA1950"/>
      <c r="AB1950"/>
      <c r="AC1950"/>
      <c r="AD1950"/>
      <c r="AE1950"/>
      <c r="AF1950"/>
      <c r="AG1950"/>
      <c r="AH1950"/>
    </row>
    <row r="1951" spans="3:34" x14ac:dyDescent="0.25">
      <c r="C1951" s="21"/>
      <c r="E1951" s="62"/>
      <c r="F1951" s="62"/>
      <c r="G1951" s="62"/>
      <c r="P1951"/>
      <c r="Q1951"/>
      <c r="R1951"/>
      <c r="S1951"/>
      <c r="T1951"/>
      <c r="U1951"/>
      <c r="V1951"/>
      <c r="W1951"/>
      <c r="X1951"/>
      <c r="Y1951"/>
      <c r="Z1951"/>
      <c r="AA1951"/>
      <c r="AB1951"/>
      <c r="AC1951"/>
      <c r="AD1951"/>
      <c r="AE1951"/>
      <c r="AF1951"/>
      <c r="AG1951"/>
      <c r="AH1951"/>
    </row>
    <row r="1952" spans="3:34" x14ac:dyDescent="0.25">
      <c r="C1952" s="21"/>
      <c r="E1952" s="62"/>
      <c r="F1952" s="62"/>
      <c r="G1952" s="62"/>
      <c r="P1952"/>
      <c r="Q1952"/>
      <c r="R1952"/>
      <c r="S1952"/>
      <c r="T1952"/>
      <c r="U1952"/>
      <c r="V1952"/>
      <c r="W1952"/>
      <c r="X1952"/>
      <c r="Y1952"/>
      <c r="Z1952"/>
      <c r="AA1952"/>
      <c r="AB1952"/>
      <c r="AC1952"/>
      <c r="AD1952"/>
      <c r="AE1952"/>
      <c r="AF1952"/>
      <c r="AG1952"/>
      <c r="AH1952"/>
    </row>
    <row r="1953" spans="3:34" x14ac:dyDescent="0.25">
      <c r="C1953" s="21"/>
      <c r="E1953" s="62"/>
      <c r="F1953" s="62"/>
      <c r="G1953" s="62"/>
      <c r="P1953"/>
      <c r="Q1953"/>
      <c r="R1953"/>
      <c r="S1953"/>
      <c r="T1953"/>
      <c r="U1953"/>
      <c r="V1953"/>
      <c r="W1953"/>
      <c r="X1953"/>
      <c r="Y1953"/>
      <c r="Z1953"/>
      <c r="AA1953"/>
      <c r="AB1953"/>
      <c r="AC1953"/>
      <c r="AD1953"/>
      <c r="AE1953"/>
      <c r="AF1953"/>
      <c r="AG1953"/>
      <c r="AH1953"/>
    </row>
    <row r="1954" spans="3:34" x14ac:dyDescent="0.25">
      <c r="C1954" s="21"/>
      <c r="E1954" s="62"/>
      <c r="F1954" s="62"/>
      <c r="G1954" s="62"/>
      <c r="P1954"/>
      <c r="Q1954"/>
      <c r="R1954"/>
      <c r="S1954"/>
      <c r="T1954"/>
      <c r="U1954"/>
      <c r="V1954"/>
      <c r="W1954"/>
      <c r="X1954"/>
      <c r="Y1954"/>
      <c r="Z1954"/>
      <c r="AA1954"/>
      <c r="AB1954"/>
      <c r="AC1954"/>
      <c r="AD1954"/>
      <c r="AE1954"/>
      <c r="AF1954"/>
      <c r="AG1954"/>
      <c r="AH1954"/>
    </row>
    <row r="1955" spans="3:34" x14ac:dyDescent="0.25">
      <c r="C1955" s="21"/>
      <c r="E1955" s="62"/>
      <c r="F1955" s="62"/>
      <c r="G1955" s="62"/>
      <c r="P1955"/>
      <c r="Q1955"/>
      <c r="R1955"/>
      <c r="S1955"/>
      <c r="T1955"/>
      <c r="U1955"/>
      <c r="V1955"/>
      <c r="W1955"/>
      <c r="X1955"/>
      <c r="Y1955"/>
      <c r="Z1955"/>
      <c r="AA1955"/>
      <c r="AB1955"/>
      <c r="AC1955"/>
      <c r="AD1955"/>
      <c r="AE1955"/>
      <c r="AF1955"/>
      <c r="AG1955"/>
      <c r="AH1955"/>
    </row>
    <row r="1956" spans="3:34" x14ac:dyDescent="0.25">
      <c r="C1956" s="21"/>
      <c r="E1956" s="62"/>
      <c r="F1956" s="62"/>
      <c r="G1956" s="62"/>
      <c r="P1956"/>
      <c r="Q1956"/>
      <c r="R1956"/>
      <c r="S1956"/>
      <c r="T1956"/>
      <c r="U1956"/>
      <c r="V1956"/>
      <c r="W1956"/>
      <c r="X1956"/>
      <c r="Y1956"/>
      <c r="Z1956"/>
      <c r="AA1956"/>
      <c r="AB1956"/>
      <c r="AC1956"/>
      <c r="AD1956"/>
      <c r="AE1956"/>
      <c r="AF1956"/>
      <c r="AG1956"/>
      <c r="AH1956"/>
    </row>
    <row r="1957" spans="3:34" x14ac:dyDescent="0.25">
      <c r="C1957" s="21"/>
      <c r="E1957" s="62"/>
      <c r="F1957" s="62"/>
      <c r="G1957" s="62"/>
      <c r="P1957"/>
      <c r="Q1957"/>
      <c r="R1957"/>
      <c r="S1957"/>
      <c r="T1957"/>
      <c r="U1957"/>
      <c r="V1957"/>
      <c r="W1957"/>
      <c r="X1957"/>
      <c r="Y1957"/>
      <c r="Z1957"/>
      <c r="AA1957"/>
      <c r="AB1957"/>
      <c r="AC1957"/>
      <c r="AD1957"/>
      <c r="AE1957"/>
      <c r="AF1957"/>
      <c r="AG1957"/>
      <c r="AH1957"/>
    </row>
    <row r="1958" spans="3:34" x14ac:dyDescent="0.25">
      <c r="C1958" s="21"/>
      <c r="E1958" s="62"/>
      <c r="F1958" s="62"/>
      <c r="G1958" s="62"/>
      <c r="P1958"/>
      <c r="Q1958"/>
      <c r="R1958"/>
      <c r="S1958"/>
      <c r="T1958"/>
      <c r="U1958"/>
      <c r="V1958"/>
      <c r="W1958"/>
      <c r="X1958"/>
      <c r="Y1958"/>
      <c r="Z1958"/>
      <c r="AA1958"/>
      <c r="AB1958"/>
      <c r="AC1958"/>
      <c r="AD1958"/>
      <c r="AE1958"/>
      <c r="AF1958"/>
      <c r="AG1958"/>
      <c r="AH1958"/>
    </row>
    <row r="1959" spans="3:34" x14ac:dyDescent="0.25">
      <c r="C1959" s="21"/>
      <c r="E1959" s="62"/>
      <c r="F1959" s="62"/>
      <c r="G1959" s="62"/>
      <c r="P1959"/>
      <c r="Q1959"/>
      <c r="R1959"/>
      <c r="S1959"/>
      <c r="T1959"/>
      <c r="U1959"/>
      <c r="V1959"/>
      <c r="W1959"/>
      <c r="X1959"/>
      <c r="Y1959"/>
      <c r="Z1959"/>
      <c r="AA1959"/>
      <c r="AB1959"/>
      <c r="AC1959"/>
      <c r="AD1959"/>
      <c r="AE1959"/>
      <c r="AF1959"/>
      <c r="AG1959"/>
      <c r="AH1959"/>
    </row>
    <row r="1960" spans="3:34" x14ac:dyDescent="0.25">
      <c r="C1960" s="21"/>
      <c r="E1960" s="62"/>
      <c r="F1960" s="62"/>
      <c r="G1960" s="62"/>
      <c r="P1960"/>
      <c r="Q1960"/>
      <c r="R1960"/>
      <c r="S1960"/>
      <c r="T1960"/>
      <c r="U1960"/>
      <c r="V1960"/>
      <c r="W1960"/>
      <c r="X1960"/>
      <c r="Y1960"/>
      <c r="Z1960"/>
      <c r="AA1960"/>
      <c r="AB1960"/>
      <c r="AC1960"/>
      <c r="AD1960"/>
      <c r="AE1960"/>
      <c r="AF1960"/>
      <c r="AG1960"/>
      <c r="AH1960"/>
    </row>
    <row r="1961" spans="3:34" x14ac:dyDescent="0.25">
      <c r="C1961" s="21"/>
      <c r="E1961" s="62"/>
      <c r="F1961" s="62"/>
      <c r="G1961" s="62"/>
      <c r="P1961"/>
      <c r="Q1961"/>
      <c r="R1961"/>
      <c r="S1961"/>
      <c r="T1961"/>
      <c r="U1961"/>
      <c r="V1961"/>
      <c r="W1961"/>
      <c r="X1961"/>
      <c r="Y1961"/>
      <c r="Z1961"/>
      <c r="AA1961"/>
      <c r="AB1961"/>
      <c r="AC1961"/>
      <c r="AD1961"/>
      <c r="AE1961"/>
      <c r="AF1961"/>
      <c r="AG1961"/>
      <c r="AH1961"/>
    </row>
    <row r="1962" spans="3:34" x14ac:dyDescent="0.25">
      <c r="C1962" s="21"/>
      <c r="E1962" s="62"/>
      <c r="F1962" s="62"/>
      <c r="G1962" s="62"/>
      <c r="P1962"/>
      <c r="Q1962"/>
      <c r="R1962"/>
      <c r="S1962"/>
      <c r="T1962"/>
      <c r="U1962"/>
      <c r="V1962"/>
      <c r="W1962"/>
      <c r="X1962"/>
      <c r="Y1962"/>
      <c r="Z1962"/>
      <c r="AA1962"/>
      <c r="AB1962"/>
      <c r="AC1962"/>
      <c r="AD1962"/>
      <c r="AE1962"/>
      <c r="AF1962"/>
      <c r="AG1962"/>
      <c r="AH1962"/>
    </row>
    <row r="1963" spans="3:34" x14ac:dyDescent="0.25">
      <c r="C1963" s="21"/>
      <c r="E1963" s="62"/>
      <c r="F1963" s="62"/>
      <c r="G1963" s="62"/>
      <c r="P1963"/>
      <c r="Q1963"/>
      <c r="R1963"/>
      <c r="S1963"/>
      <c r="T1963"/>
      <c r="U1963"/>
      <c r="V1963"/>
      <c r="W1963"/>
      <c r="X1963"/>
      <c r="Y1963"/>
      <c r="Z1963"/>
      <c r="AA1963"/>
      <c r="AB1963"/>
      <c r="AC1963"/>
      <c r="AD1963"/>
      <c r="AE1963"/>
      <c r="AF1963"/>
      <c r="AG1963"/>
      <c r="AH1963"/>
    </row>
    <row r="1964" spans="3:34" x14ac:dyDescent="0.25">
      <c r="C1964" s="21"/>
      <c r="E1964" s="62"/>
      <c r="F1964" s="62"/>
      <c r="G1964" s="62"/>
      <c r="P1964"/>
      <c r="Q1964"/>
      <c r="R1964"/>
      <c r="S1964"/>
      <c r="T1964"/>
      <c r="U1964"/>
      <c r="V1964"/>
      <c r="W1964"/>
      <c r="X1964"/>
      <c r="Y1964"/>
      <c r="Z1964"/>
      <c r="AA1964"/>
      <c r="AB1964"/>
      <c r="AC1964"/>
      <c r="AD1964"/>
      <c r="AE1964"/>
      <c r="AF1964"/>
      <c r="AG1964"/>
      <c r="AH1964"/>
    </row>
    <row r="1965" spans="3:34" x14ac:dyDescent="0.25">
      <c r="C1965" s="21"/>
      <c r="E1965" s="62"/>
      <c r="F1965" s="62"/>
      <c r="G1965" s="62"/>
      <c r="P1965"/>
      <c r="Q1965"/>
      <c r="R1965"/>
      <c r="S1965"/>
      <c r="T1965"/>
      <c r="U1965"/>
      <c r="V1965"/>
      <c r="W1965"/>
      <c r="X1965"/>
      <c r="Y1965"/>
      <c r="Z1965"/>
      <c r="AA1965"/>
      <c r="AB1965"/>
      <c r="AC1965"/>
      <c r="AD1965"/>
      <c r="AE1965"/>
      <c r="AF1965"/>
      <c r="AG1965"/>
      <c r="AH1965"/>
    </row>
    <row r="1966" spans="3:34" x14ac:dyDescent="0.25">
      <c r="C1966" s="21"/>
      <c r="E1966" s="62"/>
      <c r="F1966" s="62"/>
      <c r="G1966" s="62"/>
      <c r="P1966"/>
      <c r="Q1966"/>
      <c r="R1966"/>
      <c r="S1966"/>
      <c r="T1966"/>
      <c r="U1966"/>
      <c r="V1966"/>
      <c r="W1966"/>
      <c r="X1966"/>
      <c r="Y1966"/>
      <c r="Z1966"/>
      <c r="AA1966"/>
      <c r="AB1966"/>
      <c r="AC1966"/>
      <c r="AD1966"/>
      <c r="AE1966"/>
      <c r="AF1966"/>
      <c r="AG1966"/>
      <c r="AH1966"/>
    </row>
    <row r="1967" spans="3:34" x14ac:dyDescent="0.25">
      <c r="C1967" s="21"/>
      <c r="E1967" s="62"/>
      <c r="F1967" s="62"/>
      <c r="G1967" s="62"/>
      <c r="P1967"/>
      <c r="Q1967"/>
      <c r="R1967"/>
      <c r="S1967"/>
      <c r="T1967"/>
      <c r="U1967"/>
      <c r="V1967"/>
      <c r="W1967"/>
      <c r="X1967"/>
      <c r="Y1967"/>
      <c r="Z1967"/>
      <c r="AA1967"/>
      <c r="AB1967"/>
      <c r="AC1967"/>
      <c r="AD1967"/>
      <c r="AE1967"/>
      <c r="AF1967"/>
      <c r="AG1967"/>
      <c r="AH1967"/>
    </row>
    <row r="1968" spans="3:34" x14ac:dyDescent="0.25">
      <c r="C1968" s="21"/>
      <c r="E1968" s="62"/>
      <c r="F1968" s="62"/>
      <c r="G1968" s="62"/>
      <c r="P1968"/>
      <c r="Q1968"/>
      <c r="R1968"/>
      <c r="S1968"/>
      <c r="T1968"/>
      <c r="U1968"/>
      <c r="V1968"/>
      <c r="W1968"/>
      <c r="X1968"/>
      <c r="Y1968"/>
      <c r="Z1968"/>
      <c r="AA1968"/>
      <c r="AB1968"/>
      <c r="AC1968"/>
      <c r="AD1968"/>
      <c r="AE1968"/>
      <c r="AF1968"/>
      <c r="AG1968"/>
      <c r="AH1968"/>
    </row>
    <row r="1969" spans="3:34" x14ac:dyDescent="0.25">
      <c r="C1969" s="21"/>
      <c r="E1969" s="62"/>
      <c r="F1969" s="62"/>
      <c r="G1969" s="62"/>
      <c r="P1969"/>
      <c r="Q1969"/>
      <c r="R1969"/>
      <c r="S1969"/>
      <c r="T1969"/>
      <c r="U1969"/>
      <c r="V1969"/>
      <c r="W1969"/>
      <c r="X1969"/>
      <c r="Y1969"/>
      <c r="Z1969"/>
      <c r="AA1969"/>
      <c r="AB1969"/>
      <c r="AC1969"/>
      <c r="AD1969"/>
      <c r="AE1969"/>
      <c r="AF1969"/>
      <c r="AG1969"/>
      <c r="AH1969"/>
    </row>
    <row r="1970" spans="3:34" x14ac:dyDescent="0.25">
      <c r="C1970" s="21"/>
      <c r="E1970" s="62"/>
      <c r="F1970" s="62"/>
      <c r="G1970" s="62"/>
      <c r="P1970"/>
      <c r="Q1970"/>
      <c r="R1970"/>
      <c r="S1970"/>
      <c r="T1970"/>
      <c r="U1970"/>
      <c r="V1970"/>
      <c r="W1970"/>
      <c r="X1970"/>
      <c r="Y1970"/>
      <c r="Z1970"/>
      <c r="AA1970"/>
      <c r="AB1970"/>
      <c r="AC1970"/>
      <c r="AD1970"/>
      <c r="AE1970"/>
      <c r="AF1970"/>
      <c r="AG1970"/>
      <c r="AH1970"/>
    </row>
    <row r="1971" spans="3:34" x14ac:dyDescent="0.25">
      <c r="C1971" s="21"/>
      <c r="E1971" s="62"/>
      <c r="F1971" s="62"/>
      <c r="G1971" s="62"/>
      <c r="P1971"/>
      <c r="Q1971"/>
      <c r="R1971"/>
      <c r="S1971"/>
      <c r="T1971"/>
      <c r="U1971"/>
      <c r="V1971"/>
      <c r="W1971"/>
      <c r="X1971"/>
      <c r="Y1971"/>
      <c r="Z1971"/>
      <c r="AA1971"/>
      <c r="AB1971"/>
      <c r="AC1971"/>
      <c r="AD1971"/>
      <c r="AE1971"/>
      <c r="AF1971"/>
      <c r="AG1971"/>
      <c r="AH1971"/>
    </row>
    <row r="1972" spans="3:34" x14ac:dyDescent="0.25">
      <c r="C1972" s="21"/>
      <c r="E1972" s="62"/>
      <c r="F1972" s="62"/>
      <c r="G1972" s="62"/>
      <c r="P1972"/>
      <c r="Q1972"/>
      <c r="R1972"/>
      <c r="S1972"/>
      <c r="T1972"/>
      <c r="U1972"/>
      <c r="V1972"/>
      <c r="W1972"/>
      <c r="X1972"/>
      <c r="Y1972"/>
      <c r="Z1972"/>
      <c r="AA1972"/>
      <c r="AB1972"/>
      <c r="AC1972"/>
      <c r="AD1972"/>
      <c r="AE1972"/>
      <c r="AF1972"/>
      <c r="AG1972"/>
      <c r="AH1972"/>
    </row>
    <row r="1973" spans="3:34" x14ac:dyDescent="0.25">
      <c r="C1973" s="21"/>
      <c r="E1973" s="62"/>
      <c r="F1973" s="62"/>
      <c r="G1973" s="62"/>
      <c r="P1973"/>
      <c r="Q1973"/>
      <c r="R1973"/>
      <c r="S1973"/>
      <c r="T1973"/>
      <c r="U1973"/>
      <c r="V1973"/>
      <c r="W1973"/>
      <c r="X1973"/>
      <c r="Y1973"/>
      <c r="Z1973"/>
      <c r="AA1973"/>
      <c r="AB1973"/>
      <c r="AC1973"/>
      <c r="AD1973"/>
      <c r="AE1973"/>
      <c r="AF1973"/>
      <c r="AG1973"/>
      <c r="AH1973"/>
    </row>
    <row r="1974" spans="3:34" x14ac:dyDescent="0.25">
      <c r="C1974" s="21"/>
      <c r="E1974" s="62"/>
      <c r="F1974" s="62"/>
      <c r="G1974" s="62"/>
      <c r="P1974"/>
      <c r="Q1974"/>
      <c r="R1974"/>
      <c r="S1974"/>
      <c r="T1974"/>
      <c r="U1974"/>
      <c r="V1974"/>
      <c r="W1974"/>
      <c r="X1974"/>
      <c r="Y1974"/>
      <c r="Z1974"/>
      <c r="AA1974"/>
      <c r="AB1974"/>
      <c r="AC1974"/>
      <c r="AD1974"/>
      <c r="AE1974"/>
      <c r="AF1974"/>
      <c r="AG1974"/>
      <c r="AH1974"/>
    </row>
    <row r="1975" spans="3:34" x14ac:dyDescent="0.25">
      <c r="C1975" s="21"/>
      <c r="E1975" s="62"/>
      <c r="F1975" s="62"/>
      <c r="G1975" s="62"/>
      <c r="P1975"/>
      <c r="Q1975"/>
      <c r="R1975"/>
      <c r="S1975"/>
      <c r="T1975"/>
      <c r="U1975"/>
      <c r="V1975"/>
      <c r="W1975"/>
      <c r="X1975"/>
      <c r="Y1975"/>
      <c r="Z1975"/>
      <c r="AA1975"/>
      <c r="AB1975"/>
      <c r="AC1975"/>
      <c r="AD1975"/>
      <c r="AE1975"/>
      <c r="AF1975"/>
      <c r="AG1975"/>
      <c r="AH1975"/>
    </row>
    <row r="1976" spans="3:34" x14ac:dyDescent="0.25">
      <c r="C1976" s="21"/>
      <c r="E1976" s="62"/>
      <c r="F1976" s="62"/>
      <c r="G1976" s="62"/>
      <c r="P1976"/>
      <c r="Q1976"/>
      <c r="R1976"/>
      <c r="S1976"/>
      <c r="T1976"/>
      <c r="U1976"/>
      <c r="V1976"/>
      <c r="W1976"/>
      <c r="X1976"/>
      <c r="Y1976"/>
      <c r="Z1976"/>
      <c r="AA1976"/>
      <c r="AB1976"/>
      <c r="AC1976"/>
      <c r="AD1976"/>
      <c r="AE1976"/>
      <c r="AF1976"/>
      <c r="AG1976"/>
      <c r="AH1976"/>
    </row>
    <row r="1977" spans="3:34" x14ac:dyDescent="0.25">
      <c r="C1977" s="21"/>
      <c r="E1977" s="62"/>
      <c r="F1977" s="62"/>
      <c r="G1977" s="62"/>
      <c r="P1977"/>
      <c r="Q1977"/>
      <c r="R1977"/>
      <c r="S1977"/>
      <c r="T1977"/>
      <c r="U1977"/>
      <c r="V1977"/>
      <c r="W1977"/>
      <c r="X1977"/>
      <c r="Y1977"/>
      <c r="Z1977"/>
      <c r="AA1977"/>
      <c r="AB1977"/>
      <c r="AC1977"/>
      <c r="AD1977"/>
      <c r="AE1977"/>
      <c r="AF1977"/>
      <c r="AG1977"/>
      <c r="AH1977"/>
    </row>
    <row r="1978" spans="3:34" x14ac:dyDescent="0.25">
      <c r="C1978" s="21"/>
      <c r="E1978" s="62"/>
      <c r="F1978" s="62"/>
      <c r="G1978" s="62"/>
      <c r="P1978"/>
      <c r="Q1978"/>
      <c r="R1978"/>
      <c r="S1978"/>
      <c r="T1978"/>
      <c r="U1978"/>
      <c r="V1978"/>
      <c r="W1978"/>
      <c r="X1978"/>
      <c r="Y1978"/>
      <c r="Z1978"/>
      <c r="AA1978"/>
      <c r="AB1978"/>
      <c r="AC1978"/>
      <c r="AD1978"/>
      <c r="AE1978"/>
      <c r="AF1978"/>
      <c r="AG1978"/>
      <c r="AH1978"/>
    </row>
    <row r="1979" spans="3:34" x14ac:dyDescent="0.25">
      <c r="C1979" s="21"/>
      <c r="E1979" s="62"/>
      <c r="F1979" s="62"/>
      <c r="G1979" s="62"/>
      <c r="P1979"/>
      <c r="Q1979"/>
      <c r="R1979"/>
      <c r="S1979"/>
      <c r="T1979"/>
      <c r="U1979"/>
      <c r="V1979"/>
      <c r="W1979"/>
      <c r="X1979"/>
      <c r="Y1979"/>
      <c r="Z1979"/>
      <c r="AA1979"/>
      <c r="AB1979"/>
      <c r="AC1979"/>
      <c r="AD1979"/>
      <c r="AE1979"/>
      <c r="AF1979"/>
      <c r="AG1979"/>
      <c r="AH1979"/>
    </row>
    <row r="1980" spans="3:34" x14ac:dyDescent="0.25">
      <c r="C1980" s="21"/>
      <c r="E1980" s="62"/>
      <c r="F1980" s="62"/>
      <c r="G1980" s="62"/>
      <c r="P1980"/>
      <c r="Q1980"/>
      <c r="R1980"/>
      <c r="S1980"/>
      <c r="T1980"/>
      <c r="U1980"/>
      <c r="V1980"/>
      <c r="W1980"/>
      <c r="X1980"/>
      <c r="Y1980"/>
      <c r="Z1980"/>
      <c r="AA1980"/>
      <c r="AB1980"/>
      <c r="AC1980"/>
      <c r="AD1980"/>
      <c r="AE1980"/>
      <c r="AF1980"/>
      <c r="AG1980"/>
      <c r="AH1980"/>
    </row>
    <row r="1981" spans="3:34" x14ac:dyDescent="0.25">
      <c r="C1981" s="21"/>
      <c r="E1981" s="62"/>
      <c r="F1981" s="62"/>
      <c r="G1981" s="62"/>
      <c r="P1981"/>
      <c r="Q1981"/>
      <c r="R1981"/>
      <c r="S1981"/>
      <c r="T1981"/>
      <c r="U1981"/>
      <c r="V1981"/>
      <c r="W1981"/>
      <c r="X1981"/>
      <c r="Y1981"/>
      <c r="Z1981"/>
      <c r="AA1981"/>
      <c r="AB1981"/>
      <c r="AC1981"/>
      <c r="AD1981"/>
      <c r="AE1981"/>
      <c r="AF1981"/>
      <c r="AG1981"/>
      <c r="AH1981"/>
    </row>
    <row r="1982" spans="3:34" x14ac:dyDescent="0.25">
      <c r="C1982" s="21"/>
      <c r="E1982" s="62"/>
      <c r="F1982" s="62"/>
      <c r="G1982" s="62"/>
      <c r="P1982"/>
      <c r="Q1982"/>
      <c r="R1982"/>
      <c r="S1982"/>
      <c r="T1982"/>
      <c r="U1982"/>
      <c r="V1982"/>
      <c r="W1982"/>
      <c r="X1982"/>
      <c r="Y1982"/>
      <c r="Z1982"/>
      <c r="AA1982"/>
      <c r="AB1982"/>
      <c r="AC1982"/>
      <c r="AD1982"/>
      <c r="AE1982"/>
      <c r="AF1982"/>
      <c r="AG1982"/>
      <c r="AH1982"/>
    </row>
    <row r="1983" spans="3:34" x14ac:dyDescent="0.25">
      <c r="C1983" s="21"/>
      <c r="E1983" s="62"/>
      <c r="F1983" s="62"/>
      <c r="G1983" s="62"/>
      <c r="P1983"/>
      <c r="Q1983"/>
      <c r="R1983"/>
      <c r="S1983"/>
      <c r="T1983"/>
      <c r="U1983"/>
      <c r="V1983"/>
      <c r="W1983"/>
      <c r="X1983"/>
      <c r="Y1983"/>
      <c r="Z1983"/>
      <c r="AA1983"/>
      <c r="AB1983"/>
      <c r="AC1983"/>
      <c r="AD1983"/>
      <c r="AE1983"/>
      <c r="AF1983"/>
      <c r="AG1983"/>
      <c r="AH1983"/>
    </row>
    <row r="1984" spans="3:34" x14ac:dyDescent="0.25">
      <c r="C1984" s="21"/>
      <c r="E1984" s="62"/>
      <c r="F1984" s="62"/>
      <c r="G1984" s="62"/>
      <c r="P1984"/>
      <c r="Q1984"/>
      <c r="R1984"/>
      <c r="S1984"/>
      <c r="T1984"/>
      <c r="U1984"/>
      <c r="V1984"/>
      <c r="W1984"/>
      <c r="X1984"/>
      <c r="Y1984"/>
      <c r="Z1984"/>
      <c r="AA1984"/>
      <c r="AB1984"/>
      <c r="AC1984"/>
      <c r="AD1984"/>
      <c r="AE1984"/>
      <c r="AF1984"/>
      <c r="AG1984"/>
      <c r="AH1984"/>
    </row>
    <row r="1985" spans="3:34" x14ac:dyDescent="0.25">
      <c r="C1985" s="21"/>
      <c r="E1985" s="62"/>
      <c r="F1985" s="62"/>
      <c r="G1985" s="62"/>
      <c r="P1985"/>
      <c r="Q1985"/>
      <c r="R1985"/>
      <c r="S1985"/>
      <c r="T1985"/>
      <c r="U1985"/>
      <c r="V1985"/>
      <c r="W1985"/>
      <c r="X1985"/>
      <c r="Y1985"/>
      <c r="Z1985"/>
      <c r="AA1985"/>
      <c r="AB1985"/>
      <c r="AC1985"/>
      <c r="AD1985"/>
      <c r="AE1985"/>
      <c r="AF1985"/>
      <c r="AG1985"/>
      <c r="AH1985"/>
    </row>
    <row r="1986" spans="3:34" x14ac:dyDescent="0.25">
      <c r="C1986" s="21"/>
      <c r="E1986" s="62"/>
      <c r="F1986" s="62"/>
      <c r="G1986" s="62"/>
      <c r="P1986"/>
      <c r="Q1986"/>
      <c r="R1986"/>
      <c r="S1986"/>
      <c r="T1986"/>
      <c r="U1986"/>
      <c r="V1986"/>
      <c r="W1986"/>
      <c r="X1986"/>
      <c r="Y1986"/>
      <c r="Z1986"/>
      <c r="AA1986"/>
      <c r="AB1986"/>
      <c r="AC1986"/>
      <c r="AD1986"/>
      <c r="AE1986"/>
      <c r="AF1986"/>
      <c r="AG1986"/>
      <c r="AH1986"/>
    </row>
    <row r="1987" spans="3:34" x14ac:dyDescent="0.25">
      <c r="C1987" s="21"/>
      <c r="E1987" s="62"/>
      <c r="F1987" s="62"/>
      <c r="G1987" s="62"/>
      <c r="P1987"/>
      <c r="Q1987"/>
      <c r="R1987"/>
      <c r="S1987"/>
      <c r="T1987"/>
      <c r="U1987"/>
      <c r="V1987"/>
      <c r="W1987"/>
      <c r="X1987"/>
      <c r="Y1987"/>
      <c r="Z1987"/>
      <c r="AA1987"/>
      <c r="AB1987"/>
      <c r="AC1987"/>
      <c r="AD1987"/>
      <c r="AE1987"/>
      <c r="AF1987"/>
      <c r="AG1987"/>
      <c r="AH1987"/>
    </row>
    <row r="1988" spans="3:34" x14ac:dyDescent="0.25">
      <c r="C1988" s="21"/>
      <c r="E1988" s="62"/>
      <c r="F1988" s="62"/>
      <c r="G1988" s="62"/>
      <c r="P1988"/>
      <c r="Q1988"/>
      <c r="R1988"/>
      <c r="S1988"/>
      <c r="T1988"/>
      <c r="U1988"/>
      <c r="V1988"/>
      <c r="W1988"/>
      <c r="X1988"/>
      <c r="Y1988"/>
      <c r="Z1988"/>
      <c r="AA1988"/>
      <c r="AB1988"/>
      <c r="AC1988"/>
      <c r="AD1988"/>
      <c r="AE1988"/>
      <c r="AF1988"/>
      <c r="AG1988"/>
      <c r="AH1988"/>
    </row>
    <row r="1989" spans="3:34" x14ac:dyDescent="0.25">
      <c r="C1989" s="21"/>
      <c r="E1989" s="62"/>
      <c r="F1989" s="62"/>
      <c r="G1989" s="62"/>
      <c r="P1989"/>
      <c r="Q1989"/>
      <c r="R1989"/>
      <c r="S1989"/>
      <c r="T1989"/>
      <c r="U1989"/>
      <c r="V1989"/>
      <c r="W1989"/>
      <c r="X1989"/>
      <c r="Y1989"/>
      <c r="Z1989"/>
      <c r="AA1989"/>
      <c r="AB1989"/>
      <c r="AC1989"/>
      <c r="AD1989"/>
      <c r="AE1989"/>
      <c r="AF1989"/>
      <c r="AG1989"/>
      <c r="AH1989"/>
    </row>
    <row r="1990" spans="3:34" x14ac:dyDescent="0.25">
      <c r="C1990" s="21"/>
      <c r="E1990" s="62"/>
      <c r="F1990" s="62"/>
      <c r="G1990" s="62"/>
      <c r="P1990"/>
      <c r="Q1990"/>
      <c r="R1990"/>
      <c r="S1990"/>
      <c r="T1990"/>
      <c r="U1990"/>
      <c r="V1990"/>
      <c r="W1990"/>
      <c r="X1990"/>
      <c r="Y1990"/>
      <c r="Z1990"/>
      <c r="AA1990"/>
      <c r="AB1990"/>
      <c r="AC1990"/>
      <c r="AD1990"/>
      <c r="AE1990"/>
      <c r="AF1990"/>
      <c r="AG1990"/>
      <c r="AH1990"/>
    </row>
    <row r="1991" spans="3:34" x14ac:dyDescent="0.25">
      <c r="C1991" s="21"/>
      <c r="E1991" s="62"/>
      <c r="F1991" s="62"/>
      <c r="G1991" s="62"/>
      <c r="P1991"/>
      <c r="Q1991"/>
      <c r="R1991"/>
      <c r="S1991"/>
      <c r="T1991"/>
      <c r="U1991"/>
      <c r="V1991"/>
      <c r="W1991"/>
      <c r="X1991"/>
      <c r="Y1991"/>
      <c r="Z1991"/>
      <c r="AA1991"/>
      <c r="AB1991"/>
      <c r="AC1991"/>
      <c r="AD1991"/>
      <c r="AE1991"/>
      <c r="AF1991"/>
      <c r="AG1991"/>
      <c r="AH1991"/>
    </row>
    <row r="1992" spans="3:34" x14ac:dyDescent="0.25">
      <c r="C1992" s="21"/>
      <c r="E1992" s="62"/>
      <c r="F1992" s="62"/>
      <c r="G1992" s="62"/>
      <c r="P1992"/>
      <c r="Q1992"/>
      <c r="R1992"/>
      <c r="S1992"/>
      <c r="T1992"/>
      <c r="U1992"/>
      <c r="V1992"/>
      <c r="W1992"/>
      <c r="X1992"/>
      <c r="Y1992"/>
      <c r="Z1992"/>
      <c r="AA1992"/>
      <c r="AB1992"/>
      <c r="AC1992"/>
      <c r="AD1992"/>
      <c r="AE1992"/>
      <c r="AF1992"/>
      <c r="AG1992"/>
      <c r="AH1992"/>
    </row>
    <row r="1993" spans="3:34" x14ac:dyDescent="0.25">
      <c r="C1993" s="21"/>
      <c r="E1993" s="62"/>
      <c r="F1993" s="62"/>
      <c r="G1993" s="62"/>
      <c r="P1993"/>
      <c r="Q1993"/>
      <c r="R1993"/>
      <c r="S1993"/>
      <c r="T1993"/>
      <c r="U1993"/>
      <c r="V1993"/>
      <c r="W1993"/>
      <c r="X1993"/>
      <c r="Y1993"/>
      <c r="Z1993"/>
      <c r="AA1993"/>
      <c r="AB1993"/>
      <c r="AC1993"/>
      <c r="AD1993"/>
      <c r="AE1993"/>
      <c r="AF1993"/>
      <c r="AG1993"/>
      <c r="AH1993"/>
    </row>
    <row r="1994" spans="3:34" x14ac:dyDescent="0.25">
      <c r="C1994" s="21"/>
      <c r="E1994" s="62"/>
      <c r="F1994" s="62"/>
      <c r="G1994" s="62"/>
      <c r="P1994"/>
      <c r="Q1994"/>
      <c r="R1994"/>
      <c r="S1994"/>
      <c r="T1994"/>
      <c r="U1994"/>
      <c r="V1994"/>
      <c r="W1994"/>
      <c r="X1994"/>
      <c r="Y1994"/>
      <c r="Z1994"/>
      <c r="AA1994"/>
      <c r="AB1994"/>
      <c r="AC1994"/>
      <c r="AD1994"/>
      <c r="AE1994"/>
      <c r="AF1994"/>
      <c r="AG1994"/>
      <c r="AH1994"/>
    </row>
    <row r="1995" spans="3:34" x14ac:dyDescent="0.25">
      <c r="C1995" s="21"/>
      <c r="E1995" s="62"/>
      <c r="F1995" s="62"/>
      <c r="G1995" s="62"/>
      <c r="P1995"/>
      <c r="Q1995"/>
      <c r="R1995"/>
      <c r="S1995"/>
      <c r="T1995"/>
      <c r="U1995"/>
      <c r="V1995"/>
      <c r="W1995"/>
      <c r="X1995"/>
      <c r="Y1995"/>
      <c r="Z1995"/>
      <c r="AA1995"/>
      <c r="AB1995"/>
      <c r="AC1995"/>
      <c r="AD1995"/>
      <c r="AE1995"/>
      <c r="AF1995"/>
      <c r="AG1995"/>
      <c r="AH1995"/>
    </row>
    <row r="1996" spans="3:34" x14ac:dyDescent="0.25">
      <c r="C1996" s="21"/>
      <c r="E1996" s="62"/>
      <c r="F1996" s="62"/>
      <c r="G1996" s="62"/>
      <c r="P1996"/>
      <c r="Q1996"/>
      <c r="R1996"/>
      <c r="S1996"/>
      <c r="T1996"/>
      <c r="U1996"/>
      <c r="V1996"/>
      <c r="W1996"/>
      <c r="X1996"/>
      <c r="Y1996"/>
      <c r="Z1996"/>
      <c r="AA1996"/>
      <c r="AB1996"/>
      <c r="AC1996"/>
      <c r="AD1996"/>
      <c r="AE1996"/>
      <c r="AF1996"/>
      <c r="AG1996"/>
      <c r="AH1996"/>
    </row>
    <row r="1997" spans="3:34" x14ac:dyDescent="0.25">
      <c r="C1997" s="21"/>
      <c r="E1997" s="62"/>
      <c r="F1997" s="62"/>
      <c r="G1997" s="62"/>
      <c r="P1997"/>
      <c r="Q1997"/>
      <c r="R1997"/>
      <c r="S1997"/>
      <c r="T1997"/>
      <c r="U1997"/>
      <c r="V1997"/>
      <c r="W1997"/>
      <c r="X1997"/>
      <c r="Y1997"/>
      <c r="Z1997"/>
      <c r="AA1997"/>
      <c r="AB1997"/>
      <c r="AC1997"/>
      <c r="AD1997"/>
      <c r="AE1997"/>
      <c r="AF1997"/>
      <c r="AG1997"/>
      <c r="AH1997"/>
    </row>
    <row r="1998" spans="3:34" x14ac:dyDescent="0.25">
      <c r="C1998" s="21"/>
      <c r="E1998" s="62"/>
      <c r="F1998" s="62"/>
      <c r="G1998" s="62"/>
      <c r="P1998"/>
      <c r="Q1998"/>
      <c r="R1998"/>
      <c r="S1998"/>
      <c r="T1998"/>
      <c r="U1998"/>
      <c r="V1998"/>
      <c r="W1998"/>
      <c r="X1998"/>
      <c r="Y1998"/>
      <c r="Z1998"/>
      <c r="AA1998"/>
      <c r="AB1998"/>
      <c r="AC1998"/>
      <c r="AD1998"/>
      <c r="AE1998"/>
      <c r="AF1998"/>
      <c r="AG1998"/>
      <c r="AH1998"/>
    </row>
    <row r="1999" spans="3:34" x14ac:dyDescent="0.25">
      <c r="C1999" s="21"/>
      <c r="E1999" s="62"/>
      <c r="F1999" s="62"/>
      <c r="G1999" s="62"/>
      <c r="P1999"/>
      <c r="Q1999"/>
      <c r="R1999"/>
      <c r="S1999"/>
      <c r="T1999"/>
      <c r="U1999"/>
      <c r="V1999"/>
      <c r="W1999"/>
      <c r="X1999"/>
      <c r="Y1999"/>
      <c r="Z1999"/>
      <c r="AA1999"/>
      <c r="AB1999"/>
      <c r="AC1999"/>
      <c r="AD1999"/>
      <c r="AE1999"/>
      <c r="AF1999"/>
      <c r="AG1999"/>
      <c r="AH1999"/>
    </row>
    <row r="2000" spans="3:34" x14ac:dyDescent="0.25">
      <c r="C2000" s="21"/>
      <c r="E2000" s="62"/>
      <c r="F2000" s="62"/>
      <c r="G2000" s="62"/>
      <c r="P2000"/>
      <c r="Q2000"/>
      <c r="R2000"/>
      <c r="S2000"/>
      <c r="T2000"/>
      <c r="U2000"/>
      <c r="V2000"/>
      <c r="W2000"/>
      <c r="X2000"/>
      <c r="Y2000"/>
      <c r="Z2000"/>
      <c r="AA2000"/>
      <c r="AB2000"/>
      <c r="AC2000"/>
      <c r="AD2000"/>
      <c r="AE2000"/>
      <c r="AF2000"/>
      <c r="AG2000"/>
      <c r="AH2000"/>
    </row>
    <row r="2001" spans="3:34" x14ac:dyDescent="0.25">
      <c r="C2001" s="21"/>
      <c r="E2001" s="62"/>
      <c r="F2001" s="62"/>
      <c r="G2001" s="62"/>
      <c r="P2001"/>
      <c r="Q2001"/>
      <c r="R2001"/>
      <c r="S2001"/>
      <c r="T2001"/>
      <c r="U2001"/>
      <c r="V2001"/>
      <c r="W2001"/>
      <c r="X2001"/>
      <c r="Y2001"/>
      <c r="Z2001"/>
      <c r="AA2001"/>
      <c r="AB2001"/>
      <c r="AC2001"/>
      <c r="AD2001"/>
      <c r="AE2001"/>
      <c r="AF2001"/>
      <c r="AG2001"/>
      <c r="AH2001"/>
    </row>
    <row r="2002" spans="3:34" x14ac:dyDescent="0.25">
      <c r="C2002" s="21"/>
      <c r="E2002" s="62"/>
      <c r="F2002" s="62"/>
      <c r="G2002" s="62"/>
      <c r="P2002"/>
      <c r="Q2002"/>
      <c r="R2002"/>
      <c r="S2002"/>
      <c r="T2002"/>
      <c r="U2002"/>
      <c r="V2002"/>
      <c r="W2002"/>
      <c r="X2002"/>
      <c r="Y2002"/>
      <c r="Z2002"/>
      <c r="AA2002"/>
      <c r="AB2002"/>
      <c r="AC2002"/>
      <c r="AD2002"/>
      <c r="AE2002"/>
      <c r="AF2002"/>
      <c r="AG2002"/>
      <c r="AH2002"/>
    </row>
    <row r="2003" spans="3:34" x14ac:dyDescent="0.25">
      <c r="C2003" s="21"/>
      <c r="E2003" s="62"/>
      <c r="F2003" s="62"/>
      <c r="G2003" s="62"/>
      <c r="P2003"/>
      <c r="Q2003"/>
      <c r="R2003"/>
      <c r="S2003"/>
      <c r="T2003"/>
      <c r="U2003"/>
      <c r="V2003"/>
      <c r="W2003"/>
      <c r="X2003"/>
      <c r="Y2003"/>
      <c r="Z2003"/>
      <c r="AA2003"/>
      <c r="AB2003"/>
      <c r="AC2003"/>
      <c r="AD2003"/>
      <c r="AE2003"/>
      <c r="AF2003"/>
      <c r="AG2003"/>
      <c r="AH2003"/>
    </row>
    <row r="2004" spans="3:34" x14ac:dyDescent="0.25">
      <c r="C2004" s="21"/>
      <c r="E2004" s="62"/>
      <c r="F2004" s="62"/>
      <c r="G2004" s="62"/>
      <c r="P2004"/>
      <c r="Q2004"/>
      <c r="R2004"/>
      <c r="S2004"/>
      <c r="T2004"/>
      <c r="U2004"/>
      <c r="V2004"/>
      <c r="W2004"/>
      <c r="X2004"/>
      <c r="Y2004"/>
      <c r="Z2004"/>
      <c r="AA2004"/>
      <c r="AB2004"/>
      <c r="AC2004"/>
      <c r="AD2004"/>
      <c r="AE2004"/>
      <c r="AF2004"/>
      <c r="AG2004"/>
      <c r="AH2004"/>
    </row>
    <row r="2005" spans="3:34" x14ac:dyDescent="0.25">
      <c r="C2005" s="21"/>
      <c r="E2005" s="62"/>
      <c r="F2005" s="62"/>
      <c r="G2005" s="62"/>
      <c r="P2005"/>
      <c r="Q2005"/>
      <c r="R2005"/>
      <c r="S2005"/>
      <c r="T2005"/>
      <c r="U2005"/>
      <c r="V2005"/>
      <c r="W2005"/>
      <c r="X2005"/>
      <c r="Y2005"/>
      <c r="Z2005"/>
      <c r="AA2005"/>
      <c r="AB2005"/>
      <c r="AC2005"/>
      <c r="AD2005"/>
      <c r="AE2005"/>
      <c r="AF2005"/>
      <c r="AG2005"/>
      <c r="AH2005"/>
    </row>
    <row r="2006" spans="3:34" x14ac:dyDescent="0.25">
      <c r="C2006" s="21"/>
      <c r="E2006" s="62"/>
      <c r="F2006" s="62"/>
      <c r="G2006" s="62"/>
      <c r="P2006"/>
      <c r="Q2006"/>
      <c r="R2006"/>
      <c r="S2006"/>
      <c r="T2006"/>
      <c r="U2006"/>
      <c r="V2006"/>
      <c r="W2006"/>
      <c r="X2006"/>
      <c r="Y2006"/>
      <c r="Z2006"/>
      <c r="AA2006"/>
      <c r="AB2006"/>
      <c r="AC2006"/>
      <c r="AD2006"/>
      <c r="AE2006"/>
      <c r="AF2006"/>
      <c r="AG2006"/>
      <c r="AH2006"/>
    </row>
    <row r="2007" spans="3:34" x14ac:dyDescent="0.25">
      <c r="C2007" s="21"/>
      <c r="E2007" s="62"/>
      <c r="F2007" s="62"/>
      <c r="G2007" s="62"/>
      <c r="P2007"/>
      <c r="Q2007"/>
      <c r="R2007"/>
      <c r="S2007"/>
      <c r="T2007"/>
      <c r="U2007"/>
      <c r="V2007"/>
      <c r="W2007"/>
      <c r="X2007"/>
      <c r="Y2007"/>
      <c r="Z2007"/>
      <c r="AA2007"/>
      <c r="AB2007"/>
      <c r="AC2007"/>
      <c r="AD2007"/>
      <c r="AE2007"/>
      <c r="AF2007"/>
      <c r="AG2007"/>
      <c r="AH2007"/>
    </row>
    <row r="2008" spans="3:34" x14ac:dyDescent="0.25">
      <c r="C2008" s="21"/>
      <c r="E2008" s="62"/>
      <c r="F2008" s="62"/>
      <c r="G2008" s="62"/>
      <c r="P2008"/>
      <c r="Q2008"/>
      <c r="R2008"/>
      <c r="S2008"/>
      <c r="T2008"/>
      <c r="U2008"/>
      <c r="V2008"/>
      <c r="W2008"/>
      <c r="X2008"/>
      <c r="Y2008"/>
      <c r="Z2008"/>
      <c r="AA2008"/>
      <c r="AB2008"/>
      <c r="AC2008"/>
      <c r="AD2008"/>
      <c r="AE2008"/>
      <c r="AF2008"/>
      <c r="AG2008"/>
      <c r="AH2008"/>
    </row>
    <row r="2009" spans="3:34" x14ac:dyDescent="0.25">
      <c r="C2009" s="21"/>
      <c r="E2009" s="62"/>
      <c r="F2009" s="62"/>
      <c r="G2009" s="62"/>
      <c r="P2009"/>
      <c r="Q2009"/>
      <c r="R2009"/>
      <c r="S2009"/>
      <c r="T2009"/>
      <c r="U2009"/>
      <c r="V2009"/>
      <c r="W2009"/>
      <c r="X2009"/>
      <c r="Y2009"/>
      <c r="Z2009"/>
      <c r="AA2009"/>
      <c r="AB2009"/>
      <c r="AC2009"/>
      <c r="AD2009"/>
      <c r="AE2009"/>
      <c r="AF2009"/>
      <c r="AG2009"/>
      <c r="AH2009"/>
    </row>
    <row r="2010" spans="3:34" x14ac:dyDescent="0.25">
      <c r="C2010" s="21"/>
      <c r="E2010" s="62"/>
      <c r="F2010" s="62"/>
      <c r="G2010" s="62"/>
      <c r="P2010"/>
      <c r="Q2010"/>
      <c r="R2010"/>
      <c r="S2010"/>
      <c r="T2010"/>
      <c r="U2010"/>
      <c r="V2010"/>
      <c r="W2010"/>
      <c r="X2010"/>
      <c r="Y2010"/>
      <c r="Z2010"/>
      <c r="AA2010"/>
      <c r="AB2010"/>
      <c r="AC2010"/>
      <c r="AD2010"/>
      <c r="AE2010"/>
      <c r="AF2010"/>
      <c r="AG2010"/>
      <c r="AH2010"/>
    </row>
    <row r="2011" spans="3:34" x14ac:dyDescent="0.25">
      <c r="C2011" s="21"/>
      <c r="E2011" s="62"/>
      <c r="F2011" s="62"/>
      <c r="G2011" s="62"/>
      <c r="P2011"/>
      <c r="Q2011"/>
      <c r="R2011"/>
      <c r="S2011"/>
      <c r="T2011"/>
      <c r="U2011"/>
      <c r="V2011"/>
      <c r="W2011"/>
      <c r="X2011"/>
      <c r="Y2011"/>
      <c r="Z2011"/>
      <c r="AA2011"/>
      <c r="AB2011"/>
      <c r="AC2011"/>
      <c r="AD2011"/>
      <c r="AE2011"/>
      <c r="AF2011"/>
      <c r="AG2011"/>
      <c r="AH2011"/>
    </row>
    <row r="2012" spans="3:34" x14ac:dyDescent="0.25">
      <c r="C2012" s="21"/>
      <c r="E2012" s="62"/>
      <c r="F2012" s="62"/>
      <c r="G2012" s="62"/>
      <c r="P2012"/>
      <c r="Q2012"/>
      <c r="R2012"/>
      <c r="S2012"/>
      <c r="T2012"/>
      <c r="U2012"/>
      <c r="V2012"/>
      <c r="W2012"/>
      <c r="X2012"/>
      <c r="Y2012"/>
      <c r="Z2012"/>
      <c r="AA2012"/>
      <c r="AB2012"/>
      <c r="AC2012"/>
      <c r="AD2012"/>
      <c r="AE2012"/>
      <c r="AF2012"/>
      <c r="AG2012"/>
      <c r="AH2012"/>
    </row>
    <row r="2013" spans="3:34" x14ac:dyDescent="0.25">
      <c r="C2013" s="21"/>
      <c r="E2013" s="62"/>
      <c r="F2013" s="62"/>
      <c r="G2013" s="62"/>
      <c r="P2013"/>
      <c r="Q2013"/>
      <c r="R2013"/>
      <c r="S2013"/>
      <c r="T2013"/>
      <c r="U2013"/>
      <c r="V2013"/>
      <c r="W2013"/>
      <c r="X2013"/>
      <c r="Y2013"/>
      <c r="Z2013"/>
      <c r="AA2013"/>
      <c r="AB2013"/>
      <c r="AC2013"/>
      <c r="AD2013"/>
      <c r="AE2013"/>
      <c r="AF2013"/>
      <c r="AG2013"/>
      <c r="AH2013"/>
    </row>
    <row r="2014" spans="3:34" x14ac:dyDescent="0.25">
      <c r="C2014" s="21"/>
      <c r="E2014" s="62"/>
      <c r="F2014" s="62"/>
      <c r="G2014" s="62"/>
      <c r="P2014"/>
      <c r="Q2014"/>
      <c r="R2014"/>
      <c r="S2014"/>
      <c r="T2014"/>
      <c r="U2014"/>
      <c r="V2014"/>
      <c r="W2014"/>
      <c r="X2014"/>
      <c r="Y2014"/>
      <c r="Z2014"/>
      <c r="AA2014"/>
      <c r="AB2014"/>
      <c r="AC2014"/>
      <c r="AD2014"/>
      <c r="AE2014"/>
      <c r="AF2014"/>
      <c r="AG2014"/>
      <c r="AH2014"/>
    </row>
    <row r="2015" spans="3:34" x14ac:dyDescent="0.25">
      <c r="C2015" s="21"/>
      <c r="E2015" s="62"/>
      <c r="F2015" s="62"/>
      <c r="G2015" s="62"/>
      <c r="P2015"/>
      <c r="Q2015"/>
      <c r="R2015"/>
      <c r="S2015"/>
      <c r="T2015"/>
      <c r="U2015"/>
      <c r="V2015"/>
      <c r="W2015"/>
      <c r="X2015"/>
      <c r="Y2015"/>
      <c r="Z2015"/>
      <c r="AA2015"/>
      <c r="AB2015"/>
      <c r="AC2015"/>
      <c r="AD2015"/>
      <c r="AE2015"/>
      <c r="AF2015"/>
      <c r="AG2015"/>
      <c r="AH2015"/>
    </row>
    <row r="2016" spans="3:34" x14ac:dyDescent="0.25">
      <c r="C2016" s="21"/>
      <c r="E2016" s="62"/>
      <c r="F2016" s="62"/>
      <c r="G2016" s="62"/>
      <c r="P2016"/>
      <c r="Q2016"/>
      <c r="R2016"/>
      <c r="S2016"/>
      <c r="T2016"/>
      <c r="U2016"/>
      <c r="V2016"/>
      <c r="W2016"/>
      <c r="X2016"/>
      <c r="Y2016"/>
      <c r="Z2016"/>
      <c r="AA2016"/>
      <c r="AB2016"/>
      <c r="AC2016"/>
      <c r="AD2016"/>
      <c r="AE2016"/>
      <c r="AF2016"/>
      <c r="AG2016"/>
      <c r="AH2016"/>
    </row>
    <row r="2017" spans="3:34" x14ac:dyDescent="0.25">
      <c r="C2017" s="21"/>
      <c r="E2017" s="62"/>
      <c r="F2017" s="62"/>
      <c r="G2017" s="62"/>
      <c r="P2017"/>
      <c r="Q2017"/>
      <c r="R2017"/>
      <c r="S2017"/>
      <c r="T2017"/>
      <c r="U2017"/>
      <c r="V2017"/>
      <c r="W2017"/>
      <c r="X2017"/>
      <c r="Y2017"/>
      <c r="Z2017"/>
      <c r="AA2017"/>
      <c r="AB2017"/>
      <c r="AC2017"/>
      <c r="AD2017"/>
      <c r="AE2017"/>
      <c r="AF2017"/>
      <c r="AG2017"/>
      <c r="AH2017"/>
    </row>
    <row r="2018" spans="3:34" x14ac:dyDescent="0.25">
      <c r="C2018" s="21"/>
      <c r="E2018" s="62"/>
      <c r="F2018" s="62"/>
      <c r="G2018" s="62"/>
      <c r="P2018"/>
      <c r="Q2018"/>
      <c r="R2018"/>
      <c r="S2018"/>
      <c r="T2018"/>
      <c r="U2018"/>
      <c r="V2018"/>
      <c r="W2018"/>
      <c r="X2018"/>
      <c r="Y2018"/>
      <c r="Z2018"/>
      <c r="AA2018"/>
      <c r="AB2018"/>
      <c r="AC2018"/>
      <c r="AD2018"/>
      <c r="AE2018"/>
      <c r="AF2018"/>
      <c r="AG2018"/>
      <c r="AH2018"/>
    </row>
    <row r="2019" spans="3:34" x14ac:dyDescent="0.25">
      <c r="C2019" s="21"/>
      <c r="E2019" s="62"/>
      <c r="F2019" s="62"/>
      <c r="G2019" s="62"/>
      <c r="P2019"/>
      <c r="Q2019"/>
      <c r="R2019"/>
      <c r="S2019"/>
      <c r="T2019"/>
      <c r="U2019"/>
      <c r="V2019"/>
      <c r="W2019"/>
      <c r="X2019"/>
      <c r="Y2019"/>
      <c r="Z2019"/>
      <c r="AA2019"/>
      <c r="AB2019"/>
      <c r="AC2019"/>
      <c r="AD2019"/>
      <c r="AE2019"/>
      <c r="AF2019"/>
      <c r="AG2019"/>
      <c r="AH2019"/>
    </row>
    <row r="2020" spans="3:34" x14ac:dyDescent="0.25">
      <c r="C2020" s="21"/>
      <c r="E2020" s="62"/>
      <c r="F2020" s="62"/>
      <c r="G2020" s="62"/>
      <c r="P2020"/>
      <c r="Q2020"/>
      <c r="R2020"/>
      <c r="S2020"/>
      <c r="T2020"/>
      <c r="U2020"/>
      <c r="V2020"/>
      <c r="W2020"/>
      <c r="X2020"/>
      <c r="Y2020"/>
      <c r="Z2020"/>
      <c r="AA2020"/>
      <c r="AB2020"/>
      <c r="AC2020"/>
      <c r="AD2020"/>
      <c r="AE2020"/>
      <c r="AF2020"/>
      <c r="AG2020"/>
      <c r="AH2020"/>
    </row>
    <row r="2021" spans="3:34" x14ac:dyDescent="0.25">
      <c r="C2021" s="21"/>
      <c r="E2021" s="62"/>
      <c r="F2021" s="62"/>
      <c r="G2021" s="62"/>
      <c r="P2021"/>
      <c r="Q2021"/>
      <c r="R2021"/>
      <c r="S2021"/>
      <c r="T2021"/>
      <c r="U2021"/>
      <c r="V2021"/>
      <c r="W2021"/>
      <c r="X2021"/>
      <c r="Y2021"/>
      <c r="Z2021"/>
      <c r="AA2021"/>
      <c r="AB2021"/>
      <c r="AC2021"/>
      <c r="AD2021"/>
      <c r="AE2021"/>
      <c r="AF2021"/>
      <c r="AG2021"/>
      <c r="AH2021"/>
    </row>
    <row r="2022" spans="3:34" x14ac:dyDescent="0.25">
      <c r="C2022" s="21"/>
      <c r="E2022" s="62"/>
      <c r="F2022" s="62"/>
      <c r="G2022" s="62"/>
      <c r="P2022"/>
      <c r="Q2022"/>
      <c r="R2022"/>
      <c r="S2022"/>
      <c r="T2022"/>
      <c r="U2022"/>
      <c r="V2022"/>
      <c r="W2022"/>
      <c r="X2022"/>
      <c r="Y2022"/>
      <c r="Z2022"/>
      <c r="AA2022"/>
      <c r="AB2022"/>
      <c r="AC2022"/>
      <c r="AD2022"/>
      <c r="AE2022"/>
      <c r="AF2022"/>
      <c r="AG2022"/>
      <c r="AH2022"/>
    </row>
    <row r="2023" spans="3:34" x14ac:dyDescent="0.25">
      <c r="C2023" s="21"/>
      <c r="E2023" s="62"/>
      <c r="F2023" s="62"/>
      <c r="G2023" s="62"/>
      <c r="P2023"/>
      <c r="Q2023"/>
      <c r="R2023"/>
      <c r="S2023"/>
      <c r="T2023"/>
      <c r="U2023"/>
      <c r="V2023"/>
      <c r="W2023"/>
      <c r="X2023"/>
      <c r="Y2023"/>
      <c r="Z2023"/>
      <c r="AA2023"/>
      <c r="AB2023"/>
      <c r="AC2023"/>
      <c r="AD2023"/>
      <c r="AE2023"/>
      <c r="AF2023"/>
      <c r="AG2023"/>
      <c r="AH2023"/>
    </row>
    <row r="2024" spans="3:34" x14ac:dyDescent="0.25">
      <c r="C2024" s="21"/>
      <c r="E2024" s="62"/>
      <c r="F2024" s="62"/>
      <c r="G2024" s="62"/>
      <c r="P2024"/>
      <c r="Q2024"/>
      <c r="R2024"/>
      <c r="S2024"/>
      <c r="T2024"/>
      <c r="U2024"/>
      <c r="V2024"/>
      <c r="W2024"/>
      <c r="X2024"/>
      <c r="Y2024"/>
      <c r="Z2024"/>
      <c r="AA2024"/>
      <c r="AB2024"/>
      <c r="AC2024"/>
      <c r="AD2024"/>
      <c r="AE2024"/>
      <c r="AF2024"/>
      <c r="AG2024"/>
      <c r="AH2024"/>
    </row>
    <row r="2025" spans="3:34" x14ac:dyDescent="0.25">
      <c r="C2025" s="21"/>
      <c r="E2025" s="62"/>
      <c r="F2025" s="62"/>
      <c r="G2025" s="62"/>
      <c r="P2025"/>
      <c r="Q2025"/>
      <c r="R2025"/>
      <c r="S2025"/>
      <c r="T2025"/>
      <c r="U2025"/>
      <c r="V2025"/>
      <c r="W2025"/>
      <c r="X2025"/>
      <c r="Y2025"/>
      <c r="Z2025"/>
      <c r="AA2025"/>
      <c r="AB2025"/>
      <c r="AC2025"/>
      <c r="AD2025"/>
      <c r="AE2025"/>
      <c r="AF2025"/>
      <c r="AG2025"/>
      <c r="AH2025"/>
    </row>
    <row r="2026" spans="3:34" x14ac:dyDescent="0.25">
      <c r="C2026" s="21"/>
      <c r="E2026" s="62"/>
      <c r="F2026" s="62"/>
      <c r="G2026" s="62"/>
      <c r="P2026"/>
      <c r="Q2026"/>
      <c r="R2026"/>
      <c r="S2026"/>
      <c r="T2026"/>
      <c r="U2026"/>
      <c r="V2026"/>
      <c r="W2026"/>
      <c r="X2026"/>
      <c r="Y2026"/>
      <c r="Z2026"/>
      <c r="AA2026"/>
      <c r="AB2026"/>
      <c r="AC2026"/>
      <c r="AD2026"/>
      <c r="AE2026"/>
      <c r="AF2026"/>
      <c r="AG2026"/>
      <c r="AH2026"/>
    </row>
    <row r="2027" spans="3:34" x14ac:dyDescent="0.25">
      <c r="C2027" s="21"/>
      <c r="E2027" s="62"/>
      <c r="F2027" s="62"/>
      <c r="G2027" s="62"/>
      <c r="P2027"/>
      <c r="Q2027"/>
      <c r="R2027"/>
      <c r="S2027"/>
      <c r="T2027"/>
      <c r="U2027"/>
      <c r="V2027"/>
      <c r="W2027"/>
      <c r="X2027"/>
      <c r="Y2027"/>
      <c r="Z2027"/>
      <c r="AA2027"/>
      <c r="AB2027"/>
      <c r="AC2027"/>
      <c r="AD2027"/>
      <c r="AE2027"/>
      <c r="AF2027"/>
      <c r="AG2027"/>
      <c r="AH2027"/>
    </row>
    <row r="2028" spans="3:34" x14ac:dyDescent="0.25">
      <c r="C2028" s="21"/>
      <c r="E2028" s="62"/>
      <c r="F2028" s="62"/>
      <c r="G2028" s="62"/>
      <c r="P2028"/>
      <c r="Q2028"/>
      <c r="R2028"/>
      <c r="S2028"/>
      <c r="T2028"/>
      <c r="U2028"/>
      <c r="V2028"/>
      <c r="W2028"/>
      <c r="X2028"/>
      <c r="Y2028"/>
      <c r="Z2028"/>
      <c r="AA2028"/>
      <c r="AB2028"/>
      <c r="AC2028"/>
      <c r="AD2028"/>
      <c r="AE2028"/>
      <c r="AF2028"/>
      <c r="AG2028"/>
      <c r="AH2028"/>
    </row>
    <row r="2029" spans="3:34" x14ac:dyDescent="0.25">
      <c r="C2029" s="21"/>
      <c r="E2029" s="62"/>
      <c r="F2029" s="62"/>
      <c r="G2029" s="62"/>
      <c r="P2029"/>
      <c r="Q2029"/>
      <c r="R2029"/>
      <c r="S2029"/>
      <c r="T2029"/>
      <c r="U2029"/>
      <c r="V2029"/>
      <c r="W2029"/>
      <c r="X2029"/>
      <c r="Y2029"/>
      <c r="Z2029"/>
      <c r="AA2029"/>
      <c r="AB2029"/>
      <c r="AC2029"/>
      <c r="AD2029"/>
      <c r="AE2029"/>
      <c r="AF2029"/>
      <c r="AG2029"/>
      <c r="AH2029"/>
    </row>
    <row r="2030" spans="3:34" x14ac:dyDescent="0.25">
      <c r="C2030" s="21"/>
      <c r="E2030" s="62"/>
      <c r="F2030" s="62"/>
      <c r="G2030" s="62"/>
      <c r="P2030"/>
      <c r="Q2030"/>
      <c r="R2030"/>
      <c r="S2030"/>
      <c r="T2030"/>
      <c r="U2030"/>
      <c r="V2030"/>
      <c r="W2030"/>
      <c r="X2030"/>
      <c r="Y2030"/>
      <c r="Z2030"/>
      <c r="AA2030"/>
      <c r="AB2030"/>
      <c r="AC2030"/>
      <c r="AD2030"/>
      <c r="AE2030"/>
      <c r="AF2030"/>
      <c r="AG2030"/>
      <c r="AH2030"/>
    </row>
    <row r="2031" spans="3:34" x14ac:dyDescent="0.25">
      <c r="C2031" s="21"/>
      <c r="E2031" s="62"/>
      <c r="F2031" s="62"/>
      <c r="G2031" s="62"/>
      <c r="P2031"/>
      <c r="Q2031"/>
      <c r="R2031"/>
      <c r="S2031"/>
      <c r="T2031"/>
      <c r="U2031"/>
      <c r="V2031"/>
      <c r="W2031"/>
      <c r="X2031"/>
      <c r="Y2031"/>
      <c r="Z2031"/>
      <c r="AA2031"/>
      <c r="AB2031"/>
      <c r="AC2031"/>
      <c r="AD2031"/>
      <c r="AE2031"/>
      <c r="AF2031"/>
      <c r="AG2031"/>
      <c r="AH2031"/>
    </row>
    <row r="2032" spans="3:34" x14ac:dyDescent="0.25">
      <c r="C2032" s="21"/>
      <c r="E2032" s="62"/>
      <c r="F2032" s="62"/>
      <c r="G2032" s="62"/>
      <c r="P2032"/>
      <c r="Q2032"/>
      <c r="R2032"/>
      <c r="S2032"/>
      <c r="T2032"/>
      <c r="U2032"/>
      <c r="V2032"/>
      <c r="W2032"/>
      <c r="X2032"/>
      <c r="Y2032"/>
      <c r="Z2032"/>
      <c r="AA2032"/>
      <c r="AB2032"/>
      <c r="AC2032"/>
      <c r="AD2032"/>
      <c r="AE2032"/>
      <c r="AF2032"/>
      <c r="AG2032"/>
      <c r="AH2032"/>
    </row>
    <row r="2033" spans="3:34" x14ac:dyDescent="0.25">
      <c r="C2033" s="21"/>
      <c r="E2033" s="62"/>
      <c r="F2033" s="62"/>
      <c r="G2033" s="62"/>
      <c r="P2033"/>
      <c r="Q2033"/>
      <c r="R2033"/>
      <c r="S2033"/>
      <c r="T2033"/>
      <c r="U2033"/>
      <c r="V2033"/>
      <c r="W2033"/>
      <c r="X2033"/>
      <c r="Y2033"/>
      <c r="Z2033"/>
      <c r="AA2033"/>
      <c r="AB2033"/>
      <c r="AC2033"/>
      <c r="AD2033"/>
      <c r="AE2033"/>
      <c r="AF2033"/>
      <c r="AG2033"/>
      <c r="AH2033"/>
    </row>
    <row r="2034" spans="3:34" x14ac:dyDescent="0.25">
      <c r="C2034" s="21"/>
      <c r="E2034" s="62"/>
      <c r="F2034" s="62"/>
      <c r="G2034" s="62"/>
      <c r="P2034"/>
      <c r="Q2034"/>
      <c r="R2034"/>
      <c r="S2034"/>
      <c r="T2034"/>
      <c r="U2034"/>
      <c r="V2034"/>
      <c r="W2034"/>
      <c r="X2034"/>
      <c r="Y2034"/>
      <c r="Z2034"/>
      <c r="AA2034"/>
      <c r="AB2034"/>
      <c r="AC2034"/>
      <c r="AD2034"/>
      <c r="AE2034"/>
      <c r="AF2034"/>
      <c r="AG2034"/>
      <c r="AH2034"/>
    </row>
    <row r="2035" spans="3:34" x14ac:dyDescent="0.25">
      <c r="C2035" s="21"/>
      <c r="E2035" s="62"/>
      <c r="F2035" s="62"/>
      <c r="G2035" s="62"/>
      <c r="P2035"/>
      <c r="Q2035"/>
      <c r="R2035"/>
      <c r="S2035"/>
      <c r="T2035"/>
      <c r="U2035"/>
      <c r="V2035"/>
      <c r="W2035"/>
      <c r="X2035"/>
      <c r="Y2035"/>
      <c r="Z2035"/>
      <c r="AA2035"/>
      <c r="AB2035"/>
      <c r="AC2035"/>
      <c r="AD2035"/>
      <c r="AE2035"/>
      <c r="AF2035"/>
      <c r="AG2035"/>
      <c r="AH2035"/>
    </row>
    <row r="2036" spans="3:34" x14ac:dyDescent="0.25">
      <c r="C2036" s="21"/>
      <c r="E2036" s="62"/>
      <c r="F2036" s="62"/>
      <c r="G2036" s="62"/>
      <c r="P2036"/>
      <c r="Q2036"/>
      <c r="R2036"/>
      <c r="S2036"/>
      <c r="T2036"/>
      <c r="U2036"/>
      <c r="V2036"/>
      <c r="W2036"/>
      <c r="X2036"/>
      <c r="Y2036"/>
      <c r="Z2036"/>
      <c r="AA2036"/>
      <c r="AB2036"/>
      <c r="AC2036"/>
      <c r="AD2036"/>
      <c r="AE2036"/>
      <c r="AF2036"/>
      <c r="AG2036"/>
      <c r="AH2036"/>
    </row>
    <row r="2037" spans="3:34" x14ac:dyDescent="0.25">
      <c r="C2037" s="21"/>
      <c r="E2037" s="62"/>
      <c r="F2037" s="62"/>
      <c r="G2037" s="62"/>
      <c r="P2037"/>
      <c r="Q2037"/>
      <c r="R2037"/>
      <c r="S2037"/>
      <c r="T2037"/>
      <c r="U2037"/>
      <c r="V2037"/>
      <c r="W2037"/>
      <c r="X2037"/>
      <c r="Y2037"/>
      <c r="Z2037"/>
      <c r="AA2037"/>
      <c r="AB2037"/>
      <c r="AC2037"/>
      <c r="AD2037"/>
      <c r="AE2037"/>
      <c r="AF2037"/>
      <c r="AG2037"/>
      <c r="AH2037"/>
    </row>
    <row r="2038" spans="3:34" x14ac:dyDescent="0.25">
      <c r="C2038" s="21"/>
      <c r="E2038" s="62"/>
      <c r="F2038" s="62"/>
      <c r="G2038" s="62"/>
      <c r="P2038"/>
      <c r="Q2038"/>
      <c r="R2038"/>
      <c r="S2038"/>
      <c r="T2038"/>
      <c r="U2038"/>
      <c r="V2038"/>
      <c r="W2038"/>
      <c r="X2038"/>
      <c r="Y2038"/>
      <c r="Z2038"/>
      <c r="AA2038"/>
      <c r="AB2038"/>
      <c r="AC2038"/>
      <c r="AD2038"/>
      <c r="AE2038"/>
      <c r="AF2038"/>
      <c r="AG2038"/>
      <c r="AH2038"/>
    </row>
    <row r="2039" spans="3:34" x14ac:dyDescent="0.25">
      <c r="C2039" s="21"/>
      <c r="E2039" s="62"/>
      <c r="F2039" s="62"/>
      <c r="G2039" s="62"/>
      <c r="P2039"/>
      <c r="Q2039"/>
      <c r="R2039"/>
      <c r="S2039"/>
      <c r="T2039"/>
      <c r="U2039"/>
      <c r="V2039"/>
      <c r="W2039"/>
      <c r="X2039"/>
      <c r="Y2039"/>
      <c r="Z2039"/>
      <c r="AA2039"/>
      <c r="AB2039"/>
      <c r="AC2039"/>
      <c r="AD2039"/>
      <c r="AE2039"/>
      <c r="AF2039"/>
      <c r="AG2039"/>
      <c r="AH2039"/>
    </row>
    <row r="2040" spans="3:34" x14ac:dyDescent="0.25">
      <c r="C2040" s="21"/>
      <c r="E2040" s="62"/>
      <c r="F2040" s="62"/>
      <c r="G2040" s="62"/>
      <c r="P2040"/>
      <c r="Q2040"/>
      <c r="R2040"/>
      <c r="S2040"/>
      <c r="T2040"/>
      <c r="U2040"/>
      <c r="V2040"/>
      <c r="W2040"/>
      <c r="X2040"/>
      <c r="Y2040"/>
      <c r="Z2040"/>
      <c r="AA2040"/>
      <c r="AB2040"/>
      <c r="AC2040"/>
      <c r="AD2040"/>
      <c r="AE2040"/>
      <c r="AF2040"/>
      <c r="AG2040"/>
      <c r="AH2040"/>
    </row>
    <row r="2041" spans="3:34" x14ac:dyDescent="0.25">
      <c r="C2041" s="21"/>
      <c r="E2041" s="62"/>
      <c r="F2041" s="62"/>
      <c r="G2041" s="62"/>
      <c r="P2041"/>
      <c r="Q2041"/>
      <c r="R2041"/>
      <c r="S2041"/>
      <c r="T2041"/>
      <c r="U2041"/>
      <c r="V2041"/>
      <c r="W2041"/>
      <c r="X2041"/>
      <c r="Y2041"/>
      <c r="Z2041"/>
      <c r="AA2041"/>
      <c r="AB2041"/>
      <c r="AC2041"/>
      <c r="AD2041"/>
      <c r="AE2041"/>
      <c r="AF2041"/>
      <c r="AG2041"/>
      <c r="AH2041"/>
    </row>
    <row r="2042" spans="3:34" x14ac:dyDescent="0.25">
      <c r="C2042" s="21"/>
      <c r="E2042" s="62"/>
      <c r="F2042" s="62"/>
      <c r="G2042" s="62"/>
      <c r="P2042"/>
      <c r="Q2042"/>
      <c r="R2042"/>
      <c r="S2042"/>
      <c r="T2042"/>
      <c r="U2042"/>
      <c r="V2042"/>
      <c r="W2042"/>
      <c r="X2042"/>
      <c r="Y2042"/>
      <c r="Z2042"/>
      <c r="AA2042"/>
      <c r="AB2042"/>
      <c r="AC2042"/>
      <c r="AD2042"/>
      <c r="AE2042"/>
      <c r="AF2042"/>
      <c r="AG2042"/>
      <c r="AH2042"/>
    </row>
    <row r="2043" spans="3:34" x14ac:dyDescent="0.25">
      <c r="C2043" s="21"/>
      <c r="E2043" s="62"/>
      <c r="F2043" s="62"/>
      <c r="G2043" s="62"/>
      <c r="P2043"/>
      <c r="Q2043"/>
      <c r="R2043"/>
      <c r="S2043"/>
      <c r="T2043"/>
      <c r="U2043"/>
      <c r="V2043"/>
      <c r="W2043"/>
      <c r="X2043"/>
      <c r="Y2043"/>
      <c r="Z2043"/>
      <c r="AA2043"/>
      <c r="AB2043"/>
      <c r="AC2043"/>
      <c r="AD2043"/>
      <c r="AE2043"/>
      <c r="AF2043"/>
      <c r="AG2043"/>
      <c r="AH2043"/>
    </row>
    <row r="2044" spans="3:34" x14ac:dyDescent="0.25">
      <c r="C2044" s="21"/>
      <c r="E2044" s="62"/>
      <c r="F2044" s="62"/>
      <c r="G2044" s="62"/>
      <c r="P2044"/>
      <c r="Q2044"/>
      <c r="R2044"/>
      <c r="S2044"/>
      <c r="T2044"/>
      <c r="U2044"/>
      <c r="V2044"/>
      <c r="W2044"/>
      <c r="X2044"/>
      <c r="Y2044"/>
      <c r="Z2044"/>
      <c r="AA2044"/>
      <c r="AB2044"/>
      <c r="AC2044"/>
      <c r="AD2044"/>
      <c r="AE2044"/>
      <c r="AF2044"/>
      <c r="AG2044"/>
      <c r="AH2044"/>
    </row>
    <row r="2045" spans="3:34" x14ac:dyDescent="0.25">
      <c r="C2045" s="21"/>
      <c r="E2045" s="62"/>
      <c r="F2045" s="62"/>
      <c r="G2045" s="62"/>
      <c r="P2045"/>
      <c r="Q2045"/>
      <c r="R2045"/>
      <c r="S2045"/>
      <c r="T2045"/>
      <c r="U2045"/>
      <c r="V2045"/>
      <c r="W2045"/>
      <c r="X2045"/>
      <c r="Y2045"/>
      <c r="Z2045"/>
      <c r="AA2045"/>
      <c r="AB2045"/>
      <c r="AC2045"/>
      <c r="AD2045"/>
      <c r="AE2045"/>
      <c r="AF2045"/>
      <c r="AG2045"/>
      <c r="AH2045"/>
    </row>
    <row r="2046" spans="3:34" x14ac:dyDescent="0.25">
      <c r="C2046" s="21"/>
      <c r="E2046" s="62"/>
      <c r="F2046" s="62"/>
      <c r="G2046" s="62"/>
      <c r="P2046"/>
      <c r="Q2046"/>
      <c r="R2046"/>
      <c r="S2046"/>
      <c r="T2046"/>
      <c r="U2046"/>
      <c r="V2046"/>
      <c r="W2046"/>
      <c r="X2046"/>
      <c r="Y2046"/>
      <c r="Z2046"/>
      <c r="AA2046"/>
      <c r="AB2046"/>
      <c r="AC2046"/>
      <c r="AD2046"/>
      <c r="AE2046"/>
      <c r="AF2046"/>
      <c r="AG2046"/>
      <c r="AH2046"/>
    </row>
    <row r="2047" spans="3:34" x14ac:dyDescent="0.25">
      <c r="C2047" s="21"/>
      <c r="E2047" s="62"/>
      <c r="F2047" s="62"/>
      <c r="G2047" s="62"/>
      <c r="P2047"/>
      <c r="Q2047"/>
      <c r="R2047"/>
      <c r="S2047"/>
      <c r="T2047"/>
      <c r="U2047"/>
      <c r="V2047"/>
      <c r="W2047"/>
      <c r="X2047"/>
      <c r="Y2047"/>
      <c r="Z2047"/>
      <c r="AA2047"/>
      <c r="AB2047"/>
      <c r="AC2047"/>
      <c r="AD2047"/>
      <c r="AE2047"/>
      <c r="AF2047"/>
      <c r="AG2047"/>
      <c r="AH2047"/>
    </row>
    <row r="2048" spans="3:34" x14ac:dyDescent="0.25">
      <c r="C2048" s="21"/>
      <c r="E2048" s="62"/>
      <c r="F2048" s="62"/>
      <c r="G2048" s="62"/>
      <c r="P2048"/>
      <c r="Q2048"/>
      <c r="R2048"/>
      <c r="S2048"/>
      <c r="T2048"/>
      <c r="U2048"/>
      <c r="V2048"/>
      <c r="W2048"/>
      <c r="X2048"/>
      <c r="Y2048"/>
      <c r="Z2048"/>
      <c r="AA2048"/>
      <c r="AB2048"/>
      <c r="AC2048"/>
      <c r="AD2048"/>
      <c r="AE2048"/>
      <c r="AF2048"/>
      <c r="AG2048"/>
      <c r="AH2048"/>
    </row>
    <row r="2049" spans="3:34" x14ac:dyDescent="0.25">
      <c r="C2049" s="21"/>
      <c r="E2049" s="62"/>
      <c r="F2049" s="62"/>
      <c r="G2049" s="62"/>
      <c r="P2049"/>
      <c r="Q2049"/>
      <c r="R2049"/>
      <c r="S2049"/>
      <c r="T2049"/>
      <c r="U2049"/>
      <c r="V2049"/>
      <c r="W2049"/>
      <c r="X2049"/>
      <c r="Y2049"/>
      <c r="Z2049"/>
      <c r="AA2049"/>
      <c r="AB2049"/>
      <c r="AC2049"/>
      <c r="AD2049"/>
      <c r="AE2049"/>
      <c r="AF2049"/>
      <c r="AG2049"/>
      <c r="AH2049"/>
    </row>
    <row r="2050" spans="3:34" x14ac:dyDescent="0.25">
      <c r="C2050" s="21"/>
      <c r="E2050" s="62"/>
      <c r="F2050" s="62"/>
      <c r="G2050" s="62"/>
      <c r="P2050"/>
      <c r="Q2050"/>
      <c r="R2050"/>
      <c r="S2050"/>
      <c r="T2050"/>
      <c r="U2050"/>
      <c r="V2050"/>
      <c r="W2050"/>
      <c r="X2050"/>
      <c r="Y2050"/>
      <c r="Z2050"/>
      <c r="AA2050"/>
      <c r="AB2050"/>
      <c r="AC2050"/>
      <c r="AD2050"/>
      <c r="AE2050"/>
      <c r="AF2050"/>
      <c r="AG2050"/>
      <c r="AH2050"/>
    </row>
    <row r="2051" spans="3:34" x14ac:dyDescent="0.25">
      <c r="C2051" s="21"/>
      <c r="E2051" s="62"/>
      <c r="F2051" s="62"/>
      <c r="G2051" s="62"/>
      <c r="P2051"/>
      <c r="Q2051"/>
      <c r="R2051"/>
      <c r="S2051"/>
      <c r="T2051"/>
      <c r="U2051"/>
      <c r="V2051"/>
      <c r="W2051"/>
      <c r="X2051"/>
      <c r="Y2051"/>
      <c r="Z2051"/>
      <c r="AA2051"/>
      <c r="AB2051"/>
      <c r="AC2051"/>
      <c r="AD2051"/>
      <c r="AE2051"/>
      <c r="AF2051"/>
      <c r="AG2051"/>
      <c r="AH2051"/>
    </row>
    <row r="2052" spans="3:34" x14ac:dyDescent="0.25">
      <c r="C2052" s="21"/>
      <c r="E2052" s="62"/>
      <c r="F2052" s="62"/>
      <c r="G2052" s="62"/>
      <c r="P2052"/>
      <c r="Q2052"/>
      <c r="R2052"/>
      <c r="S2052"/>
      <c r="T2052"/>
      <c r="U2052"/>
      <c r="V2052"/>
      <c r="W2052"/>
      <c r="X2052"/>
      <c r="Y2052"/>
      <c r="Z2052"/>
      <c r="AA2052"/>
      <c r="AB2052"/>
      <c r="AC2052"/>
      <c r="AD2052"/>
      <c r="AE2052"/>
      <c r="AF2052"/>
      <c r="AG2052"/>
      <c r="AH2052"/>
    </row>
    <row r="2053" spans="3:34" x14ac:dyDescent="0.25">
      <c r="C2053" s="21"/>
      <c r="E2053" s="62"/>
      <c r="F2053" s="62"/>
      <c r="G2053" s="62"/>
      <c r="P2053"/>
      <c r="Q2053"/>
      <c r="R2053"/>
      <c r="S2053"/>
      <c r="T2053"/>
      <c r="U2053"/>
      <c r="V2053"/>
      <c r="W2053"/>
      <c r="X2053"/>
      <c r="Y2053"/>
      <c r="Z2053"/>
      <c r="AA2053"/>
      <c r="AB2053"/>
      <c r="AC2053"/>
      <c r="AD2053"/>
      <c r="AE2053"/>
      <c r="AF2053"/>
      <c r="AG2053"/>
      <c r="AH2053"/>
    </row>
    <row r="2054" spans="3:34" x14ac:dyDescent="0.25">
      <c r="C2054" s="21"/>
      <c r="E2054" s="62"/>
      <c r="F2054" s="62"/>
      <c r="G2054" s="62"/>
      <c r="P2054"/>
      <c r="Q2054"/>
      <c r="R2054"/>
      <c r="S2054"/>
      <c r="T2054"/>
      <c r="U2054"/>
      <c r="V2054"/>
      <c r="W2054"/>
      <c r="X2054"/>
      <c r="Y2054"/>
      <c r="Z2054"/>
      <c r="AA2054"/>
      <c r="AB2054"/>
      <c r="AC2054"/>
      <c r="AD2054"/>
      <c r="AE2054"/>
      <c r="AF2054"/>
      <c r="AG2054"/>
      <c r="AH2054"/>
    </row>
    <row r="2055" spans="3:34" x14ac:dyDescent="0.25">
      <c r="C2055" s="21"/>
      <c r="E2055" s="62"/>
      <c r="F2055" s="62"/>
      <c r="G2055" s="62"/>
      <c r="P2055"/>
      <c r="Q2055"/>
      <c r="R2055"/>
      <c r="S2055"/>
      <c r="T2055"/>
      <c r="U2055"/>
      <c r="V2055"/>
      <c r="W2055"/>
      <c r="X2055"/>
      <c r="Y2055"/>
      <c r="Z2055"/>
      <c r="AA2055"/>
      <c r="AB2055"/>
      <c r="AC2055"/>
      <c r="AD2055"/>
      <c r="AE2055"/>
      <c r="AF2055"/>
      <c r="AG2055"/>
      <c r="AH2055"/>
    </row>
    <row r="2056" spans="3:34" x14ac:dyDescent="0.25">
      <c r="C2056" s="21"/>
      <c r="E2056" s="62"/>
      <c r="F2056" s="62"/>
      <c r="G2056" s="62"/>
      <c r="P2056"/>
      <c r="Q2056"/>
      <c r="R2056"/>
      <c r="S2056"/>
      <c r="T2056"/>
      <c r="U2056"/>
      <c r="V2056"/>
      <c r="W2056"/>
      <c r="X2056"/>
      <c r="Y2056"/>
      <c r="Z2056"/>
      <c r="AA2056"/>
      <c r="AB2056"/>
      <c r="AC2056"/>
      <c r="AD2056"/>
      <c r="AE2056"/>
      <c r="AF2056"/>
      <c r="AG2056"/>
      <c r="AH2056"/>
    </row>
    <row r="2057" spans="3:34" x14ac:dyDescent="0.25">
      <c r="C2057" s="21"/>
      <c r="E2057" s="62"/>
      <c r="F2057" s="62"/>
      <c r="G2057" s="62"/>
      <c r="P2057"/>
      <c r="Q2057"/>
      <c r="R2057"/>
      <c r="S2057"/>
      <c r="T2057"/>
      <c r="U2057"/>
      <c r="V2057"/>
      <c r="W2057"/>
      <c r="X2057"/>
      <c r="Y2057"/>
      <c r="Z2057"/>
      <c r="AA2057"/>
      <c r="AB2057"/>
      <c r="AC2057"/>
      <c r="AD2057"/>
      <c r="AE2057"/>
      <c r="AF2057"/>
      <c r="AG2057"/>
      <c r="AH2057"/>
    </row>
    <row r="2058" spans="3:34" x14ac:dyDescent="0.25">
      <c r="C2058" s="21"/>
      <c r="E2058" s="62"/>
      <c r="F2058" s="62"/>
      <c r="G2058" s="62"/>
      <c r="P2058"/>
      <c r="Q2058"/>
      <c r="R2058"/>
      <c r="S2058"/>
      <c r="T2058"/>
      <c r="U2058"/>
      <c r="V2058"/>
      <c r="W2058"/>
      <c r="X2058"/>
      <c r="Y2058"/>
      <c r="Z2058"/>
      <c r="AA2058"/>
      <c r="AB2058"/>
      <c r="AC2058"/>
      <c r="AD2058"/>
      <c r="AE2058"/>
      <c r="AF2058"/>
      <c r="AG2058"/>
      <c r="AH2058"/>
    </row>
    <row r="2059" spans="3:34" x14ac:dyDescent="0.25">
      <c r="C2059" s="21"/>
      <c r="E2059" s="62"/>
      <c r="F2059" s="62"/>
      <c r="G2059" s="62"/>
      <c r="P2059"/>
      <c r="Q2059"/>
      <c r="R2059"/>
      <c r="S2059"/>
      <c r="T2059"/>
      <c r="U2059"/>
      <c r="V2059"/>
      <c r="W2059"/>
      <c r="X2059"/>
      <c r="Y2059"/>
      <c r="Z2059"/>
      <c r="AA2059"/>
      <c r="AB2059"/>
      <c r="AC2059"/>
      <c r="AD2059"/>
      <c r="AE2059"/>
      <c r="AF2059"/>
      <c r="AG2059"/>
      <c r="AH2059"/>
    </row>
    <row r="2060" spans="3:34" x14ac:dyDescent="0.25">
      <c r="C2060" s="21"/>
      <c r="E2060" s="62"/>
      <c r="F2060" s="62"/>
      <c r="G2060" s="62"/>
      <c r="P2060"/>
      <c r="Q2060"/>
      <c r="R2060"/>
      <c r="S2060"/>
      <c r="T2060"/>
      <c r="U2060"/>
      <c r="V2060"/>
      <c r="W2060"/>
      <c r="X2060"/>
      <c r="Y2060"/>
      <c r="Z2060"/>
      <c r="AA2060"/>
      <c r="AB2060"/>
      <c r="AC2060"/>
      <c r="AD2060"/>
      <c r="AE2060"/>
      <c r="AF2060"/>
      <c r="AG2060"/>
      <c r="AH2060"/>
    </row>
    <row r="2061" spans="3:34" x14ac:dyDescent="0.25">
      <c r="C2061" s="21"/>
      <c r="E2061" s="62"/>
      <c r="F2061" s="62"/>
      <c r="G2061" s="62"/>
      <c r="P2061"/>
      <c r="Q2061"/>
      <c r="R2061"/>
      <c r="S2061"/>
      <c r="T2061"/>
      <c r="U2061"/>
      <c r="V2061"/>
      <c r="W2061"/>
      <c r="X2061"/>
      <c r="Y2061"/>
      <c r="Z2061"/>
      <c r="AA2061"/>
      <c r="AB2061"/>
      <c r="AC2061"/>
      <c r="AD2061"/>
      <c r="AE2061"/>
      <c r="AF2061"/>
      <c r="AG2061"/>
      <c r="AH2061"/>
    </row>
    <row r="2062" spans="3:34" x14ac:dyDescent="0.25">
      <c r="C2062" s="21"/>
      <c r="E2062" s="62"/>
      <c r="F2062" s="62"/>
      <c r="G2062" s="62"/>
      <c r="P2062"/>
      <c r="Q2062"/>
      <c r="R2062"/>
      <c r="S2062"/>
      <c r="T2062"/>
      <c r="U2062"/>
      <c r="V2062"/>
      <c r="W2062"/>
      <c r="X2062"/>
      <c r="Y2062"/>
      <c r="Z2062"/>
      <c r="AA2062"/>
      <c r="AB2062"/>
      <c r="AC2062"/>
      <c r="AD2062"/>
      <c r="AE2062"/>
      <c r="AF2062"/>
      <c r="AG2062"/>
      <c r="AH2062"/>
    </row>
    <row r="2063" spans="3:34" x14ac:dyDescent="0.25">
      <c r="C2063" s="21"/>
      <c r="E2063" s="62"/>
      <c r="F2063" s="62"/>
      <c r="G2063" s="62"/>
      <c r="P2063"/>
      <c r="Q2063"/>
      <c r="R2063"/>
      <c r="S2063"/>
      <c r="T2063"/>
      <c r="U2063"/>
      <c r="V2063"/>
      <c r="W2063"/>
      <c r="X2063"/>
      <c r="Y2063"/>
      <c r="Z2063"/>
      <c r="AA2063"/>
      <c r="AB2063"/>
      <c r="AC2063"/>
      <c r="AD2063"/>
      <c r="AE2063"/>
      <c r="AF2063"/>
      <c r="AG2063"/>
      <c r="AH2063"/>
    </row>
    <row r="2064" spans="3:34" x14ac:dyDescent="0.25">
      <c r="C2064" s="21"/>
      <c r="E2064" s="62"/>
      <c r="F2064" s="62"/>
      <c r="G2064" s="62"/>
      <c r="P2064"/>
      <c r="Q2064"/>
      <c r="R2064"/>
      <c r="S2064"/>
      <c r="T2064"/>
      <c r="U2064"/>
      <c r="V2064"/>
      <c r="W2064"/>
      <c r="X2064"/>
      <c r="Y2064"/>
      <c r="Z2064"/>
      <c r="AA2064"/>
      <c r="AB2064"/>
      <c r="AC2064"/>
      <c r="AD2064"/>
      <c r="AE2064"/>
      <c r="AF2064"/>
      <c r="AG2064"/>
      <c r="AH2064"/>
    </row>
    <row r="2065" spans="3:34" x14ac:dyDescent="0.25">
      <c r="C2065" s="21"/>
      <c r="E2065" s="62"/>
      <c r="F2065" s="62"/>
      <c r="G2065" s="62"/>
      <c r="P2065"/>
      <c r="Q2065"/>
      <c r="R2065"/>
      <c r="S2065"/>
      <c r="T2065"/>
      <c r="U2065"/>
      <c r="V2065"/>
      <c r="W2065"/>
      <c r="X2065"/>
      <c r="Y2065"/>
      <c r="Z2065"/>
      <c r="AA2065"/>
      <c r="AB2065"/>
      <c r="AC2065"/>
      <c r="AD2065"/>
      <c r="AE2065"/>
      <c r="AF2065"/>
      <c r="AG2065"/>
      <c r="AH2065"/>
    </row>
    <row r="2066" spans="3:34" x14ac:dyDescent="0.25">
      <c r="C2066" s="21"/>
      <c r="E2066" s="62"/>
      <c r="F2066" s="62"/>
      <c r="G2066" s="62"/>
      <c r="P2066"/>
      <c r="Q2066"/>
      <c r="R2066"/>
      <c r="S2066"/>
      <c r="T2066"/>
      <c r="U2066"/>
      <c r="V2066"/>
      <c r="W2066"/>
      <c r="X2066"/>
      <c r="Y2066"/>
      <c r="Z2066"/>
      <c r="AA2066"/>
      <c r="AB2066"/>
      <c r="AC2066"/>
      <c r="AD2066"/>
      <c r="AE2066"/>
      <c r="AF2066"/>
      <c r="AG2066"/>
      <c r="AH2066"/>
    </row>
    <row r="2067" spans="3:34" x14ac:dyDescent="0.25">
      <c r="C2067" s="21"/>
      <c r="E2067" s="62"/>
      <c r="F2067" s="62"/>
      <c r="G2067" s="62"/>
      <c r="P2067"/>
      <c r="Q2067"/>
      <c r="R2067"/>
      <c r="S2067"/>
      <c r="T2067"/>
      <c r="U2067"/>
      <c r="V2067"/>
      <c r="W2067"/>
      <c r="X2067"/>
      <c r="Y2067"/>
      <c r="Z2067"/>
      <c r="AA2067"/>
      <c r="AB2067"/>
      <c r="AC2067"/>
      <c r="AD2067"/>
      <c r="AE2067"/>
      <c r="AF2067"/>
      <c r="AG2067"/>
      <c r="AH2067"/>
    </row>
    <row r="2068" spans="3:34" x14ac:dyDescent="0.25">
      <c r="C2068" s="21"/>
      <c r="E2068" s="62"/>
      <c r="F2068" s="62"/>
      <c r="G2068" s="62"/>
      <c r="P2068"/>
      <c r="Q2068"/>
      <c r="R2068"/>
      <c r="S2068"/>
      <c r="T2068"/>
      <c r="U2068"/>
      <c r="V2068"/>
      <c r="W2068"/>
      <c r="X2068"/>
      <c r="Y2068"/>
      <c r="Z2068"/>
      <c r="AA2068"/>
      <c r="AB2068"/>
      <c r="AC2068"/>
      <c r="AD2068"/>
      <c r="AE2068"/>
      <c r="AF2068"/>
      <c r="AG2068"/>
      <c r="AH2068"/>
    </row>
    <row r="2069" spans="3:34" x14ac:dyDescent="0.25">
      <c r="C2069" s="21"/>
      <c r="E2069" s="62"/>
      <c r="F2069" s="62"/>
      <c r="G2069" s="62"/>
      <c r="P2069"/>
      <c r="Q2069"/>
      <c r="R2069"/>
      <c r="S2069"/>
      <c r="T2069"/>
      <c r="U2069"/>
      <c r="V2069"/>
      <c r="W2069"/>
      <c r="X2069"/>
      <c r="Y2069"/>
      <c r="Z2069"/>
      <c r="AA2069"/>
      <c r="AB2069"/>
      <c r="AC2069"/>
      <c r="AD2069"/>
      <c r="AE2069"/>
      <c r="AF2069"/>
      <c r="AG2069"/>
      <c r="AH2069"/>
    </row>
    <row r="2070" spans="3:34" x14ac:dyDescent="0.25">
      <c r="C2070" s="21"/>
      <c r="E2070" s="62"/>
      <c r="F2070" s="62"/>
      <c r="G2070" s="62"/>
      <c r="P2070"/>
      <c r="Q2070"/>
      <c r="R2070"/>
      <c r="S2070"/>
      <c r="T2070"/>
      <c r="U2070"/>
      <c r="V2070"/>
      <c r="W2070"/>
      <c r="X2070"/>
      <c r="Y2070"/>
      <c r="Z2070"/>
      <c r="AA2070"/>
      <c r="AB2070"/>
      <c r="AC2070"/>
      <c r="AD2070"/>
      <c r="AE2070"/>
      <c r="AF2070"/>
      <c r="AG2070"/>
      <c r="AH2070"/>
    </row>
    <row r="2071" spans="3:34" x14ac:dyDescent="0.25">
      <c r="C2071" s="21"/>
      <c r="E2071" s="62"/>
      <c r="F2071" s="62"/>
      <c r="G2071" s="62"/>
      <c r="P2071"/>
      <c r="Q2071"/>
      <c r="R2071"/>
      <c r="S2071"/>
      <c r="T2071"/>
      <c r="U2071"/>
      <c r="V2071"/>
      <c r="W2071"/>
      <c r="X2071"/>
      <c r="Y2071"/>
      <c r="Z2071"/>
      <c r="AA2071"/>
      <c r="AB2071"/>
      <c r="AC2071"/>
      <c r="AD2071"/>
      <c r="AE2071"/>
      <c r="AF2071"/>
      <c r="AG2071"/>
      <c r="AH2071"/>
    </row>
    <row r="2072" spans="3:34" x14ac:dyDescent="0.25">
      <c r="C2072" s="21"/>
      <c r="E2072" s="62"/>
      <c r="F2072" s="62"/>
      <c r="G2072" s="62"/>
      <c r="P2072"/>
      <c r="Q2072"/>
      <c r="R2072"/>
      <c r="S2072"/>
      <c r="T2072"/>
      <c r="U2072"/>
      <c r="V2072"/>
      <c r="W2072"/>
      <c r="X2072"/>
      <c r="Y2072"/>
      <c r="Z2072"/>
      <c r="AA2072"/>
      <c r="AB2072"/>
      <c r="AC2072"/>
      <c r="AD2072"/>
      <c r="AE2072"/>
      <c r="AF2072"/>
      <c r="AG2072"/>
      <c r="AH2072"/>
    </row>
    <row r="2073" spans="3:34" x14ac:dyDescent="0.25">
      <c r="C2073" s="21"/>
      <c r="E2073" s="62"/>
      <c r="F2073" s="62"/>
      <c r="G2073" s="62"/>
      <c r="P2073"/>
      <c r="Q2073"/>
      <c r="R2073"/>
      <c r="S2073"/>
      <c r="T2073"/>
      <c r="U2073"/>
      <c r="V2073"/>
      <c r="W2073"/>
      <c r="X2073"/>
      <c r="Y2073"/>
      <c r="Z2073"/>
      <c r="AA2073"/>
      <c r="AB2073"/>
      <c r="AC2073"/>
      <c r="AD2073"/>
      <c r="AE2073"/>
      <c r="AF2073"/>
      <c r="AG2073"/>
      <c r="AH2073"/>
    </row>
    <row r="2074" spans="3:34" x14ac:dyDescent="0.25">
      <c r="C2074" s="21"/>
      <c r="E2074" s="62"/>
      <c r="F2074" s="62"/>
      <c r="G2074" s="62"/>
      <c r="P2074"/>
      <c r="Q2074"/>
      <c r="R2074"/>
      <c r="S2074"/>
      <c r="T2074"/>
      <c r="U2074"/>
      <c r="V2074"/>
      <c r="W2074"/>
      <c r="X2074"/>
      <c r="Y2074"/>
      <c r="Z2074"/>
      <c r="AA2074"/>
      <c r="AB2074"/>
      <c r="AC2074"/>
      <c r="AD2074"/>
      <c r="AE2074"/>
      <c r="AF2074"/>
      <c r="AG2074"/>
      <c r="AH2074"/>
    </row>
    <row r="2075" spans="3:34" x14ac:dyDescent="0.25">
      <c r="C2075" s="21"/>
      <c r="E2075" s="62"/>
      <c r="F2075" s="62"/>
      <c r="G2075" s="62"/>
      <c r="P2075"/>
      <c r="Q2075"/>
      <c r="R2075"/>
      <c r="S2075"/>
      <c r="T2075"/>
      <c r="U2075"/>
      <c r="V2075"/>
      <c r="W2075"/>
      <c r="X2075"/>
      <c r="Y2075"/>
      <c r="Z2075"/>
      <c r="AA2075"/>
      <c r="AB2075"/>
      <c r="AC2075"/>
      <c r="AD2075"/>
      <c r="AE2075"/>
      <c r="AF2075"/>
      <c r="AG2075"/>
      <c r="AH2075"/>
    </row>
    <row r="2076" spans="3:34" x14ac:dyDescent="0.25">
      <c r="C2076" s="21"/>
      <c r="E2076" s="62"/>
      <c r="F2076" s="62"/>
      <c r="G2076" s="62"/>
      <c r="P2076"/>
      <c r="Q2076"/>
      <c r="R2076"/>
      <c r="S2076"/>
      <c r="T2076"/>
      <c r="U2076"/>
      <c r="V2076"/>
      <c r="W2076"/>
      <c r="X2076"/>
      <c r="Y2076"/>
      <c r="Z2076"/>
      <c r="AA2076"/>
      <c r="AB2076"/>
      <c r="AC2076"/>
      <c r="AD2076"/>
      <c r="AE2076"/>
      <c r="AF2076"/>
      <c r="AG2076"/>
      <c r="AH2076"/>
    </row>
    <row r="2077" spans="3:34" x14ac:dyDescent="0.25">
      <c r="C2077" s="21"/>
      <c r="E2077" s="62"/>
      <c r="F2077" s="62"/>
      <c r="G2077" s="62"/>
      <c r="P2077"/>
      <c r="Q2077"/>
      <c r="R2077"/>
      <c r="S2077"/>
      <c r="T2077"/>
      <c r="U2077"/>
      <c r="V2077"/>
      <c r="W2077"/>
      <c r="X2077"/>
      <c r="Y2077"/>
      <c r="Z2077"/>
      <c r="AA2077"/>
      <c r="AB2077"/>
      <c r="AC2077"/>
      <c r="AD2077"/>
      <c r="AE2077"/>
      <c r="AF2077"/>
      <c r="AG2077"/>
      <c r="AH2077"/>
    </row>
    <row r="2078" spans="3:34" x14ac:dyDescent="0.25">
      <c r="C2078" s="21"/>
      <c r="E2078" s="62"/>
      <c r="F2078" s="62"/>
      <c r="G2078" s="62"/>
      <c r="P2078"/>
      <c r="Q2078"/>
      <c r="R2078"/>
      <c r="S2078"/>
      <c r="T2078"/>
      <c r="U2078"/>
      <c r="V2078"/>
      <c r="W2078"/>
      <c r="X2078"/>
      <c r="Y2078"/>
      <c r="Z2078"/>
      <c r="AA2078"/>
      <c r="AB2078"/>
      <c r="AC2078"/>
      <c r="AD2078"/>
      <c r="AE2078"/>
      <c r="AF2078"/>
      <c r="AG2078"/>
      <c r="AH2078"/>
    </row>
    <row r="2079" spans="3:34" x14ac:dyDescent="0.25">
      <c r="C2079" s="21"/>
      <c r="E2079" s="62"/>
      <c r="F2079" s="62"/>
      <c r="G2079" s="62"/>
      <c r="P2079"/>
      <c r="Q2079"/>
      <c r="R2079"/>
      <c r="S2079"/>
      <c r="T2079"/>
      <c r="U2079"/>
      <c r="V2079"/>
      <c r="W2079"/>
      <c r="X2079"/>
      <c r="Y2079"/>
      <c r="Z2079"/>
      <c r="AA2079"/>
      <c r="AB2079"/>
      <c r="AC2079"/>
      <c r="AD2079"/>
      <c r="AE2079"/>
      <c r="AF2079"/>
      <c r="AG2079"/>
      <c r="AH2079"/>
    </row>
    <row r="2080" spans="3:34" x14ac:dyDescent="0.25">
      <c r="C2080" s="21"/>
      <c r="E2080" s="62"/>
      <c r="F2080" s="62"/>
      <c r="G2080" s="62"/>
      <c r="P2080"/>
      <c r="Q2080"/>
      <c r="R2080"/>
      <c r="S2080"/>
      <c r="T2080"/>
      <c r="U2080"/>
      <c r="V2080"/>
      <c r="W2080"/>
      <c r="X2080"/>
      <c r="Y2080"/>
      <c r="Z2080"/>
      <c r="AA2080"/>
      <c r="AB2080"/>
      <c r="AC2080"/>
      <c r="AD2080"/>
      <c r="AE2080"/>
      <c r="AF2080"/>
      <c r="AG2080"/>
      <c r="AH2080"/>
    </row>
    <row r="2081" spans="3:34" x14ac:dyDescent="0.25">
      <c r="C2081" s="21"/>
      <c r="E2081" s="62"/>
      <c r="F2081" s="62"/>
      <c r="G2081" s="62"/>
      <c r="P2081"/>
      <c r="Q2081"/>
      <c r="R2081"/>
      <c r="S2081"/>
      <c r="T2081"/>
      <c r="U2081"/>
      <c r="V2081"/>
      <c r="W2081"/>
      <c r="X2081"/>
      <c r="Y2081"/>
      <c r="Z2081"/>
      <c r="AA2081"/>
      <c r="AB2081"/>
      <c r="AC2081"/>
      <c r="AD2081"/>
      <c r="AE2081"/>
      <c r="AF2081"/>
      <c r="AG2081"/>
      <c r="AH2081"/>
    </row>
    <row r="2082" spans="3:34" x14ac:dyDescent="0.25">
      <c r="C2082" s="21"/>
      <c r="E2082" s="62"/>
      <c r="F2082" s="62"/>
      <c r="G2082" s="62"/>
      <c r="P2082"/>
      <c r="Q2082"/>
      <c r="R2082"/>
      <c r="S2082"/>
      <c r="T2082"/>
      <c r="U2082"/>
      <c r="V2082"/>
      <c r="W2082"/>
      <c r="X2082"/>
      <c r="Y2082"/>
      <c r="Z2082"/>
      <c r="AA2082"/>
      <c r="AB2082"/>
      <c r="AC2082"/>
      <c r="AD2082"/>
      <c r="AE2082"/>
      <c r="AF2082"/>
      <c r="AG2082"/>
      <c r="AH2082"/>
    </row>
    <row r="2083" spans="3:34" x14ac:dyDescent="0.25">
      <c r="C2083" s="21"/>
      <c r="E2083" s="62"/>
      <c r="F2083" s="62"/>
      <c r="G2083" s="62"/>
      <c r="P2083"/>
      <c r="Q2083"/>
      <c r="R2083"/>
      <c r="S2083"/>
      <c r="T2083"/>
      <c r="U2083"/>
      <c r="V2083"/>
      <c r="W2083"/>
      <c r="X2083"/>
      <c r="Y2083"/>
      <c r="Z2083"/>
      <c r="AA2083"/>
      <c r="AB2083"/>
      <c r="AC2083"/>
      <c r="AD2083"/>
      <c r="AE2083"/>
      <c r="AF2083"/>
      <c r="AG2083"/>
      <c r="AH2083"/>
    </row>
    <row r="2084" spans="3:34" x14ac:dyDescent="0.25">
      <c r="C2084" s="21"/>
      <c r="E2084" s="62"/>
      <c r="F2084" s="62"/>
      <c r="G2084" s="62"/>
      <c r="P2084"/>
      <c r="Q2084"/>
      <c r="R2084"/>
      <c r="S2084"/>
      <c r="T2084"/>
      <c r="U2084"/>
      <c r="V2084"/>
      <c r="W2084"/>
      <c r="X2084"/>
      <c r="Y2084"/>
      <c r="Z2084"/>
      <c r="AA2084"/>
      <c r="AB2084"/>
      <c r="AC2084"/>
      <c r="AD2084"/>
      <c r="AE2084"/>
      <c r="AF2084"/>
      <c r="AG2084"/>
      <c r="AH2084"/>
    </row>
    <row r="2085" spans="3:34" x14ac:dyDescent="0.25">
      <c r="C2085" s="21"/>
      <c r="E2085" s="62"/>
      <c r="F2085" s="62"/>
      <c r="G2085" s="62"/>
      <c r="P2085"/>
      <c r="Q2085"/>
      <c r="R2085"/>
      <c r="S2085"/>
      <c r="T2085"/>
      <c r="U2085"/>
      <c r="V2085"/>
      <c r="W2085"/>
      <c r="X2085"/>
      <c r="Y2085"/>
      <c r="Z2085"/>
      <c r="AA2085"/>
      <c r="AB2085"/>
      <c r="AC2085"/>
      <c r="AD2085"/>
      <c r="AE2085"/>
      <c r="AF2085"/>
      <c r="AG2085"/>
      <c r="AH2085"/>
    </row>
    <row r="2086" spans="3:34" x14ac:dyDescent="0.25">
      <c r="C2086" s="21"/>
      <c r="E2086" s="62"/>
      <c r="F2086" s="62"/>
      <c r="G2086" s="62"/>
      <c r="P2086"/>
      <c r="Q2086"/>
      <c r="R2086"/>
      <c r="S2086"/>
      <c r="T2086"/>
      <c r="U2086"/>
      <c r="V2086"/>
      <c r="W2086"/>
      <c r="X2086"/>
      <c r="Y2086"/>
      <c r="Z2086"/>
      <c r="AA2086"/>
      <c r="AB2086"/>
      <c r="AC2086"/>
      <c r="AD2086"/>
      <c r="AE2086"/>
      <c r="AF2086"/>
      <c r="AG2086"/>
      <c r="AH2086"/>
    </row>
    <row r="2087" spans="3:34" x14ac:dyDescent="0.25">
      <c r="C2087" s="21"/>
      <c r="E2087" s="62"/>
      <c r="F2087" s="62"/>
      <c r="G2087" s="62"/>
      <c r="P2087"/>
      <c r="Q2087"/>
      <c r="R2087"/>
      <c r="S2087"/>
      <c r="T2087"/>
      <c r="U2087"/>
      <c r="V2087"/>
      <c r="W2087"/>
      <c r="X2087"/>
      <c r="Y2087"/>
      <c r="Z2087"/>
      <c r="AA2087"/>
      <c r="AB2087"/>
      <c r="AC2087"/>
      <c r="AD2087"/>
      <c r="AE2087"/>
      <c r="AF2087"/>
      <c r="AG2087"/>
      <c r="AH2087"/>
    </row>
    <row r="2088" spans="3:34" x14ac:dyDescent="0.25">
      <c r="C2088" s="21"/>
      <c r="E2088" s="62"/>
      <c r="F2088" s="62"/>
      <c r="G2088" s="62"/>
      <c r="P2088"/>
      <c r="Q2088"/>
      <c r="R2088"/>
      <c r="S2088"/>
      <c r="T2088"/>
      <c r="U2088"/>
      <c r="V2088"/>
      <c r="W2088"/>
      <c r="X2088"/>
      <c r="Y2088"/>
      <c r="Z2088"/>
      <c r="AA2088"/>
      <c r="AB2088"/>
      <c r="AC2088"/>
      <c r="AD2088"/>
      <c r="AE2088"/>
      <c r="AF2088"/>
      <c r="AG2088"/>
      <c r="AH2088"/>
    </row>
    <row r="2089" spans="3:34" x14ac:dyDescent="0.25">
      <c r="C2089" s="21"/>
      <c r="E2089" s="62"/>
      <c r="F2089" s="62"/>
      <c r="G2089" s="62"/>
      <c r="P2089"/>
      <c r="Q2089"/>
      <c r="R2089"/>
      <c r="S2089"/>
      <c r="T2089"/>
      <c r="U2089"/>
      <c r="V2089"/>
      <c r="W2089"/>
      <c r="X2089"/>
      <c r="Y2089"/>
      <c r="Z2089"/>
      <c r="AA2089"/>
      <c r="AB2089"/>
      <c r="AC2089"/>
      <c r="AD2089"/>
      <c r="AE2089"/>
      <c r="AF2089"/>
      <c r="AG2089"/>
      <c r="AH2089"/>
    </row>
    <row r="2090" spans="3:34" x14ac:dyDescent="0.25">
      <c r="C2090" s="21"/>
      <c r="E2090" s="62"/>
      <c r="F2090" s="62"/>
      <c r="G2090" s="62"/>
      <c r="P2090"/>
      <c r="Q2090"/>
      <c r="R2090"/>
      <c r="S2090"/>
      <c r="T2090"/>
      <c r="U2090"/>
      <c r="V2090"/>
      <c r="W2090"/>
      <c r="X2090"/>
      <c r="Y2090"/>
      <c r="Z2090"/>
      <c r="AA2090"/>
      <c r="AB2090"/>
      <c r="AC2090"/>
      <c r="AD2090"/>
      <c r="AE2090"/>
      <c r="AF2090"/>
      <c r="AG2090"/>
      <c r="AH2090"/>
    </row>
    <row r="2091" spans="3:34" x14ac:dyDescent="0.25">
      <c r="C2091" s="21"/>
      <c r="E2091" s="62"/>
      <c r="F2091" s="62"/>
      <c r="G2091" s="62"/>
      <c r="P2091"/>
      <c r="Q2091"/>
      <c r="R2091"/>
      <c r="S2091"/>
      <c r="T2091"/>
      <c r="U2091"/>
      <c r="V2091"/>
      <c r="W2091"/>
      <c r="X2091"/>
      <c r="Y2091"/>
      <c r="Z2091"/>
      <c r="AA2091"/>
      <c r="AB2091"/>
      <c r="AC2091"/>
      <c r="AD2091"/>
      <c r="AE2091"/>
      <c r="AF2091"/>
      <c r="AG2091"/>
      <c r="AH2091"/>
    </row>
    <row r="2092" spans="3:34" x14ac:dyDescent="0.25">
      <c r="C2092" s="21"/>
      <c r="E2092" s="62"/>
      <c r="F2092" s="62"/>
      <c r="G2092" s="62"/>
      <c r="P2092"/>
      <c r="Q2092"/>
      <c r="R2092"/>
      <c r="S2092"/>
      <c r="T2092"/>
      <c r="U2092"/>
      <c r="V2092"/>
      <c r="W2092"/>
      <c r="X2092"/>
      <c r="Y2092"/>
      <c r="Z2092"/>
      <c r="AA2092"/>
      <c r="AB2092"/>
      <c r="AC2092"/>
      <c r="AD2092"/>
      <c r="AE2092"/>
      <c r="AF2092"/>
      <c r="AG2092"/>
      <c r="AH2092"/>
    </row>
    <row r="2093" spans="3:34" x14ac:dyDescent="0.25">
      <c r="C2093" s="21"/>
      <c r="E2093" s="62"/>
      <c r="F2093" s="62"/>
      <c r="G2093" s="62"/>
      <c r="P2093"/>
      <c r="Q2093"/>
      <c r="R2093"/>
      <c r="S2093"/>
      <c r="T2093"/>
      <c r="U2093"/>
      <c r="V2093"/>
      <c r="W2093"/>
      <c r="X2093"/>
      <c r="Y2093"/>
      <c r="Z2093"/>
      <c r="AA2093"/>
      <c r="AB2093"/>
      <c r="AC2093"/>
      <c r="AD2093"/>
      <c r="AE2093"/>
      <c r="AF2093"/>
      <c r="AG2093"/>
      <c r="AH2093"/>
    </row>
    <row r="2094" spans="3:34" x14ac:dyDescent="0.25">
      <c r="C2094" s="21"/>
      <c r="E2094" s="62"/>
      <c r="F2094" s="62"/>
      <c r="G2094" s="62"/>
      <c r="P2094"/>
      <c r="Q2094"/>
      <c r="R2094"/>
      <c r="S2094"/>
      <c r="T2094"/>
      <c r="U2094"/>
      <c r="V2094"/>
      <c r="W2094"/>
      <c r="X2094"/>
      <c r="Y2094"/>
      <c r="Z2094"/>
      <c r="AA2094"/>
      <c r="AB2094"/>
      <c r="AC2094"/>
      <c r="AD2094"/>
      <c r="AE2094"/>
      <c r="AF2094"/>
      <c r="AG2094"/>
      <c r="AH2094"/>
    </row>
    <row r="2095" spans="3:34" x14ac:dyDescent="0.25">
      <c r="C2095" s="21"/>
      <c r="E2095" s="62"/>
      <c r="F2095" s="62"/>
      <c r="G2095" s="62"/>
      <c r="P2095"/>
      <c r="Q2095"/>
      <c r="R2095"/>
      <c r="S2095"/>
      <c r="T2095"/>
      <c r="U2095"/>
      <c r="V2095"/>
      <c r="W2095"/>
      <c r="X2095"/>
      <c r="Y2095"/>
      <c r="Z2095"/>
      <c r="AA2095"/>
      <c r="AB2095"/>
      <c r="AC2095"/>
      <c r="AD2095"/>
      <c r="AE2095"/>
      <c r="AF2095"/>
      <c r="AG2095"/>
      <c r="AH2095"/>
    </row>
    <row r="2096" spans="3:34" x14ac:dyDescent="0.25">
      <c r="C2096" s="21"/>
      <c r="E2096" s="62"/>
      <c r="F2096" s="62"/>
      <c r="G2096" s="62"/>
      <c r="P2096"/>
      <c r="Q2096"/>
      <c r="R2096"/>
      <c r="S2096"/>
      <c r="T2096"/>
      <c r="U2096"/>
      <c r="V2096"/>
      <c r="W2096"/>
      <c r="X2096"/>
      <c r="Y2096"/>
      <c r="Z2096"/>
      <c r="AA2096"/>
      <c r="AB2096"/>
      <c r="AC2096"/>
      <c r="AD2096"/>
      <c r="AE2096"/>
      <c r="AF2096"/>
      <c r="AG2096"/>
      <c r="AH2096"/>
    </row>
    <row r="2097" spans="3:34" x14ac:dyDescent="0.25">
      <c r="C2097" s="21"/>
      <c r="E2097" s="62"/>
      <c r="F2097" s="62"/>
      <c r="G2097" s="62"/>
      <c r="P2097"/>
      <c r="Q2097"/>
      <c r="R2097"/>
      <c r="S2097"/>
      <c r="T2097"/>
      <c r="U2097"/>
      <c r="V2097"/>
      <c r="W2097"/>
      <c r="X2097"/>
      <c r="Y2097"/>
      <c r="Z2097"/>
      <c r="AA2097"/>
      <c r="AB2097"/>
      <c r="AC2097"/>
      <c r="AD2097"/>
      <c r="AE2097"/>
      <c r="AF2097"/>
      <c r="AG2097"/>
      <c r="AH2097"/>
    </row>
    <row r="2098" spans="3:34" x14ac:dyDescent="0.25">
      <c r="C2098" s="21"/>
      <c r="E2098" s="62"/>
      <c r="F2098" s="62"/>
      <c r="G2098" s="62"/>
      <c r="P2098"/>
      <c r="Q2098"/>
      <c r="R2098"/>
      <c r="S2098"/>
      <c r="T2098"/>
      <c r="U2098"/>
      <c r="V2098"/>
      <c r="W2098"/>
      <c r="X2098"/>
      <c r="Y2098"/>
      <c r="Z2098"/>
      <c r="AA2098"/>
      <c r="AB2098"/>
      <c r="AC2098"/>
      <c r="AD2098"/>
      <c r="AE2098"/>
      <c r="AF2098"/>
      <c r="AG2098"/>
      <c r="AH2098"/>
    </row>
    <row r="2099" spans="3:34" x14ac:dyDescent="0.25">
      <c r="C2099" s="21"/>
      <c r="E2099" s="62"/>
      <c r="F2099" s="62"/>
      <c r="G2099" s="62"/>
      <c r="P2099"/>
      <c r="Q2099"/>
      <c r="R2099"/>
      <c r="S2099"/>
      <c r="T2099"/>
      <c r="U2099"/>
      <c r="V2099"/>
      <c r="W2099"/>
      <c r="X2099"/>
      <c r="Y2099"/>
      <c r="Z2099"/>
      <c r="AA2099"/>
      <c r="AB2099"/>
      <c r="AC2099"/>
      <c r="AD2099"/>
      <c r="AE2099"/>
      <c r="AF2099"/>
      <c r="AG2099"/>
      <c r="AH2099"/>
    </row>
    <row r="2100" spans="3:34" x14ac:dyDescent="0.25">
      <c r="C2100" s="21"/>
      <c r="E2100" s="62"/>
      <c r="F2100" s="62"/>
      <c r="G2100" s="62"/>
      <c r="P2100"/>
      <c r="Q2100"/>
      <c r="R2100"/>
      <c r="S2100"/>
      <c r="T2100"/>
      <c r="U2100"/>
      <c r="V2100"/>
      <c r="W2100"/>
      <c r="X2100"/>
      <c r="Y2100"/>
      <c r="Z2100"/>
      <c r="AA2100"/>
      <c r="AB2100"/>
      <c r="AC2100"/>
      <c r="AD2100"/>
      <c r="AE2100"/>
      <c r="AF2100"/>
      <c r="AG2100"/>
      <c r="AH2100"/>
    </row>
    <row r="2101" spans="3:34" x14ac:dyDescent="0.25">
      <c r="C2101" s="21"/>
      <c r="E2101" s="62"/>
      <c r="F2101" s="62"/>
      <c r="G2101" s="62"/>
      <c r="P2101"/>
      <c r="Q2101"/>
      <c r="R2101"/>
      <c r="S2101"/>
      <c r="T2101"/>
      <c r="U2101"/>
      <c r="V2101"/>
      <c r="W2101"/>
      <c r="X2101"/>
      <c r="Y2101"/>
      <c r="Z2101"/>
      <c r="AA2101"/>
      <c r="AB2101"/>
      <c r="AC2101"/>
      <c r="AD2101"/>
      <c r="AE2101"/>
      <c r="AF2101"/>
      <c r="AG2101"/>
      <c r="AH2101"/>
    </row>
    <row r="2102" spans="3:34" x14ac:dyDescent="0.25">
      <c r="C2102" s="21"/>
      <c r="E2102" s="62"/>
      <c r="F2102" s="62"/>
      <c r="G2102" s="62"/>
      <c r="P2102"/>
      <c r="Q2102"/>
      <c r="R2102"/>
      <c r="S2102"/>
      <c r="T2102"/>
      <c r="U2102"/>
      <c r="V2102"/>
      <c r="W2102"/>
      <c r="X2102"/>
      <c r="Y2102"/>
      <c r="Z2102"/>
      <c r="AA2102"/>
      <c r="AB2102"/>
      <c r="AC2102"/>
      <c r="AD2102"/>
      <c r="AE2102"/>
      <c r="AF2102"/>
      <c r="AG2102"/>
      <c r="AH2102"/>
    </row>
    <row r="2103" spans="3:34" x14ac:dyDescent="0.25">
      <c r="C2103" s="21"/>
      <c r="E2103" s="62"/>
      <c r="F2103" s="62"/>
      <c r="G2103" s="62"/>
      <c r="P2103"/>
      <c r="Q2103"/>
      <c r="R2103"/>
      <c r="S2103"/>
      <c r="T2103"/>
      <c r="U2103"/>
      <c r="V2103"/>
      <c r="W2103"/>
      <c r="X2103"/>
      <c r="Y2103"/>
      <c r="Z2103"/>
      <c r="AA2103"/>
      <c r="AB2103"/>
      <c r="AC2103"/>
      <c r="AD2103"/>
      <c r="AE2103"/>
      <c r="AF2103"/>
      <c r="AG2103"/>
      <c r="AH2103"/>
    </row>
    <row r="2104" spans="3:34" x14ac:dyDescent="0.25">
      <c r="C2104" s="21"/>
      <c r="E2104" s="62"/>
      <c r="F2104" s="62"/>
      <c r="G2104" s="62"/>
      <c r="P2104"/>
      <c r="Q2104"/>
      <c r="R2104"/>
      <c r="S2104"/>
      <c r="T2104"/>
      <c r="U2104"/>
      <c r="V2104"/>
      <c r="W2104"/>
      <c r="X2104"/>
      <c r="Y2104"/>
      <c r="Z2104"/>
      <c r="AA2104"/>
      <c r="AB2104"/>
      <c r="AC2104"/>
      <c r="AD2104"/>
      <c r="AE2104"/>
      <c r="AF2104"/>
      <c r="AG2104"/>
      <c r="AH2104"/>
    </row>
    <row r="2105" spans="3:34" x14ac:dyDescent="0.25">
      <c r="C2105" s="21"/>
      <c r="E2105" s="62"/>
      <c r="F2105" s="62"/>
      <c r="G2105" s="62"/>
      <c r="P2105"/>
      <c r="Q2105"/>
      <c r="R2105"/>
      <c r="S2105"/>
      <c r="T2105"/>
      <c r="U2105"/>
      <c r="V2105"/>
      <c r="W2105"/>
      <c r="X2105"/>
      <c r="Y2105"/>
      <c r="Z2105"/>
      <c r="AA2105"/>
      <c r="AB2105"/>
      <c r="AC2105"/>
      <c r="AD2105"/>
      <c r="AE2105"/>
      <c r="AF2105"/>
      <c r="AG2105"/>
      <c r="AH2105"/>
    </row>
    <row r="2106" spans="3:34" x14ac:dyDescent="0.25">
      <c r="C2106" s="21"/>
      <c r="E2106" s="62"/>
      <c r="F2106" s="62"/>
      <c r="G2106" s="62"/>
      <c r="P2106"/>
      <c r="Q2106"/>
      <c r="R2106"/>
      <c r="S2106"/>
      <c r="T2106"/>
      <c r="U2106"/>
      <c r="V2106"/>
      <c r="W2106"/>
      <c r="X2106"/>
      <c r="Y2106"/>
      <c r="Z2106"/>
      <c r="AA2106"/>
      <c r="AB2106"/>
      <c r="AC2106"/>
      <c r="AD2106"/>
      <c r="AE2106"/>
      <c r="AF2106"/>
      <c r="AG2106"/>
      <c r="AH2106"/>
    </row>
    <row r="2107" spans="3:34" x14ac:dyDescent="0.25">
      <c r="C2107" s="21"/>
      <c r="E2107" s="62"/>
      <c r="F2107" s="62"/>
      <c r="G2107" s="62"/>
      <c r="P2107"/>
      <c r="Q2107"/>
      <c r="R2107"/>
      <c r="S2107"/>
      <c r="T2107"/>
      <c r="U2107"/>
      <c r="V2107"/>
      <c r="W2107"/>
      <c r="X2107"/>
      <c r="Y2107"/>
      <c r="Z2107"/>
      <c r="AA2107"/>
      <c r="AB2107"/>
      <c r="AC2107"/>
      <c r="AD2107"/>
      <c r="AE2107"/>
      <c r="AF2107"/>
      <c r="AG2107"/>
      <c r="AH2107"/>
    </row>
    <row r="2108" spans="3:34" x14ac:dyDescent="0.25">
      <c r="C2108" s="21"/>
      <c r="E2108" s="62"/>
      <c r="F2108" s="62"/>
      <c r="G2108" s="62"/>
      <c r="P2108"/>
      <c r="Q2108"/>
      <c r="R2108"/>
      <c r="S2108"/>
      <c r="T2108"/>
      <c r="U2108"/>
      <c r="V2108"/>
      <c r="W2108"/>
      <c r="X2108"/>
      <c r="Y2108"/>
      <c r="Z2108"/>
      <c r="AA2108"/>
      <c r="AB2108"/>
      <c r="AC2108"/>
      <c r="AD2108"/>
      <c r="AE2108"/>
      <c r="AF2108"/>
      <c r="AG2108"/>
      <c r="AH2108"/>
    </row>
    <row r="2109" spans="3:34" x14ac:dyDescent="0.25">
      <c r="C2109" s="21"/>
      <c r="E2109" s="62"/>
      <c r="F2109" s="62"/>
      <c r="G2109" s="62"/>
      <c r="P2109"/>
      <c r="Q2109"/>
      <c r="R2109"/>
      <c r="S2109"/>
      <c r="T2109"/>
      <c r="U2109"/>
      <c r="V2109"/>
      <c r="W2109"/>
      <c r="X2109"/>
      <c r="Y2109"/>
      <c r="Z2109"/>
      <c r="AA2109"/>
      <c r="AB2109"/>
      <c r="AC2109"/>
      <c r="AD2109"/>
      <c r="AE2109"/>
      <c r="AF2109"/>
      <c r="AG2109"/>
      <c r="AH2109"/>
    </row>
    <row r="2110" spans="3:34" x14ac:dyDescent="0.25">
      <c r="C2110" s="21"/>
      <c r="E2110" s="62"/>
      <c r="F2110" s="62"/>
      <c r="G2110" s="62"/>
      <c r="P2110"/>
      <c r="Q2110"/>
      <c r="R2110"/>
      <c r="S2110"/>
      <c r="T2110"/>
      <c r="U2110"/>
      <c r="V2110"/>
      <c r="W2110"/>
      <c r="X2110"/>
      <c r="Y2110"/>
      <c r="Z2110"/>
      <c r="AA2110"/>
      <c r="AB2110"/>
      <c r="AC2110"/>
      <c r="AD2110"/>
      <c r="AE2110"/>
      <c r="AF2110"/>
      <c r="AG2110"/>
      <c r="AH2110"/>
    </row>
    <row r="2111" spans="3:34" x14ac:dyDescent="0.25">
      <c r="C2111" s="21"/>
      <c r="E2111" s="62"/>
      <c r="F2111" s="62"/>
      <c r="G2111" s="62"/>
      <c r="P2111"/>
      <c r="Q2111"/>
      <c r="R2111"/>
      <c r="S2111"/>
      <c r="T2111"/>
      <c r="U2111"/>
      <c r="V2111"/>
      <c r="W2111"/>
      <c r="X2111"/>
      <c r="Y2111"/>
      <c r="Z2111"/>
      <c r="AA2111"/>
      <c r="AB2111"/>
      <c r="AC2111"/>
      <c r="AD2111"/>
      <c r="AE2111"/>
      <c r="AF2111"/>
      <c r="AG2111"/>
      <c r="AH2111"/>
    </row>
    <row r="2112" spans="3:34" x14ac:dyDescent="0.25">
      <c r="C2112" s="21"/>
      <c r="E2112" s="62"/>
      <c r="F2112" s="62"/>
      <c r="G2112" s="62"/>
      <c r="P2112"/>
      <c r="Q2112"/>
      <c r="R2112"/>
      <c r="S2112"/>
      <c r="T2112"/>
      <c r="U2112"/>
      <c r="V2112"/>
      <c r="W2112"/>
      <c r="X2112"/>
      <c r="Y2112"/>
      <c r="Z2112"/>
      <c r="AA2112"/>
      <c r="AB2112"/>
      <c r="AC2112"/>
      <c r="AD2112"/>
      <c r="AE2112"/>
      <c r="AF2112"/>
      <c r="AG2112"/>
      <c r="AH2112"/>
    </row>
    <row r="2113" spans="3:34" x14ac:dyDescent="0.25">
      <c r="C2113" s="21"/>
      <c r="E2113" s="62"/>
      <c r="F2113" s="62"/>
      <c r="G2113" s="62"/>
      <c r="P2113"/>
      <c r="Q2113"/>
      <c r="R2113"/>
      <c r="S2113"/>
      <c r="T2113"/>
      <c r="U2113"/>
      <c r="V2113"/>
      <c r="W2113"/>
      <c r="X2113"/>
      <c r="Y2113"/>
      <c r="Z2113"/>
      <c r="AA2113"/>
      <c r="AB2113"/>
      <c r="AC2113"/>
      <c r="AD2113"/>
      <c r="AE2113"/>
      <c r="AF2113"/>
      <c r="AG2113"/>
      <c r="AH2113"/>
    </row>
    <row r="2114" spans="3:34" x14ac:dyDescent="0.25">
      <c r="C2114" s="21"/>
      <c r="E2114" s="62"/>
      <c r="F2114" s="62"/>
      <c r="G2114" s="62"/>
      <c r="P2114"/>
      <c r="Q2114"/>
      <c r="R2114"/>
      <c r="S2114"/>
      <c r="T2114"/>
      <c r="U2114"/>
      <c r="V2114"/>
      <c r="W2114"/>
      <c r="X2114"/>
      <c r="Y2114"/>
      <c r="Z2114"/>
      <c r="AA2114"/>
      <c r="AB2114"/>
      <c r="AC2114"/>
      <c r="AD2114"/>
      <c r="AE2114"/>
      <c r="AF2114"/>
      <c r="AG2114"/>
      <c r="AH2114"/>
    </row>
    <row r="2115" spans="3:34" x14ac:dyDescent="0.25">
      <c r="C2115" s="21"/>
      <c r="E2115" s="62"/>
      <c r="F2115" s="62"/>
      <c r="G2115" s="62"/>
      <c r="P2115"/>
      <c r="Q2115"/>
      <c r="R2115"/>
      <c r="S2115"/>
      <c r="T2115"/>
      <c r="U2115"/>
      <c r="V2115"/>
      <c r="W2115"/>
      <c r="X2115"/>
      <c r="Y2115"/>
      <c r="Z2115"/>
      <c r="AA2115"/>
      <c r="AB2115"/>
      <c r="AC2115"/>
      <c r="AD2115"/>
      <c r="AE2115"/>
      <c r="AF2115"/>
      <c r="AG2115"/>
      <c r="AH2115"/>
    </row>
    <row r="2116" spans="3:34" x14ac:dyDescent="0.25">
      <c r="C2116" s="21"/>
      <c r="E2116" s="62"/>
      <c r="F2116" s="62"/>
      <c r="G2116" s="62"/>
      <c r="P2116"/>
      <c r="Q2116"/>
      <c r="R2116"/>
      <c r="S2116"/>
      <c r="T2116"/>
      <c r="U2116"/>
      <c r="V2116"/>
      <c r="W2116"/>
      <c r="X2116"/>
      <c r="Y2116"/>
      <c r="Z2116"/>
      <c r="AA2116"/>
      <c r="AB2116"/>
      <c r="AC2116"/>
      <c r="AD2116"/>
      <c r="AE2116"/>
      <c r="AF2116"/>
      <c r="AG2116"/>
      <c r="AH2116"/>
    </row>
    <row r="2117" spans="3:34" x14ac:dyDescent="0.25">
      <c r="C2117" s="21"/>
      <c r="E2117" s="62"/>
      <c r="F2117" s="62"/>
      <c r="G2117" s="62"/>
      <c r="P2117"/>
      <c r="Q2117"/>
      <c r="R2117"/>
      <c r="S2117"/>
      <c r="T2117"/>
      <c r="U2117"/>
      <c r="V2117"/>
      <c r="W2117"/>
      <c r="X2117"/>
      <c r="Y2117"/>
      <c r="Z2117"/>
      <c r="AA2117"/>
      <c r="AB2117"/>
      <c r="AC2117"/>
      <c r="AD2117"/>
      <c r="AE2117"/>
      <c r="AF2117"/>
      <c r="AG2117"/>
      <c r="AH2117"/>
    </row>
    <row r="2118" spans="3:34" x14ac:dyDescent="0.25">
      <c r="C2118" s="21"/>
      <c r="E2118" s="62"/>
      <c r="F2118" s="62"/>
      <c r="G2118" s="62"/>
      <c r="P2118"/>
      <c r="Q2118"/>
      <c r="R2118"/>
      <c r="S2118"/>
      <c r="T2118"/>
      <c r="U2118"/>
      <c r="V2118"/>
      <c r="W2118"/>
      <c r="X2118"/>
      <c r="Y2118"/>
      <c r="Z2118"/>
      <c r="AA2118"/>
      <c r="AB2118"/>
      <c r="AC2118"/>
      <c r="AD2118"/>
      <c r="AE2118"/>
      <c r="AF2118"/>
      <c r="AG2118"/>
      <c r="AH2118"/>
    </row>
    <row r="2119" spans="3:34" x14ac:dyDescent="0.25">
      <c r="C2119" s="21"/>
      <c r="E2119" s="62"/>
      <c r="F2119" s="62"/>
      <c r="G2119" s="62"/>
      <c r="P2119"/>
      <c r="Q2119"/>
      <c r="R2119"/>
      <c r="S2119"/>
      <c r="T2119"/>
      <c r="U2119"/>
      <c r="V2119"/>
      <c r="W2119"/>
      <c r="X2119"/>
      <c r="Y2119"/>
      <c r="Z2119"/>
      <c r="AA2119"/>
      <c r="AB2119"/>
      <c r="AC2119"/>
      <c r="AD2119"/>
      <c r="AE2119"/>
      <c r="AF2119"/>
      <c r="AG2119"/>
      <c r="AH2119"/>
    </row>
    <row r="2120" spans="3:34" x14ac:dyDescent="0.25">
      <c r="C2120" s="21"/>
      <c r="E2120" s="62"/>
      <c r="F2120" s="62"/>
      <c r="G2120" s="62"/>
      <c r="P2120"/>
      <c r="Q2120"/>
      <c r="R2120"/>
      <c r="S2120"/>
      <c r="T2120"/>
      <c r="U2120"/>
      <c r="V2120"/>
      <c r="W2120"/>
      <c r="X2120"/>
      <c r="Y2120"/>
      <c r="Z2120"/>
      <c r="AA2120"/>
      <c r="AB2120"/>
      <c r="AC2120"/>
      <c r="AD2120"/>
      <c r="AE2120"/>
      <c r="AF2120"/>
      <c r="AG2120"/>
      <c r="AH2120"/>
    </row>
    <row r="2121" spans="3:34" x14ac:dyDescent="0.25">
      <c r="C2121" s="21"/>
      <c r="E2121" s="62"/>
      <c r="F2121" s="62"/>
      <c r="G2121" s="62"/>
      <c r="P2121"/>
      <c r="Q2121"/>
      <c r="R2121"/>
      <c r="S2121"/>
      <c r="T2121"/>
      <c r="U2121"/>
      <c r="V2121"/>
      <c r="W2121"/>
      <c r="X2121"/>
      <c r="Y2121"/>
      <c r="Z2121"/>
      <c r="AA2121"/>
      <c r="AB2121"/>
      <c r="AC2121"/>
      <c r="AD2121"/>
      <c r="AE2121"/>
      <c r="AF2121"/>
      <c r="AG2121"/>
      <c r="AH2121"/>
    </row>
    <row r="2122" spans="3:34" x14ac:dyDescent="0.25">
      <c r="C2122" s="21"/>
      <c r="E2122" s="62"/>
      <c r="F2122" s="62"/>
      <c r="G2122" s="62"/>
      <c r="P2122"/>
      <c r="Q2122"/>
      <c r="R2122"/>
      <c r="S2122"/>
      <c r="T2122"/>
      <c r="U2122"/>
      <c r="V2122"/>
      <c r="W2122"/>
      <c r="X2122"/>
      <c r="Y2122"/>
      <c r="Z2122"/>
      <c r="AA2122"/>
      <c r="AB2122"/>
      <c r="AC2122"/>
      <c r="AD2122"/>
      <c r="AE2122"/>
      <c r="AF2122"/>
      <c r="AG2122"/>
      <c r="AH2122"/>
    </row>
    <row r="2123" spans="3:34" x14ac:dyDescent="0.25">
      <c r="C2123" s="21"/>
      <c r="E2123" s="62"/>
      <c r="F2123" s="62"/>
      <c r="G2123" s="62"/>
      <c r="P2123"/>
      <c r="Q2123"/>
      <c r="R2123"/>
      <c r="S2123"/>
      <c r="T2123"/>
      <c r="U2123"/>
      <c r="V2123"/>
      <c r="W2123"/>
      <c r="X2123"/>
      <c r="Y2123"/>
      <c r="Z2123"/>
      <c r="AA2123"/>
      <c r="AB2123"/>
      <c r="AC2123"/>
      <c r="AD2123"/>
      <c r="AE2123"/>
      <c r="AF2123"/>
      <c r="AG2123"/>
      <c r="AH2123"/>
    </row>
    <row r="2124" spans="3:34" x14ac:dyDescent="0.25">
      <c r="C2124" s="21"/>
      <c r="E2124" s="62"/>
      <c r="F2124" s="62"/>
      <c r="G2124" s="62"/>
      <c r="P2124"/>
      <c r="Q2124"/>
      <c r="R2124"/>
      <c r="S2124"/>
      <c r="T2124"/>
      <c r="U2124"/>
      <c r="V2124"/>
      <c r="W2124"/>
      <c r="X2124"/>
      <c r="Y2124"/>
      <c r="Z2124"/>
      <c r="AA2124"/>
      <c r="AB2124"/>
      <c r="AC2124"/>
      <c r="AD2124"/>
      <c r="AE2124"/>
      <c r="AF2124"/>
      <c r="AG2124"/>
      <c r="AH2124"/>
    </row>
    <row r="2125" spans="3:34" x14ac:dyDescent="0.25">
      <c r="C2125" s="21"/>
      <c r="E2125" s="62"/>
      <c r="F2125" s="62"/>
      <c r="G2125" s="62"/>
      <c r="P2125"/>
      <c r="Q2125"/>
      <c r="R2125"/>
      <c r="S2125"/>
      <c r="T2125"/>
      <c r="U2125"/>
      <c r="V2125"/>
      <c r="W2125"/>
      <c r="X2125"/>
      <c r="Y2125"/>
      <c r="Z2125"/>
      <c r="AA2125"/>
      <c r="AB2125"/>
      <c r="AC2125"/>
      <c r="AD2125"/>
      <c r="AE2125"/>
      <c r="AF2125"/>
      <c r="AG2125"/>
      <c r="AH2125"/>
    </row>
    <row r="2126" spans="3:34" x14ac:dyDescent="0.25">
      <c r="C2126" s="21"/>
      <c r="E2126" s="62"/>
      <c r="F2126" s="62"/>
      <c r="G2126" s="62"/>
      <c r="P2126"/>
      <c r="Q2126"/>
      <c r="R2126"/>
      <c r="S2126"/>
      <c r="T2126"/>
      <c r="U2126"/>
      <c r="V2126"/>
      <c r="W2126"/>
      <c r="X2126"/>
      <c r="Y2126"/>
      <c r="Z2126"/>
      <c r="AA2126"/>
      <c r="AB2126"/>
      <c r="AC2126"/>
      <c r="AD2126"/>
      <c r="AE2126"/>
      <c r="AF2126"/>
      <c r="AG2126"/>
      <c r="AH2126"/>
    </row>
    <row r="2127" spans="3:34" x14ac:dyDescent="0.25">
      <c r="C2127" s="21"/>
      <c r="E2127" s="62"/>
      <c r="F2127" s="62"/>
      <c r="G2127" s="62"/>
      <c r="P2127"/>
      <c r="Q2127"/>
      <c r="R2127"/>
      <c r="S2127"/>
      <c r="T2127"/>
      <c r="U2127"/>
      <c r="V2127"/>
      <c r="W2127"/>
      <c r="X2127"/>
      <c r="Y2127"/>
      <c r="Z2127"/>
      <c r="AA2127"/>
      <c r="AB2127"/>
      <c r="AC2127"/>
      <c r="AD2127"/>
      <c r="AE2127"/>
      <c r="AF2127"/>
      <c r="AG2127"/>
      <c r="AH2127"/>
    </row>
    <row r="2128" spans="3:34" x14ac:dyDescent="0.25">
      <c r="C2128" s="21"/>
      <c r="E2128" s="62"/>
      <c r="F2128" s="62"/>
      <c r="G2128" s="62"/>
      <c r="P2128"/>
      <c r="Q2128"/>
      <c r="R2128"/>
      <c r="S2128"/>
      <c r="T2128"/>
      <c r="U2128"/>
      <c r="V2128"/>
      <c r="W2128"/>
      <c r="X2128"/>
      <c r="Y2128"/>
      <c r="Z2128"/>
      <c r="AA2128"/>
      <c r="AB2128"/>
      <c r="AC2128"/>
      <c r="AD2128"/>
      <c r="AE2128"/>
      <c r="AF2128"/>
      <c r="AG2128"/>
      <c r="AH2128"/>
    </row>
    <row r="2129" spans="3:34" x14ac:dyDescent="0.25">
      <c r="C2129" s="21"/>
      <c r="E2129" s="62"/>
      <c r="F2129" s="62"/>
      <c r="G2129" s="62"/>
      <c r="P2129"/>
      <c r="Q2129"/>
      <c r="R2129"/>
      <c r="S2129"/>
      <c r="T2129"/>
      <c r="U2129"/>
      <c r="V2129"/>
      <c r="W2129"/>
      <c r="X2129"/>
      <c r="Y2129"/>
      <c r="Z2129"/>
      <c r="AA2129"/>
      <c r="AB2129"/>
      <c r="AC2129"/>
      <c r="AD2129"/>
      <c r="AE2129"/>
      <c r="AF2129"/>
      <c r="AG2129"/>
      <c r="AH2129"/>
    </row>
    <row r="2130" spans="3:34" x14ac:dyDescent="0.25">
      <c r="C2130" s="21"/>
      <c r="E2130" s="62"/>
      <c r="F2130" s="62"/>
      <c r="G2130" s="62"/>
      <c r="P2130"/>
      <c r="Q2130"/>
      <c r="R2130"/>
      <c r="S2130"/>
      <c r="T2130"/>
      <c r="U2130"/>
      <c r="V2130"/>
      <c r="W2130"/>
      <c r="X2130"/>
      <c r="Y2130"/>
      <c r="Z2130"/>
      <c r="AA2130"/>
      <c r="AB2130"/>
      <c r="AC2130"/>
      <c r="AD2130"/>
      <c r="AE2130"/>
      <c r="AF2130"/>
      <c r="AG2130"/>
      <c r="AH2130"/>
    </row>
    <row r="2131" spans="3:34" x14ac:dyDescent="0.25">
      <c r="C2131" s="21"/>
      <c r="E2131" s="62"/>
      <c r="F2131" s="62"/>
      <c r="G2131" s="62"/>
      <c r="P2131"/>
      <c r="Q2131"/>
      <c r="R2131"/>
      <c r="S2131"/>
      <c r="T2131"/>
      <c r="U2131"/>
      <c r="V2131"/>
      <c r="W2131"/>
      <c r="X2131"/>
      <c r="Y2131"/>
      <c r="Z2131"/>
      <c r="AA2131"/>
      <c r="AB2131"/>
      <c r="AC2131"/>
      <c r="AD2131"/>
      <c r="AE2131"/>
      <c r="AF2131"/>
      <c r="AG2131"/>
      <c r="AH2131"/>
    </row>
    <row r="2132" spans="3:34" x14ac:dyDescent="0.25">
      <c r="C2132" s="21"/>
      <c r="E2132" s="62"/>
      <c r="F2132" s="62"/>
      <c r="G2132" s="62"/>
      <c r="P2132"/>
      <c r="Q2132"/>
      <c r="R2132"/>
      <c r="S2132"/>
      <c r="T2132"/>
      <c r="U2132"/>
      <c r="V2132"/>
      <c r="W2132"/>
      <c r="X2132"/>
      <c r="Y2132"/>
      <c r="Z2132"/>
      <c r="AA2132"/>
      <c r="AB2132"/>
      <c r="AC2132"/>
      <c r="AD2132"/>
      <c r="AE2132"/>
      <c r="AF2132"/>
      <c r="AG2132"/>
      <c r="AH2132"/>
    </row>
    <row r="2133" spans="3:34" x14ac:dyDescent="0.25">
      <c r="C2133" s="21"/>
      <c r="E2133" s="62"/>
      <c r="F2133" s="62"/>
      <c r="G2133" s="62"/>
      <c r="P2133"/>
      <c r="Q2133"/>
      <c r="R2133"/>
      <c r="S2133"/>
      <c r="T2133"/>
      <c r="U2133"/>
      <c r="V2133"/>
      <c r="W2133"/>
      <c r="X2133"/>
      <c r="Y2133"/>
      <c r="Z2133"/>
      <c r="AA2133"/>
      <c r="AB2133"/>
      <c r="AC2133"/>
      <c r="AD2133"/>
      <c r="AE2133"/>
      <c r="AF2133"/>
      <c r="AG2133"/>
      <c r="AH2133"/>
    </row>
    <row r="2134" spans="3:34" x14ac:dyDescent="0.25">
      <c r="C2134" s="21"/>
      <c r="E2134" s="62"/>
      <c r="F2134" s="62"/>
      <c r="G2134" s="62"/>
      <c r="P2134"/>
      <c r="Q2134"/>
      <c r="R2134"/>
      <c r="S2134"/>
      <c r="T2134"/>
      <c r="U2134"/>
      <c r="V2134"/>
      <c r="W2134"/>
      <c r="X2134"/>
      <c r="Y2134"/>
      <c r="Z2134"/>
      <c r="AA2134"/>
      <c r="AB2134"/>
      <c r="AC2134"/>
      <c r="AD2134"/>
      <c r="AE2134"/>
      <c r="AF2134"/>
      <c r="AG2134"/>
      <c r="AH2134"/>
    </row>
    <row r="2135" spans="3:34" x14ac:dyDescent="0.25">
      <c r="C2135" s="21"/>
      <c r="E2135" s="62"/>
      <c r="F2135" s="62"/>
      <c r="G2135" s="62"/>
      <c r="P2135"/>
      <c r="Q2135"/>
      <c r="R2135"/>
      <c r="S2135"/>
      <c r="T2135"/>
      <c r="U2135"/>
      <c r="V2135"/>
      <c r="W2135"/>
      <c r="X2135"/>
      <c r="Y2135"/>
      <c r="Z2135"/>
      <c r="AA2135"/>
      <c r="AB2135"/>
      <c r="AC2135"/>
      <c r="AD2135"/>
      <c r="AE2135"/>
      <c r="AF2135"/>
      <c r="AG2135"/>
      <c r="AH2135"/>
    </row>
    <row r="2136" spans="3:34" x14ac:dyDescent="0.25">
      <c r="C2136" s="21"/>
      <c r="E2136" s="62"/>
      <c r="F2136" s="62"/>
      <c r="G2136" s="62"/>
      <c r="P2136"/>
      <c r="Q2136"/>
      <c r="R2136"/>
      <c r="S2136"/>
      <c r="T2136"/>
      <c r="U2136"/>
      <c r="V2136"/>
      <c r="W2136"/>
      <c r="X2136"/>
      <c r="Y2136"/>
      <c r="Z2136"/>
      <c r="AA2136"/>
      <c r="AB2136"/>
      <c r="AC2136"/>
      <c r="AD2136"/>
      <c r="AE2136"/>
      <c r="AF2136"/>
      <c r="AG2136"/>
      <c r="AH2136"/>
    </row>
    <row r="2137" spans="3:34" x14ac:dyDescent="0.25">
      <c r="C2137" s="21"/>
      <c r="E2137" s="62"/>
      <c r="F2137" s="62"/>
      <c r="G2137" s="62"/>
      <c r="P2137"/>
      <c r="Q2137"/>
      <c r="R2137"/>
      <c r="S2137"/>
      <c r="T2137"/>
      <c r="U2137"/>
      <c r="V2137"/>
      <c r="W2137"/>
      <c r="X2137"/>
      <c r="Y2137"/>
      <c r="Z2137"/>
      <c r="AA2137"/>
      <c r="AB2137"/>
      <c r="AC2137"/>
      <c r="AD2137"/>
      <c r="AE2137"/>
      <c r="AF2137"/>
      <c r="AG2137"/>
      <c r="AH2137"/>
    </row>
    <row r="2138" spans="3:34" x14ac:dyDescent="0.25">
      <c r="C2138" s="21"/>
      <c r="E2138" s="62"/>
      <c r="F2138" s="62"/>
      <c r="G2138" s="62"/>
      <c r="P2138"/>
      <c r="Q2138"/>
      <c r="R2138"/>
      <c r="S2138"/>
      <c r="T2138"/>
      <c r="U2138"/>
      <c r="V2138"/>
      <c r="W2138"/>
      <c r="X2138"/>
      <c r="Y2138"/>
      <c r="Z2138"/>
      <c r="AA2138"/>
      <c r="AB2138"/>
      <c r="AC2138"/>
      <c r="AD2138"/>
      <c r="AE2138"/>
      <c r="AF2138"/>
      <c r="AG2138"/>
      <c r="AH2138"/>
    </row>
    <row r="2139" spans="3:34" x14ac:dyDescent="0.25">
      <c r="C2139" s="21"/>
      <c r="E2139" s="62"/>
      <c r="F2139" s="62"/>
      <c r="G2139" s="62"/>
      <c r="P2139"/>
      <c r="Q2139"/>
      <c r="R2139"/>
      <c r="S2139"/>
      <c r="T2139"/>
      <c r="U2139"/>
      <c r="V2139"/>
      <c r="W2139"/>
      <c r="X2139"/>
      <c r="Y2139"/>
      <c r="Z2139"/>
      <c r="AA2139"/>
      <c r="AB2139"/>
      <c r="AC2139"/>
      <c r="AD2139"/>
      <c r="AE2139"/>
      <c r="AF2139"/>
      <c r="AG2139"/>
      <c r="AH2139"/>
    </row>
    <row r="2140" spans="3:34" x14ac:dyDescent="0.25">
      <c r="C2140" s="21"/>
      <c r="E2140" s="62"/>
      <c r="F2140" s="62"/>
      <c r="G2140" s="62"/>
      <c r="P2140"/>
      <c r="Q2140"/>
      <c r="R2140"/>
      <c r="S2140"/>
      <c r="T2140"/>
      <c r="U2140"/>
      <c r="V2140"/>
      <c r="W2140"/>
      <c r="X2140"/>
      <c r="Y2140"/>
      <c r="Z2140"/>
      <c r="AA2140"/>
      <c r="AB2140"/>
      <c r="AC2140"/>
      <c r="AD2140"/>
      <c r="AE2140"/>
      <c r="AF2140"/>
      <c r="AG2140"/>
      <c r="AH2140"/>
    </row>
    <row r="2141" spans="3:34" x14ac:dyDescent="0.25">
      <c r="C2141" s="21"/>
      <c r="E2141" s="62"/>
      <c r="F2141" s="62"/>
      <c r="G2141" s="62"/>
      <c r="P2141"/>
      <c r="Q2141"/>
      <c r="R2141"/>
      <c r="S2141"/>
      <c r="T2141"/>
      <c r="U2141"/>
      <c r="V2141"/>
      <c r="W2141"/>
      <c r="X2141"/>
      <c r="Y2141"/>
      <c r="Z2141"/>
      <c r="AA2141"/>
      <c r="AB2141"/>
      <c r="AC2141"/>
      <c r="AD2141"/>
      <c r="AE2141"/>
      <c r="AF2141"/>
      <c r="AG2141"/>
      <c r="AH2141"/>
    </row>
    <row r="2142" spans="3:34" x14ac:dyDescent="0.25">
      <c r="C2142" s="21"/>
      <c r="E2142" s="62"/>
      <c r="F2142" s="62"/>
      <c r="G2142" s="62"/>
      <c r="P2142"/>
      <c r="Q2142"/>
      <c r="R2142"/>
      <c r="S2142"/>
      <c r="T2142"/>
      <c r="U2142"/>
      <c r="V2142"/>
      <c r="W2142"/>
      <c r="X2142"/>
      <c r="Y2142"/>
      <c r="Z2142"/>
      <c r="AA2142"/>
      <c r="AB2142"/>
      <c r="AC2142"/>
      <c r="AD2142"/>
      <c r="AE2142"/>
      <c r="AF2142"/>
      <c r="AG2142"/>
      <c r="AH2142"/>
    </row>
    <row r="2143" spans="3:34" x14ac:dyDescent="0.25">
      <c r="C2143" s="21"/>
      <c r="E2143" s="62"/>
      <c r="F2143" s="62"/>
      <c r="G2143" s="62"/>
      <c r="P2143"/>
      <c r="Q2143"/>
      <c r="R2143"/>
      <c r="S2143"/>
      <c r="T2143"/>
      <c r="U2143"/>
      <c r="V2143"/>
      <c r="W2143"/>
      <c r="X2143"/>
      <c r="Y2143"/>
      <c r="Z2143"/>
      <c r="AA2143"/>
      <c r="AB2143"/>
      <c r="AC2143"/>
      <c r="AD2143"/>
      <c r="AE2143"/>
      <c r="AF2143"/>
      <c r="AG2143"/>
      <c r="AH2143"/>
    </row>
    <row r="2144" spans="3:34" x14ac:dyDescent="0.25">
      <c r="C2144" s="21"/>
      <c r="E2144" s="62"/>
      <c r="F2144" s="62"/>
      <c r="G2144" s="62"/>
      <c r="P2144"/>
      <c r="Q2144"/>
      <c r="R2144"/>
      <c r="S2144"/>
      <c r="T2144"/>
      <c r="U2144"/>
      <c r="V2144"/>
      <c r="W2144"/>
      <c r="X2144"/>
      <c r="Y2144"/>
      <c r="Z2144"/>
      <c r="AA2144"/>
      <c r="AB2144"/>
      <c r="AC2144"/>
      <c r="AD2144"/>
      <c r="AE2144"/>
      <c r="AF2144"/>
      <c r="AG2144"/>
      <c r="AH2144"/>
    </row>
    <row r="2145" spans="3:34" x14ac:dyDescent="0.25">
      <c r="C2145" s="21"/>
      <c r="E2145" s="62"/>
      <c r="F2145" s="62"/>
      <c r="G2145" s="62"/>
      <c r="P2145"/>
      <c r="Q2145"/>
      <c r="R2145"/>
      <c r="S2145"/>
      <c r="T2145"/>
      <c r="U2145"/>
      <c r="V2145"/>
      <c r="W2145"/>
      <c r="X2145"/>
      <c r="Y2145"/>
      <c r="Z2145"/>
      <c r="AA2145"/>
      <c r="AB2145"/>
      <c r="AC2145"/>
      <c r="AD2145"/>
      <c r="AE2145"/>
      <c r="AF2145"/>
      <c r="AG2145"/>
      <c r="AH2145"/>
    </row>
    <row r="2146" spans="3:34" x14ac:dyDescent="0.25">
      <c r="C2146" s="21"/>
      <c r="E2146" s="62"/>
      <c r="F2146" s="62"/>
      <c r="G2146" s="62"/>
      <c r="P2146"/>
      <c r="Q2146"/>
      <c r="R2146"/>
      <c r="S2146"/>
      <c r="T2146"/>
      <c r="U2146"/>
      <c r="V2146"/>
      <c r="W2146"/>
      <c r="X2146"/>
      <c r="Y2146"/>
      <c r="Z2146"/>
      <c r="AA2146"/>
      <c r="AB2146"/>
      <c r="AC2146"/>
      <c r="AD2146"/>
      <c r="AE2146"/>
      <c r="AF2146"/>
      <c r="AG2146"/>
      <c r="AH2146"/>
    </row>
    <row r="2147" spans="3:34" x14ac:dyDescent="0.25">
      <c r="C2147" s="21"/>
      <c r="E2147" s="62"/>
      <c r="F2147" s="62"/>
      <c r="G2147" s="62"/>
      <c r="P2147"/>
      <c r="Q2147"/>
      <c r="R2147"/>
      <c r="S2147"/>
      <c r="T2147"/>
      <c r="U2147"/>
      <c r="V2147"/>
      <c r="W2147"/>
      <c r="X2147"/>
      <c r="Y2147"/>
      <c r="Z2147"/>
      <c r="AA2147"/>
      <c r="AB2147"/>
      <c r="AC2147"/>
      <c r="AD2147"/>
      <c r="AE2147"/>
      <c r="AF2147"/>
      <c r="AG2147"/>
      <c r="AH2147"/>
    </row>
    <row r="2148" spans="3:34" x14ac:dyDescent="0.25">
      <c r="C2148" s="21"/>
      <c r="E2148" s="62"/>
      <c r="F2148" s="62"/>
      <c r="G2148" s="62"/>
      <c r="P2148"/>
      <c r="Q2148"/>
      <c r="R2148"/>
      <c r="S2148"/>
      <c r="T2148"/>
      <c r="U2148"/>
      <c r="V2148"/>
      <c r="W2148"/>
      <c r="X2148"/>
      <c r="Y2148"/>
      <c r="Z2148"/>
      <c r="AA2148"/>
      <c r="AB2148"/>
      <c r="AC2148"/>
      <c r="AD2148"/>
      <c r="AE2148"/>
      <c r="AF2148"/>
      <c r="AG2148"/>
      <c r="AH2148"/>
    </row>
    <row r="2149" spans="3:34" x14ac:dyDescent="0.25">
      <c r="C2149" s="21"/>
      <c r="E2149" s="62"/>
      <c r="F2149" s="62"/>
      <c r="G2149" s="62"/>
      <c r="P2149"/>
      <c r="Q2149"/>
      <c r="R2149"/>
      <c r="S2149"/>
      <c r="T2149"/>
      <c r="U2149"/>
      <c r="V2149"/>
      <c r="W2149"/>
      <c r="X2149"/>
      <c r="Y2149"/>
      <c r="Z2149"/>
      <c r="AA2149"/>
      <c r="AB2149"/>
      <c r="AC2149"/>
      <c r="AD2149"/>
      <c r="AE2149"/>
      <c r="AF2149"/>
      <c r="AG2149"/>
      <c r="AH2149"/>
    </row>
    <row r="2150" spans="3:34" x14ac:dyDescent="0.25">
      <c r="C2150" s="21"/>
      <c r="E2150" s="62"/>
      <c r="F2150" s="62"/>
      <c r="G2150" s="62"/>
      <c r="P2150"/>
      <c r="Q2150"/>
      <c r="R2150"/>
      <c r="S2150"/>
      <c r="T2150"/>
      <c r="U2150"/>
      <c r="V2150"/>
      <c r="W2150"/>
      <c r="X2150"/>
      <c r="Y2150"/>
      <c r="Z2150"/>
      <c r="AA2150"/>
      <c r="AB2150"/>
      <c r="AC2150"/>
      <c r="AD2150"/>
      <c r="AE2150"/>
      <c r="AF2150"/>
      <c r="AG2150"/>
      <c r="AH2150"/>
    </row>
    <row r="2151" spans="3:34" x14ac:dyDescent="0.25">
      <c r="C2151" s="21"/>
      <c r="E2151" s="62"/>
      <c r="F2151" s="62"/>
      <c r="G2151" s="62"/>
      <c r="P2151"/>
      <c r="Q2151"/>
      <c r="R2151"/>
      <c r="S2151"/>
      <c r="T2151"/>
      <c r="U2151"/>
      <c r="V2151"/>
      <c r="W2151"/>
      <c r="X2151"/>
      <c r="Y2151"/>
      <c r="Z2151"/>
      <c r="AA2151"/>
      <c r="AB2151"/>
      <c r="AC2151"/>
      <c r="AD2151"/>
      <c r="AE2151"/>
      <c r="AF2151"/>
      <c r="AG2151"/>
      <c r="AH2151"/>
    </row>
    <row r="2152" spans="3:34" x14ac:dyDescent="0.25">
      <c r="C2152" s="21"/>
      <c r="E2152" s="62"/>
      <c r="F2152" s="62"/>
      <c r="G2152" s="62"/>
      <c r="P2152"/>
      <c r="Q2152"/>
      <c r="R2152"/>
      <c r="S2152"/>
      <c r="T2152"/>
      <c r="U2152"/>
      <c r="V2152"/>
      <c r="W2152"/>
      <c r="X2152"/>
      <c r="Y2152"/>
      <c r="Z2152"/>
      <c r="AA2152"/>
      <c r="AB2152"/>
      <c r="AC2152"/>
      <c r="AD2152"/>
      <c r="AE2152"/>
      <c r="AF2152"/>
      <c r="AG2152"/>
      <c r="AH2152"/>
    </row>
    <row r="2153" spans="3:34" x14ac:dyDescent="0.25">
      <c r="C2153" s="21"/>
      <c r="E2153" s="62"/>
      <c r="F2153" s="62"/>
      <c r="G2153" s="62"/>
      <c r="P2153"/>
      <c r="Q2153"/>
      <c r="R2153"/>
      <c r="S2153"/>
      <c r="T2153"/>
      <c r="U2153"/>
      <c r="V2153"/>
      <c r="W2153"/>
      <c r="X2153"/>
      <c r="Y2153"/>
      <c r="Z2153"/>
      <c r="AA2153"/>
      <c r="AB2153"/>
      <c r="AC2153"/>
      <c r="AD2153"/>
      <c r="AE2153"/>
      <c r="AF2153"/>
      <c r="AG2153"/>
      <c r="AH2153"/>
    </row>
    <row r="2154" spans="3:34" x14ac:dyDescent="0.25">
      <c r="C2154" s="21"/>
      <c r="E2154" s="62"/>
      <c r="F2154" s="62"/>
      <c r="G2154" s="62"/>
      <c r="P2154"/>
      <c r="Q2154"/>
      <c r="R2154"/>
      <c r="S2154"/>
      <c r="T2154"/>
      <c r="U2154"/>
      <c r="V2154"/>
      <c r="W2154"/>
      <c r="X2154"/>
      <c r="Y2154"/>
      <c r="Z2154"/>
      <c r="AA2154"/>
      <c r="AB2154"/>
      <c r="AC2154"/>
      <c r="AD2154"/>
      <c r="AE2154"/>
      <c r="AF2154"/>
      <c r="AG2154"/>
      <c r="AH2154"/>
    </row>
    <row r="2155" spans="3:34" x14ac:dyDescent="0.25">
      <c r="C2155" s="21"/>
      <c r="E2155" s="62"/>
      <c r="F2155" s="62"/>
      <c r="G2155" s="62"/>
      <c r="P2155"/>
      <c r="Q2155"/>
      <c r="R2155"/>
      <c r="S2155"/>
      <c r="T2155"/>
      <c r="U2155"/>
      <c r="V2155"/>
      <c r="W2155"/>
      <c r="X2155"/>
      <c r="Y2155"/>
      <c r="Z2155"/>
      <c r="AA2155"/>
      <c r="AB2155"/>
      <c r="AC2155"/>
      <c r="AD2155"/>
      <c r="AE2155"/>
      <c r="AF2155"/>
      <c r="AG2155"/>
      <c r="AH2155"/>
    </row>
    <row r="2156" spans="3:34" x14ac:dyDescent="0.25">
      <c r="C2156" s="21"/>
      <c r="E2156" s="62"/>
      <c r="F2156" s="62"/>
      <c r="G2156" s="62"/>
      <c r="P2156"/>
      <c r="Q2156"/>
      <c r="R2156"/>
      <c r="S2156"/>
      <c r="T2156"/>
      <c r="U2156"/>
      <c r="V2156"/>
      <c r="W2156"/>
      <c r="X2156"/>
      <c r="Y2156"/>
      <c r="Z2156"/>
      <c r="AA2156"/>
      <c r="AB2156"/>
      <c r="AC2156"/>
      <c r="AD2156"/>
      <c r="AE2156"/>
      <c r="AF2156"/>
      <c r="AG2156"/>
      <c r="AH2156"/>
    </row>
    <row r="2157" spans="3:34" x14ac:dyDescent="0.25">
      <c r="C2157" s="21"/>
      <c r="E2157" s="62"/>
      <c r="F2157" s="62"/>
      <c r="G2157" s="62"/>
      <c r="P2157"/>
      <c r="Q2157"/>
      <c r="R2157"/>
      <c r="S2157"/>
      <c r="T2157"/>
      <c r="U2157"/>
      <c r="V2157"/>
      <c r="W2157"/>
      <c r="X2157"/>
      <c r="Y2157"/>
      <c r="Z2157"/>
      <c r="AA2157"/>
      <c r="AB2157"/>
      <c r="AC2157"/>
      <c r="AD2157"/>
      <c r="AE2157"/>
      <c r="AF2157"/>
      <c r="AG2157"/>
      <c r="AH2157"/>
    </row>
    <row r="2158" spans="3:34" x14ac:dyDescent="0.25">
      <c r="C2158" s="21"/>
      <c r="E2158" s="62"/>
      <c r="F2158" s="62"/>
      <c r="G2158" s="62"/>
      <c r="P2158"/>
      <c r="Q2158"/>
      <c r="R2158"/>
      <c r="S2158"/>
      <c r="T2158"/>
      <c r="U2158"/>
      <c r="V2158"/>
      <c r="W2158"/>
      <c r="X2158"/>
      <c r="Y2158"/>
      <c r="Z2158"/>
      <c r="AA2158"/>
      <c r="AB2158"/>
      <c r="AC2158"/>
      <c r="AD2158"/>
      <c r="AE2158"/>
      <c r="AF2158"/>
      <c r="AG2158"/>
      <c r="AH2158"/>
    </row>
    <row r="2159" spans="3:34" x14ac:dyDescent="0.25">
      <c r="C2159" s="21"/>
      <c r="E2159" s="62"/>
      <c r="F2159" s="62"/>
      <c r="G2159" s="62"/>
      <c r="P2159"/>
      <c r="Q2159"/>
      <c r="R2159"/>
      <c r="S2159"/>
      <c r="T2159"/>
      <c r="U2159"/>
      <c r="V2159"/>
      <c r="W2159"/>
      <c r="X2159"/>
      <c r="Y2159"/>
      <c r="Z2159"/>
      <c r="AA2159"/>
      <c r="AB2159"/>
      <c r="AC2159"/>
      <c r="AD2159"/>
      <c r="AE2159"/>
      <c r="AF2159"/>
      <c r="AG2159"/>
      <c r="AH2159"/>
    </row>
    <row r="2160" spans="3:34" x14ac:dyDescent="0.25">
      <c r="C2160" s="21"/>
      <c r="E2160" s="62"/>
      <c r="F2160" s="62"/>
      <c r="G2160" s="62"/>
      <c r="P2160"/>
      <c r="Q2160"/>
      <c r="R2160"/>
      <c r="S2160"/>
      <c r="T2160"/>
      <c r="U2160"/>
      <c r="V2160"/>
      <c r="W2160"/>
      <c r="X2160"/>
      <c r="Y2160"/>
      <c r="Z2160"/>
      <c r="AA2160"/>
      <c r="AB2160"/>
      <c r="AC2160"/>
      <c r="AD2160"/>
      <c r="AE2160"/>
      <c r="AF2160"/>
      <c r="AG2160"/>
      <c r="AH2160"/>
    </row>
    <row r="2161" spans="3:34" x14ac:dyDescent="0.25">
      <c r="C2161" s="21"/>
      <c r="E2161" s="62"/>
      <c r="F2161" s="62"/>
      <c r="G2161" s="62"/>
      <c r="P2161"/>
      <c r="Q2161"/>
      <c r="R2161"/>
      <c r="S2161"/>
      <c r="T2161"/>
      <c r="U2161"/>
      <c r="V2161"/>
      <c r="W2161"/>
      <c r="X2161"/>
      <c r="Y2161"/>
      <c r="Z2161"/>
      <c r="AA2161"/>
      <c r="AB2161"/>
      <c r="AC2161"/>
      <c r="AD2161"/>
      <c r="AE2161"/>
      <c r="AF2161"/>
      <c r="AG2161"/>
      <c r="AH2161"/>
    </row>
    <row r="2162" spans="3:34" x14ac:dyDescent="0.25">
      <c r="C2162" s="21"/>
      <c r="E2162" s="62"/>
      <c r="F2162" s="62"/>
      <c r="G2162" s="62"/>
      <c r="P2162"/>
      <c r="Q2162"/>
      <c r="R2162"/>
      <c r="S2162"/>
      <c r="T2162"/>
      <c r="U2162"/>
      <c r="V2162"/>
      <c r="W2162"/>
      <c r="X2162"/>
      <c r="Y2162"/>
      <c r="Z2162"/>
      <c r="AA2162"/>
      <c r="AB2162"/>
      <c r="AC2162"/>
      <c r="AD2162"/>
      <c r="AE2162"/>
      <c r="AF2162"/>
      <c r="AG2162"/>
      <c r="AH2162"/>
    </row>
    <row r="2163" spans="3:34" x14ac:dyDescent="0.25">
      <c r="C2163" s="21"/>
      <c r="E2163" s="62"/>
      <c r="F2163" s="62"/>
      <c r="G2163" s="62"/>
      <c r="P2163"/>
      <c r="Q2163"/>
      <c r="R2163"/>
      <c r="S2163"/>
      <c r="T2163"/>
      <c r="U2163"/>
      <c r="V2163"/>
      <c r="W2163"/>
      <c r="X2163"/>
      <c r="Y2163"/>
      <c r="Z2163"/>
      <c r="AA2163"/>
      <c r="AB2163"/>
      <c r="AC2163"/>
      <c r="AD2163"/>
      <c r="AE2163"/>
      <c r="AF2163"/>
      <c r="AG2163"/>
      <c r="AH2163"/>
    </row>
    <row r="2164" spans="3:34" x14ac:dyDescent="0.25">
      <c r="C2164" s="21"/>
      <c r="E2164" s="62"/>
      <c r="F2164" s="62"/>
      <c r="G2164" s="62"/>
      <c r="P2164"/>
      <c r="Q2164"/>
      <c r="R2164"/>
      <c r="S2164"/>
      <c r="T2164"/>
      <c r="U2164"/>
      <c r="V2164"/>
      <c r="W2164"/>
      <c r="X2164"/>
      <c r="Y2164"/>
      <c r="Z2164"/>
      <c r="AA2164"/>
      <c r="AB2164"/>
      <c r="AC2164"/>
      <c r="AD2164"/>
      <c r="AE2164"/>
      <c r="AF2164"/>
      <c r="AG2164"/>
      <c r="AH2164"/>
    </row>
    <row r="2165" spans="3:34" x14ac:dyDescent="0.25">
      <c r="C2165" s="21"/>
      <c r="E2165" s="62"/>
      <c r="F2165" s="62"/>
      <c r="G2165" s="62"/>
      <c r="P2165"/>
      <c r="Q2165"/>
      <c r="R2165"/>
      <c r="S2165"/>
      <c r="T2165"/>
      <c r="U2165"/>
      <c r="V2165"/>
      <c r="W2165"/>
      <c r="X2165"/>
      <c r="Y2165"/>
      <c r="Z2165"/>
      <c r="AA2165"/>
      <c r="AB2165"/>
      <c r="AC2165"/>
      <c r="AD2165"/>
      <c r="AE2165"/>
      <c r="AF2165"/>
      <c r="AG2165"/>
      <c r="AH2165"/>
    </row>
    <row r="2166" spans="3:34" x14ac:dyDescent="0.25">
      <c r="C2166" s="21"/>
      <c r="E2166" s="62"/>
      <c r="F2166" s="62"/>
      <c r="G2166" s="62"/>
      <c r="P2166"/>
      <c r="Q2166"/>
      <c r="R2166"/>
      <c r="S2166"/>
      <c r="T2166"/>
      <c r="U2166"/>
      <c r="V2166"/>
      <c r="W2166"/>
      <c r="X2166"/>
      <c r="Y2166"/>
      <c r="Z2166"/>
      <c r="AA2166"/>
      <c r="AB2166"/>
      <c r="AC2166"/>
      <c r="AD2166"/>
      <c r="AE2166"/>
      <c r="AF2166"/>
      <c r="AG2166"/>
      <c r="AH2166"/>
    </row>
    <row r="2167" spans="3:34" x14ac:dyDescent="0.25">
      <c r="C2167" s="21"/>
      <c r="E2167" s="62"/>
      <c r="F2167" s="62"/>
      <c r="G2167" s="62"/>
      <c r="P2167"/>
      <c r="Q2167"/>
      <c r="R2167"/>
      <c r="S2167"/>
      <c r="T2167"/>
      <c r="U2167"/>
      <c r="V2167"/>
      <c r="W2167"/>
      <c r="X2167"/>
      <c r="Y2167"/>
      <c r="Z2167"/>
      <c r="AA2167"/>
      <c r="AB2167"/>
      <c r="AC2167"/>
      <c r="AD2167"/>
      <c r="AE2167"/>
      <c r="AF2167"/>
      <c r="AG2167"/>
      <c r="AH2167"/>
    </row>
    <row r="2168" spans="3:34" x14ac:dyDescent="0.25">
      <c r="C2168" s="21"/>
      <c r="E2168" s="62"/>
      <c r="F2168" s="62"/>
      <c r="G2168" s="62"/>
      <c r="P2168"/>
      <c r="Q2168"/>
      <c r="R2168"/>
      <c r="S2168"/>
      <c r="T2168"/>
      <c r="U2168"/>
      <c r="V2168"/>
      <c r="W2168"/>
      <c r="X2168"/>
      <c r="Y2168"/>
      <c r="Z2168"/>
      <c r="AA2168"/>
      <c r="AB2168"/>
      <c r="AC2168"/>
      <c r="AD2168"/>
      <c r="AE2168"/>
      <c r="AF2168"/>
      <c r="AG2168"/>
      <c r="AH2168"/>
    </row>
    <row r="2169" spans="3:34" x14ac:dyDescent="0.25">
      <c r="C2169" s="21"/>
      <c r="E2169" s="62"/>
      <c r="F2169" s="62"/>
      <c r="G2169" s="62"/>
      <c r="P2169"/>
      <c r="Q2169"/>
      <c r="R2169"/>
      <c r="S2169"/>
      <c r="T2169"/>
      <c r="U2169"/>
      <c r="V2169"/>
      <c r="W2169"/>
      <c r="X2169"/>
      <c r="Y2169"/>
      <c r="Z2169"/>
      <c r="AA2169"/>
      <c r="AB2169"/>
      <c r="AC2169"/>
      <c r="AD2169"/>
      <c r="AE2169"/>
      <c r="AF2169"/>
      <c r="AG2169"/>
      <c r="AH2169"/>
    </row>
    <row r="2170" spans="3:34" x14ac:dyDescent="0.25">
      <c r="C2170" s="21"/>
      <c r="E2170" s="62"/>
      <c r="F2170" s="62"/>
      <c r="G2170" s="62"/>
      <c r="P2170"/>
      <c r="Q2170"/>
      <c r="R2170"/>
      <c r="S2170"/>
      <c r="T2170"/>
      <c r="U2170"/>
      <c r="V2170"/>
      <c r="W2170"/>
      <c r="X2170"/>
      <c r="Y2170"/>
      <c r="Z2170"/>
      <c r="AA2170"/>
      <c r="AB2170"/>
      <c r="AC2170"/>
      <c r="AD2170"/>
      <c r="AE2170"/>
      <c r="AF2170"/>
      <c r="AG2170"/>
      <c r="AH2170"/>
    </row>
    <row r="2171" spans="3:34" x14ac:dyDescent="0.25">
      <c r="C2171" s="21"/>
      <c r="E2171" s="62"/>
      <c r="F2171" s="62"/>
      <c r="G2171" s="62"/>
      <c r="P2171"/>
      <c r="Q2171"/>
      <c r="R2171"/>
      <c r="S2171"/>
      <c r="T2171"/>
      <c r="U2171"/>
      <c r="V2171"/>
      <c r="W2171"/>
      <c r="X2171"/>
      <c r="Y2171"/>
      <c r="Z2171"/>
      <c r="AA2171"/>
      <c r="AB2171"/>
      <c r="AC2171"/>
      <c r="AD2171"/>
      <c r="AE2171"/>
      <c r="AF2171"/>
      <c r="AG2171"/>
      <c r="AH2171"/>
    </row>
    <row r="2172" spans="3:34" x14ac:dyDescent="0.25">
      <c r="C2172" s="21"/>
      <c r="E2172" s="62"/>
      <c r="F2172" s="62"/>
      <c r="G2172" s="62"/>
      <c r="P2172"/>
      <c r="Q2172"/>
      <c r="R2172"/>
      <c r="S2172"/>
      <c r="T2172"/>
      <c r="U2172"/>
      <c r="V2172"/>
      <c r="W2172"/>
      <c r="X2172"/>
      <c r="Y2172"/>
      <c r="Z2172"/>
      <c r="AA2172"/>
      <c r="AB2172"/>
      <c r="AC2172"/>
      <c r="AD2172"/>
      <c r="AE2172"/>
      <c r="AF2172"/>
      <c r="AG2172"/>
      <c r="AH2172"/>
    </row>
    <row r="2173" spans="3:34" x14ac:dyDescent="0.25">
      <c r="C2173" s="21"/>
      <c r="E2173" s="62"/>
      <c r="F2173" s="62"/>
      <c r="G2173" s="62"/>
      <c r="P2173"/>
      <c r="Q2173"/>
      <c r="R2173"/>
      <c r="S2173"/>
      <c r="T2173"/>
      <c r="U2173"/>
      <c r="V2173"/>
      <c r="W2173"/>
      <c r="X2173"/>
      <c r="Y2173"/>
      <c r="Z2173"/>
      <c r="AA2173"/>
      <c r="AB2173"/>
      <c r="AC2173"/>
      <c r="AD2173"/>
      <c r="AE2173"/>
      <c r="AF2173"/>
      <c r="AG2173"/>
      <c r="AH2173"/>
    </row>
    <row r="2174" spans="3:34" x14ac:dyDescent="0.25">
      <c r="C2174" s="21"/>
      <c r="E2174" s="62"/>
      <c r="F2174" s="62"/>
      <c r="G2174" s="62"/>
      <c r="P2174"/>
      <c r="Q2174"/>
      <c r="R2174"/>
      <c r="S2174"/>
      <c r="T2174"/>
      <c r="U2174"/>
      <c r="V2174"/>
      <c r="W2174"/>
      <c r="X2174"/>
      <c r="Y2174"/>
      <c r="Z2174"/>
      <c r="AA2174"/>
      <c r="AB2174"/>
      <c r="AC2174"/>
      <c r="AD2174"/>
      <c r="AE2174"/>
      <c r="AF2174"/>
      <c r="AG2174"/>
      <c r="AH2174"/>
    </row>
    <row r="2175" spans="3:34" x14ac:dyDescent="0.25">
      <c r="C2175" s="21"/>
      <c r="E2175" s="62"/>
      <c r="F2175" s="62"/>
      <c r="G2175" s="62"/>
      <c r="P2175"/>
      <c r="Q2175"/>
      <c r="R2175"/>
      <c r="S2175"/>
      <c r="T2175"/>
      <c r="U2175"/>
      <c r="V2175"/>
      <c r="W2175"/>
      <c r="X2175"/>
      <c r="Y2175"/>
      <c r="Z2175"/>
      <c r="AA2175"/>
      <c r="AB2175"/>
      <c r="AC2175"/>
      <c r="AD2175"/>
      <c r="AE2175"/>
      <c r="AF2175"/>
      <c r="AG2175"/>
      <c r="AH2175"/>
    </row>
    <row r="2176" spans="3:34" x14ac:dyDescent="0.25">
      <c r="C2176" s="21"/>
      <c r="E2176" s="62"/>
      <c r="F2176" s="62"/>
      <c r="G2176" s="62"/>
      <c r="P2176"/>
      <c r="Q2176"/>
      <c r="R2176"/>
      <c r="S2176"/>
      <c r="T2176"/>
      <c r="U2176"/>
      <c r="V2176"/>
      <c r="W2176"/>
      <c r="X2176"/>
      <c r="Y2176"/>
      <c r="Z2176"/>
      <c r="AA2176"/>
      <c r="AB2176"/>
      <c r="AC2176"/>
      <c r="AD2176"/>
      <c r="AE2176"/>
      <c r="AF2176"/>
      <c r="AG2176"/>
      <c r="AH2176"/>
    </row>
    <row r="2177" spans="3:34" x14ac:dyDescent="0.25">
      <c r="C2177" s="21"/>
      <c r="E2177" s="62"/>
      <c r="F2177" s="62"/>
      <c r="G2177" s="62"/>
      <c r="P2177"/>
      <c r="Q2177"/>
      <c r="R2177"/>
      <c r="S2177"/>
      <c r="T2177"/>
      <c r="U2177"/>
      <c r="V2177"/>
      <c r="W2177"/>
      <c r="X2177"/>
      <c r="Y2177"/>
      <c r="Z2177"/>
      <c r="AA2177"/>
      <c r="AB2177"/>
      <c r="AC2177"/>
      <c r="AD2177"/>
      <c r="AE2177"/>
      <c r="AF2177"/>
      <c r="AG2177"/>
      <c r="AH2177"/>
    </row>
    <row r="2178" spans="3:34" x14ac:dyDescent="0.25">
      <c r="C2178" s="21"/>
      <c r="E2178" s="62"/>
      <c r="F2178" s="62"/>
      <c r="G2178" s="62"/>
      <c r="P2178"/>
      <c r="Q2178"/>
      <c r="R2178"/>
      <c r="S2178"/>
      <c r="T2178"/>
      <c r="U2178"/>
      <c r="V2178"/>
      <c r="W2178"/>
      <c r="X2178"/>
      <c r="Y2178"/>
      <c r="Z2178"/>
      <c r="AA2178"/>
      <c r="AB2178"/>
      <c r="AC2178"/>
      <c r="AD2178"/>
      <c r="AE2178"/>
      <c r="AF2178"/>
      <c r="AG2178"/>
      <c r="AH2178"/>
    </row>
    <row r="2179" spans="3:34" x14ac:dyDescent="0.25">
      <c r="C2179" s="21"/>
      <c r="E2179" s="62"/>
      <c r="F2179" s="62"/>
      <c r="G2179" s="62"/>
      <c r="P2179"/>
      <c r="Q2179"/>
      <c r="R2179"/>
      <c r="S2179"/>
      <c r="T2179"/>
      <c r="U2179"/>
      <c r="V2179"/>
      <c r="W2179"/>
      <c r="X2179"/>
      <c r="Y2179"/>
      <c r="Z2179"/>
      <c r="AA2179"/>
      <c r="AB2179"/>
      <c r="AC2179"/>
      <c r="AD2179"/>
      <c r="AE2179"/>
      <c r="AF2179"/>
      <c r="AG2179"/>
      <c r="AH2179"/>
    </row>
    <row r="2180" spans="3:34" x14ac:dyDescent="0.25">
      <c r="C2180" s="21"/>
      <c r="E2180" s="62"/>
      <c r="F2180" s="62"/>
      <c r="G2180" s="62"/>
      <c r="P2180"/>
      <c r="Q2180"/>
      <c r="R2180"/>
      <c r="S2180"/>
      <c r="T2180"/>
      <c r="U2180"/>
      <c r="V2180"/>
      <c r="W2180"/>
      <c r="X2180"/>
      <c r="Y2180"/>
      <c r="Z2180"/>
      <c r="AA2180"/>
      <c r="AB2180"/>
      <c r="AC2180"/>
      <c r="AD2180"/>
      <c r="AE2180"/>
      <c r="AF2180"/>
      <c r="AG2180"/>
      <c r="AH2180"/>
    </row>
    <row r="2181" spans="3:34" x14ac:dyDescent="0.25">
      <c r="C2181" s="21"/>
      <c r="E2181" s="62"/>
      <c r="F2181" s="62"/>
      <c r="G2181" s="62"/>
      <c r="P2181"/>
      <c r="Q2181"/>
      <c r="R2181"/>
      <c r="S2181"/>
      <c r="T2181"/>
      <c r="U2181"/>
      <c r="V2181"/>
      <c r="W2181"/>
      <c r="X2181"/>
      <c r="Y2181"/>
      <c r="Z2181"/>
      <c r="AA2181"/>
      <c r="AB2181"/>
      <c r="AC2181"/>
      <c r="AD2181"/>
      <c r="AE2181"/>
      <c r="AF2181"/>
      <c r="AG2181"/>
      <c r="AH2181"/>
    </row>
    <row r="2182" spans="3:34" x14ac:dyDescent="0.25">
      <c r="C2182" s="21"/>
      <c r="E2182" s="62"/>
      <c r="F2182" s="62"/>
      <c r="G2182" s="62"/>
      <c r="P2182"/>
      <c r="Q2182"/>
      <c r="R2182"/>
      <c r="S2182"/>
      <c r="T2182"/>
      <c r="U2182"/>
      <c r="V2182"/>
      <c r="W2182"/>
      <c r="X2182"/>
      <c r="Y2182"/>
      <c r="Z2182"/>
      <c r="AA2182"/>
      <c r="AB2182"/>
      <c r="AC2182"/>
      <c r="AD2182"/>
      <c r="AE2182"/>
      <c r="AF2182"/>
      <c r="AG2182"/>
      <c r="AH2182"/>
    </row>
    <row r="2183" spans="3:34" x14ac:dyDescent="0.25">
      <c r="C2183" s="21"/>
      <c r="E2183" s="62"/>
      <c r="F2183" s="62"/>
      <c r="G2183" s="62"/>
      <c r="P2183"/>
      <c r="Q2183"/>
      <c r="R2183"/>
      <c r="S2183"/>
      <c r="T2183"/>
      <c r="U2183"/>
      <c r="V2183"/>
      <c r="W2183"/>
      <c r="X2183"/>
      <c r="Y2183"/>
      <c r="Z2183"/>
      <c r="AA2183"/>
      <c r="AB2183"/>
      <c r="AC2183"/>
      <c r="AD2183"/>
      <c r="AE2183"/>
      <c r="AF2183"/>
      <c r="AG2183"/>
      <c r="AH2183"/>
    </row>
    <row r="2184" spans="3:34" x14ac:dyDescent="0.25">
      <c r="C2184" s="21"/>
      <c r="E2184" s="62"/>
      <c r="F2184" s="62"/>
      <c r="G2184" s="62"/>
      <c r="P2184"/>
      <c r="Q2184"/>
      <c r="R2184"/>
      <c r="S2184"/>
      <c r="T2184"/>
      <c r="U2184"/>
      <c r="V2184"/>
      <c r="W2184"/>
      <c r="X2184"/>
      <c r="Y2184"/>
      <c r="Z2184"/>
      <c r="AA2184"/>
      <c r="AB2184"/>
      <c r="AC2184"/>
      <c r="AD2184"/>
      <c r="AE2184"/>
      <c r="AF2184"/>
      <c r="AG2184"/>
      <c r="AH2184"/>
    </row>
    <row r="2185" spans="3:34" x14ac:dyDescent="0.25">
      <c r="C2185" s="21"/>
      <c r="E2185" s="62"/>
      <c r="F2185" s="62"/>
      <c r="G2185" s="62"/>
      <c r="P2185"/>
      <c r="Q2185"/>
      <c r="R2185"/>
      <c r="S2185"/>
      <c r="T2185"/>
      <c r="U2185"/>
      <c r="V2185"/>
      <c r="W2185"/>
      <c r="X2185"/>
      <c r="Y2185"/>
      <c r="Z2185"/>
      <c r="AA2185"/>
      <c r="AB2185"/>
      <c r="AC2185"/>
      <c r="AD2185"/>
      <c r="AE2185"/>
      <c r="AF2185"/>
      <c r="AG2185"/>
      <c r="AH2185"/>
    </row>
    <row r="2186" spans="3:34" x14ac:dyDescent="0.25">
      <c r="C2186" s="21"/>
      <c r="E2186" s="62"/>
      <c r="F2186" s="62"/>
      <c r="G2186" s="62"/>
      <c r="P2186"/>
      <c r="Q2186"/>
      <c r="R2186"/>
      <c r="S2186"/>
      <c r="T2186"/>
      <c r="U2186"/>
      <c r="V2186"/>
      <c r="W2186"/>
      <c r="X2186"/>
      <c r="Y2186"/>
      <c r="Z2186"/>
      <c r="AA2186"/>
      <c r="AB2186"/>
      <c r="AC2186"/>
      <c r="AD2186"/>
      <c r="AE2186"/>
      <c r="AF2186"/>
      <c r="AG2186"/>
      <c r="AH2186"/>
    </row>
    <row r="2187" spans="3:34" x14ac:dyDescent="0.25">
      <c r="C2187" s="21"/>
      <c r="E2187" s="62"/>
      <c r="F2187" s="62"/>
      <c r="G2187" s="62"/>
      <c r="P2187"/>
      <c r="Q2187"/>
      <c r="R2187"/>
      <c r="S2187"/>
      <c r="T2187"/>
      <c r="U2187"/>
      <c r="V2187"/>
      <c r="W2187"/>
      <c r="X2187"/>
      <c r="Y2187"/>
      <c r="Z2187"/>
      <c r="AA2187"/>
      <c r="AB2187"/>
      <c r="AC2187"/>
      <c r="AD2187"/>
      <c r="AE2187"/>
      <c r="AF2187"/>
      <c r="AG2187"/>
      <c r="AH2187"/>
    </row>
    <row r="2188" spans="3:34" x14ac:dyDescent="0.25">
      <c r="C2188" s="21"/>
      <c r="E2188" s="62"/>
      <c r="F2188" s="62"/>
      <c r="G2188" s="62"/>
      <c r="P2188"/>
      <c r="Q2188"/>
      <c r="R2188"/>
      <c r="S2188"/>
      <c r="T2188"/>
      <c r="U2188"/>
      <c r="V2188"/>
      <c r="W2188"/>
      <c r="X2188"/>
      <c r="Y2188"/>
      <c r="Z2188"/>
      <c r="AA2188"/>
      <c r="AB2188"/>
      <c r="AC2188"/>
      <c r="AD2188"/>
      <c r="AE2188"/>
      <c r="AF2188"/>
      <c r="AG2188"/>
      <c r="AH2188"/>
    </row>
    <row r="2189" spans="3:34" x14ac:dyDescent="0.25">
      <c r="C2189" s="21"/>
      <c r="E2189" s="62"/>
      <c r="F2189" s="62"/>
      <c r="G2189" s="62"/>
      <c r="P2189"/>
      <c r="Q2189"/>
      <c r="R2189"/>
      <c r="S2189"/>
      <c r="T2189"/>
      <c r="U2189"/>
      <c r="V2189"/>
      <c r="W2189"/>
      <c r="X2189"/>
      <c r="Y2189"/>
      <c r="Z2189"/>
      <c r="AA2189"/>
      <c r="AB2189"/>
      <c r="AC2189"/>
      <c r="AD2189"/>
      <c r="AE2189"/>
      <c r="AF2189"/>
      <c r="AG2189"/>
      <c r="AH2189"/>
    </row>
    <row r="2190" spans="3:34" x14ac:dyDescent="0.25">
      <c r="C2190" s="21"/>
      <c r="E2190" s="62"/>
      <c r="F2190" s="62"/>
      <c r="G2190" s="62"/>
      <c r="P2190"/>
      <c r="Q2190"/>
      <c r="R2190"/>
      <c r="S2190"/>
      <c r="T2190"/>
      <c r="U2190"/>
      <c r="V2190"/>
      <c r="W2190"/>
      <c r="X2190"/>
      <c r="Y2190"/>
      <c r="Z2190"/>
      <c r="AA2190"/>
      <c r="AB2190"/>
      <c r="AC2190"/>
      <c r="AD2190"/>
      <c r="AE2190"/>
      <c r="AF2190"/>
      <c r="AG2190"/>
      <c r="AH2190"/>
    </row>
    <row r="2191" spans="3:34" x14ac:dyDescent="0.25">
      <c r="C2191" s="21"/>
      <c r="E2191" s="62"/>
      <c r="F2191" s="62"/>
      <c r="G2191" s="62"/>
      <c r="P2191"/>
      <c r="Q2191"/>
      <c r="R2191"/>
      <c r="S2191"/>
      <c r="T2191"/>
      <c r="U2191"/>
      <c r="V2191"/>
      <c r="W2191"/>
      <c r="X2191"/>
      <c r="Y2191"/>
      <c r="Z2191"/>
      <c r="AA2191"/>
      <c r="AB2191"/>
      <c r="AC2191"/>
      <c r="AD2191"/>
      <c r="AE2191"/>
      <c r="AF2191"/>
      <c r="AG2191"/>
      <c r="AH2191"/>
    </row>
    <row r="2192" spans="3:34" x14ac:dyDescent="0.25">
      <c r="C2192" s="21"/>
      <c r="E2192" s="62"/>
      <c r="F2192" s="62"/>
      <c r="G2192" s="62"/>
      <c r="P2192"/>
      <c r="Q2192"/>
      <c r="R2192"/>
      <c r="S2192"/>
      <c r="T2192"/>
      <c r="U2192"/>
      <c r="V2192"/>
      <c r="W2192"/>
      <c r="X2192"/>
      <c r="Y2192"/>
      <c r="Z2192"/>
      <c r="AA2192"/>
      <c r="AB2192"/>
      <c r="AC2192"/>
      <c r="AD2192"/>
      <c r="AE2192"/>
      <c r="AF2192"/>
      <c r="AG2192"/>
      <c r="AH2192"/>
    </row>
    <row r="2193" spans="3:34" x14ac:dyDescent="0.25">
      <c r="C2193" s="21"/>
      <c r="E2193" s="62"/>
      <c r="F2193" s="62"/>
      <c r="G2193" s="62"/>
      <c r="P2193"/>
      <c r="Q2193"/>
      <c r="R2193"/>
      <c r="S2193"/>
      <c r="T2193"/>
      <c r="U2193"/>
      <c r="V2193"/>
      <c r="W2193"/>
      <c r="X2193"/>
      <c r="Y2193"/>
      <c r="Z2193"/>
      <c r="AA2193"/>
      <c r="AB2193"/>
      <c r="AC2193"/>
      <c r="AD2193"/>
      <c r="AE2193"/>
      <c r="AF2193"/>
      <c r="AG2193"/>
      <c r="AH2193"/>
    </row>
    <row r="2194" spans="3:34" x14ac:dyDescent="0.25">
      <c r="C2194" s="21"/>
      <c r="E2194" s="62"/>
      <c r="F2194" s="62"/>
      <c r="G2194" s="62"/>
      <c r="P2194"/>
      <c r="Q2194"/>
      <c r="R2194"/>
      <c r="S2194"/>
      <c r="T2194"/>
      <c r="U2194"/>
      <c r="V2194"/>
      <c r="W2194"/>
      <c r="X2194"/>
      <c r="Y2194"/>
      <c r="Z2194"/>
      <c r="AA2194"/>
      <c r="AB2194"/>
      <c r="AC2194"/>
      <c r="AD2194"/>
      <c r="AE2194"/>
      <c r="AF2194"/>
      <c r="AG2194"/>
      <c r="AH2194"/>
    </row>
    <row r="2195" spans="3:34" x14ac:dyDescent="0.25">
      <c r="C2195" s="21"/>
      <c r="E2195" s="62"/>
      <c r="F2195" s="62"/>
      <c r="G2195" s="62"/>
      <c r="P2195"/>
      <c r="Q2195"/>
      <c r="R2195"/>
      <c r="S2195"/>
      <c r="T2195"/>
      <c r="U2195"/>
      <c r="V2195"/>
      <c r="W2195"/>
      <c r="X2195"/>
      <c r="Y2195"/>
      <c r="Z2195"/>
      <c r="AA2195"/>
      <c r="AB2195"/>
      <c r="AC2195"/>
      <c r="AD2195"/>
      <c r="AE2195"/>
      <c r="AF2195"/>
      <c r="AG2195"/>
      <c r="AH2195"/>
    </row>
    <row r="2196" spans="3:34" x14ac:dyDescent="0.25">
      <c r="C2196" s="21"/>
      <c r="E2196" s="62"/>
      <c r="F2196" s="62"/>
      <c r="G2196" s="62"/>
      <c r="P2196"/>
      <c r="Q2196"/>
      <c r="R2196"/>
      <c r="S2196"/>
      <c r="T2196"/>
      <c r="U2196"/>
      <c r="V2196"/>
      <c r="W2196"/>
      <c r="X2196"/>
      <c r="Y2196"/>
      <c r="Z2196"/>
      <c r="AA2196"/>
      <c r="AB2196"/>
      <c r="AC2196"/>
      <c r="AD2196"/>
      <c r="AE2196"/>
      <c r="AF2196"/>
      <c r="AG2196"/>
      <c r="AH2196"/>
    </row>
    <row r="2197" spans="3:34" x14ac:dyDescent="0.25">
      <c r="C2197" s="21"/>
      <c r="E2197" s="62"/>
      <c r="F2197" s="62"/>
      <c r="G2197" s="62"/>
      <c r="P2197"/>
      <c r="Q2197"/>
      <c r="R2197"/>
      <c r="S2197"/>
      <c r="T2197"/>
      <c r="U2197"/>
      <c r="V2197"/>
      <c r="W2197"/>
      <c r="X2197"/>
      <c r="Y2197"/>
      <c r="Z2197"/>
      <c r="AA2197"/>
      <c r="AB2197"/>
      <c r="AC2197"/>
      <c r="AD2197"/>
      <c r="AE2197"/>
      <c r="AF2197"/>
      <c r="AG2197"/>
      <c r="AH2197"/>
    </row>
    <row r="2198" spans="3:34" x14ac:dyDescent="0.25">
      <c r="C2198" s="21"/>
      <c r="E2198" s="62"/>
      <c r="F2198" s="62"/>
      <c r="G2198" s="62"/>
      <c r="P2198"/>
      <c r="Q2198"/>
      <c r="R2198"/>
      <c r="S2198"/>
      <c r="T2198"/>
      <c r="U2198"/>
      <c r="V2198"/>
      <c r="W2198"/>
      <c r="X2198"/>
      <c r="Y2198"/>
      <c r="Z2198"/>
      <c r="AA2198"/>
      <c r="AB2198"/>
      <c r="AC2198"/>
      <c r="AD2198"/>
      <c r="AE2198"/>
      <c r="AF2198"/>
      <c r="AG2198"/>
      <c r="AH2198"/>
    </row>
    <row r="2199" spans="3:34" x14ac:dyDescent="0.25">
      <c r="C2199" s="21"/>
      <c r="E2199" s="62"/>
      <c r="F2199" s="62"/>
      <c r="G2199" s="62"/>
      <c r="P2199"/>
      <c r="Q2199"/>
      <c r="R2199"/>
      <c r="S2199"/>
      <c r="T2199"/>
      <c r="U2199"/>
      <c r="V2199"/>
      <c r="W2199"/>
      <c r="X2199"/>
      <c r="Y2199"/>
      <c r="Z2199"/>
      <c r="AA2199"/>
      <c r="AB2199"/>
      <c r="AC2199"/>
      <c r="AD2199"/>
      <c r="AE2199"/>
      <c r="AF2199"/>
      <c r="AG2199"/>
      <c r="AH2199"/>
    </row>
    <row r="2200" spans="3:34" x14ac:dyDescent="0.25">
      <c r="C2200" s="21"/>
      <c r="E2200" s="62"/>
      <c r="F2200" s="62"/>
      <c r="G2200" s="62"/>
      <c r="P2200"/>
      <c r="Q2200"/>
      <c r="R2200"/>
      <c r="S2200"/>
      <c r="T2200"/>
      <c r="U2200"/>
      <c r="V2200"/>
      <c r="W2200"/>
      <c r="X2200"/>
      <c r="Y2200"/>
      <c r="Z2200"/>
      <c r="AA2200"/>
      <c r="AB2200"/>
      <c r="AC2200"/>
      <c r="AD2200"/>
      <c r="AE2200"/>
      <c r="AF2200"/>
      <c r="AG2200"/>
      <c r="AH2200"/>
    </row>
    <row r="2201" spans="3:34" x14ac:dyDescent="0.25">
      <c r="C2201" s="21"/>
      <c r="E2201" s="62"/>
      <c r="F2201" s="62"/>
      <c r="G2201" s="62"/>
      <c r="P2201"/>
      <c r="Q2201"/>
      <c r="R2201"/>
      <c r="S2201"/>
      <c r="T2201"/>
      <c r="U2201"/>
      <c r="V2201"/>
      <c r="W2201"/>
      <c r="X2201"/>
      <c r="Y2201"/>
      <c r="Z2201"/>
      <c r="AA2201"/>
      <c r="AB2201"/>
      <c r="AC2201"/>
      <c r="AD2201"/>
      <c r="AE2201"/>
      <c r="AF2201"/>
      <c r="AG2201"/>
      <c r="AH2201"/>
    </row>
    <row r="2202" spans="3:34" x14ac:dyDescent="0.25">
      <c r="C2202" s="21"/>
      <c r="E2202" s="62"/>
      <c r="F2202" s="62"/>
      <c r="G2202" s="62"/>
      <c r="P2202"/>
      <c r="Q2202"/>
      <c r="R2202"/>
      <c r="S2202"/>
      <c r="T2202"/>
      <c r="U2202"/>
      <c r="V2202"/>
      <c r="W2202"/>
      <c r="X2202"/>
      <c r="Y2202"/>
      <c r="Z2202"/>
      <c r="AA2202"/>
      <c r="AB2202"/>
      <c r="AC2202"/>
      <c r="AD2202"/>
      <c r="AE2202"/>
      <c r="AF2202"/>
      <c r="AG2202"/>
      <c r="AH2202"/>
    </row>
    <row r="2203" spans="3:34" x14ac:dyDescent="0.25">
      <c r="C2203" s="21"/>
      <c r="E2203" s="62"/>
      <c r="F2203" s="62"/>
      <c r="G2203" s="62"/>
      <c r="P2203"/>
      <c r="Q2203"/>
      <c r="R2203"/>
      <c r="S2203"/>
      <c r="T2203"/>
      <c r="U2203"/>
      <c r="V2203"/>
      <c r="W2203"/>
      <c r="X2203"/>
      <c r="Y2203"/>
      <c r="Z2203"/>
      <c r="AA2203"/>
      <c r="AB2203"/>
      <c r="AC2203"/>
      <c r="AD2203"/>
      <c r="AE2203"/>
      <c r="AF2203"/>
      <c r="AG2203"/>
      <c r="AH2203"/>
    </row>
    <row r="2204" spans="3:34" x14ac:dyDescent="0.25">
      <c r="C2204" s="21"/>
      <c r="E2204" s="62"/>
      <c r="F2204" s="62"/>
      <c r="G2204" s="62"/>
      <c r="P2204"/>
      <c r="Q2204"/>
      <c r="R2204"/>
      <c r="S2204"/>
      <c r="T2204"/>
      <c r="U2204"/>
      <c r="V2204"/>
      <c r="W2204"/>
      <c r="X2204"/>
      <c r="Y2204"/>
      <c r="Z2204"/>
      <c r="AA2204"/>
      <c r="AB2204"/>
      <c r="AC2204"/>
      <c r="AD2204"/>
      <c r="AE2204"/>
      <c r="AF2204"/>
      <c r="AG2204"/>
      <c r="AH2204"/>
    </row>
    <row r="2205" spans="3:34" x14ac:dyDescent="0.25">
      <c r="C2205" s="21"/>
      <c r="E2205" s="62"/>
      <c r="F2205" s="62"/>
      <c r="G2205" s="62"/>
      <c r="P2205"/>
      <c r="Q2205"/>
      <c r="R2205"/>
      <c r="S2205"/>
      <c r="T2205"/>
      <c r="U2205"/>
      <c r="V2205"/>
      <c r="W2205"/>
      <c r="X2205"/>
      <c r="Y2205"/>
      <c r="Z2205"/>
      <c r="AA2205"/>
      <c r="AB2205"/>
      <c r="AC2205"/>
      <c r="AD2205"/>
      <c r="AE2205"/>
      <c r="AF2205"/>
      <c r="AG2205"/>
      <c r="AH2205"/>
    </row>
    <row r="2206" spans="3:34" x14ac:dyDescent="0.25">
      <c r="C2206" s="21"/>
      <c r="E2206" s="62"/>
      <c r="F2206" s="62"/>
      <c r="G2206" s="62"/>
      <c r="P2206"/>
      <c r="Q2206"/>
      <c r="R2206"/>
      <c r="S2206"/>
      <c r="T2206"/>
      <c r="U2206"/>
      <c r="V2206"/>
      <c r="W2206"/>
      <c r="X2206"/>
      <c r="Y2206"/>
      <c r="Z2206"/>
      <c r="AA2206"/>
      <c r="AB2206"/>
      <c r="AC2206"/>
      <c r="AD2206"/>
      <c r="AE2206"/>
      <c r="AF2206"/>
      <c r="AG2206"/>
      <c r="AH2206"/>
    </row>
    <row r="2207" spans="3:34" x14ac:dyDescent="0.25">
      <c r="C2207" s="21"/>
      <c r="E2207" s="62"/>
      <c r="F2207" s="62"/>
      <c r="G2207" s="62"/>
      <c r="P2207"/>
      <c r="Q2207"/>
      <c r="R2207"/>
      <c r="S2207"/>
      <c r="T2207"/>
      <c r="U2207"/>
      <c r="V2207"/>
      <c r="W2207"/>
      <c r="X2207"/>
      <c r="Y2207"/>
      <c r="Z2207"/>
      <c r="AA2207"/>
      <c r="AB2207"/>
      <c r="AC2207"/>
      <c r="AD2207"/>
      <c r="AE2207"/>
      <c r="AF2207"/>
      <c r="AG2207"/>
      <c r="AH2207"/>
    </row>
    <row r="2208" spans="3:34" x14ac:dyDescent="0.25">
      <c r="C2208" s="21"/>
      <c r="E2208" s="62"/>
      <c r="F2208" s="62"/>
      <c r="G2208" s="62"/>
      <c r="P2208"/>
      <c r="Q2208"/>
      <c r="R2208"/>
      <c r="S2208"/>
      <c r="T2208"/>
      <c r="U2208"/>
      <c r="V2208"/>
      <c r="W2208"/>
      <c r="X2208"/>
      <c r="Y2208"/>
      <c r="Z2208"/>
      <c r="AA2208"/>
      <c r="AB2208"/>
      <c r="AC2208"/>
      <c r="AD2208"/>
      <c r="AE2208"/>
      <c r="AF2208"/>
      <c r="AG2208"/>
      <c r="AH2208"/>
    </row>
    <row r="2209" spans="3:34" x14ac:dyDescent="0.25">
      <c r="C2209" s="21"/>
      <c r="E2209" s="62"/>
      <c r="F2209" s="62"/>
      <c r="G2209" s="62"/>
      <c r="P2209"/>
      <c r="Q2209"/>
      <c r="R2209"/>
      <c r="S2209"/>
      <c r="T2209"/>
      <c r="U2209"/>
      <c r="V2209"/>
      <c r="W2209"/>
      <c r="X2209"/>
      <c r="Y2209"/>
      <c r="Z2209"/>
      <c r="AA2209"/>
      <c r="AB2209"/>
      <c r="AC2209"/>
      <c r="AD2209"/>
      <c r="AE2209"/>
      <c r="AF2209"/>
      <c r="AG2209"/>
      <c r="AH2209"/>
    </row>
    <row r="2210" spans="3:34" x14ac:dyDescent="0.25">
      <c r="C2210" s="21"/>
      <c r="E2210" s="62"/>
      <c r="F2210" s="62"/>
      <c r="G2210" s="62"/>
      <c r="P2210"/>
      <c r="Q2210"/>
      <c r="R2210"/>
      <c r="S2210"/>
      <c r="T2210"/>
      <c r="U2210"/>
      <c r="V2210"/>
      <c r="W2210"/>
      <c r="X2210"/>
      <c r="Y2210"/>
      <c r="Z2210"/>
      <c r="AA2210"/>
      <c r="AB2210"/>
      <c r="AC2210"/>
      <c r="AD2210"/>
      <c r="AE2210"/>
      <c r="AF2210"/>
      <c r="AG2210"/>
      <c r="AH2210"/>
    </row>
    <row r="2211" spans="3:34" x14ac:dyDescent="0.25">
      <c r="C2211" s="21"/>
      <c r="E2211" s="62"/>
      <c r="F2211" s="62"/>
      <c r="G2211" s="62"/>
      <c r="P2211"/>
      <c r="Q2211"/>
      <c r="R2211"/>
      <c r="S2211"/>
      <c r="T2211"/>
      <c r="U2211"/>
      <c r="V2211"/>
      <c r="W2211"/>
      <c r="X2211"/>
      <c r="Y2211"/>
      <c r="Z2211"/>
      <c r="AA2211"/>
      <c r="AB2211"/>
      <c r="AC2211"/>
      <c r="AD2211"/>
      <c r="AE2211"/>
      <c r="AF2211"/>
      <c r="AG2211"/>
      <c r="AH2211"/>
    </row>
    <row r="2212" spans="3:34" x14ac:dyDescent="0.25">
      <c r="C2212" s="21"/>
      <c r="E2212" s="62"/>
      <c r="F2212" s="62"/>
      <c r="G2212" s="62"/>
      <c r="P2212"/>
      <c r="Q2212"/>
      <c r="R2212"/>
      <c r="S2212"/>
      <c r="T2212"/>
      <c r="U2212"/>
      <c r="V2212"/>
      <c r="W2212"/>
      <c r="X2212"/>
      <c r="Y2212"/>
      <c r="Z2212"/>
      <c r="AA2212"/>
      <c r="AB2212"/>
      <c r="AC2212"/>
      <c r="AD2212"/>
      <c r="AE2212"/>
      <c r="AF2212"/>
      <c r="AG2212"/>
      <c r="AH2212"/>
    </row>
    <row r="2213" spans="3:34" x14ac:dyDescent="0.25">
      <c r="C2213" s="21"/>
      <c r="E2213" s="62"/>
      <c r="F2213" s="62"/>
      <c r="G2213" s="62"/>
      <c r="P2213"/>
      <c r="Q2213"/>
      <c r="R2213"/>
      <c r="S2213"/>
      <c r="T2213"/>
      <c r="U2213"/>
      <c r="V2213"/>
      <c r="W2213"/>
      <c r="X2213"/>
      <c r="Y2213"/>
      <c r="Z2213"/>
      <c r="AA2213"/>
      <c r="AB2213"/>
      <c r="AC2213"/>
      <c r="AD2213"/>
      <c r="AE2213"/>
      <c r="AF2213"/>
      <c r="AG2213"/>
      <c r="AH2213"/>
    </row>
    <row r="2214" spans="3:34" x14ac:dyDescent="0.25">
      <c r="C2214" s="21"/>
      <c r="E2214" s="62"/>
      <c r="F2214" s="62"/>
      <c r="G2214" s="62"/>
      <c r="P2214"/>
      <c r="Q2214"/>
      <c r="R2214"/>
      <c r="S2214"/>
      <c r="T2214"/>
      <c r="U2214"/>
      <c r="V2214"/>
      <c r="W2214"/>
      <c r="X2214"/>
      <c r="Y2214"/>
      <c r="Z2214"/>
      <c r="AA2214"/>
      <c r="AB2214"/>
      <c r="AC2214"/>
      <c r="AD2214"/>
      <c r="AE2214"/>
      <c r="AF2214"/>
      <c r="AG2214"/>
      <c r="AH2214"/>
    </row>
    <row r="2215" spans="3:34" x14ac:dyDescent="0.25">
      <c r="C2215" s="21"/>
      <c r="E2215" s="62"/>
      <c r="F2215" s="62"/>
      <c r="G2215" s="62"/>
      <c r="P2215"/>
      <c r="Q2215"/>
      <c r="R2215"/>
      <c r="S2215"/>
      <c r="T2215"/>
      <c r="U2215"/>
      <c r="V2215"/>
      <c r="W2215"/>
      <c r="X2215"/>
      <c r="Y2215"/>
      <c r="Z2215"/>
      <c r="AA2215"/>
      <c r="AB2215"/>
      <c r="AC2215"/>
      <c r="AD2215"/>
      <c r="AE2215"/>
      <c r="AF2215"/>
      <c r="AG2215"/>
      <c r="AH2215"/>
    </row>
    <row r="2216" spans="3:34" x14ac:dyDescent="0.25">
      <c r="C2216" s="21"/>
      <c r="E2216" s="62"/>
      <c r="F2216" s="62"/>
      <c r="G2216" s="62"/>
      <c r="P2216"/>
      <c r="Q2216"/>
      <c r="R2216"/>
      <c r="S2216"/>
      <c r="T2216"/>
      <c r="U2216"/>
      <c r="V2216"/>
      <c r="W2216"/>
      <c r="X2216"/>
      <c r="Y2216"/>
      <c r="Z2216"/>
      <c r="AA2216"/>
      <c r="AB2216"/>
      <c r="AC2216"/>
      <c r="AD2216"/>
      <c r="AE2216"/>
      <c r="AF2216"/>
      <c r="AG2216"/>
      <c r="AH2216"/>
    </row>
    <row r="2217" spans="3:34" x14ac:dyDescent="0.25">
      <c r="C2217" s="21"/>
      <c r="E2217" s="62"/>
      <c r="F2217" s="62"/>
      <c r="G2217" s="62"/>
      <c r="P2217"/>
      <c r="Q2217"/>
      <c r="R2217"/>
      <c r="S2217"/>
      <c r="T2217"/>
      <c r="U2217"/>
      <c r="V2217"/>
      <c r="W2217"/>
      <c r="X2217"/>
      <c r="Y2217"/>
      <c r="Z2217"/>
      <c r="AA2217"/>
      <c r="AB2217"/>
      <c r="AC2217"/>
      <c r="AD2217"/>
      <c r="AE2217"/>
      <c r="AF2217"/>
      <c r="AG2217"/>
      <c r="AH2217"/>
    </row>
    <row r="2218" spans="3:34" x14ac:dyDescent="0.25">
      <c r="C2218" s="21"/>
      <c r="E2218" s="62"/>
      <c r="F2218" s="62"/>
      <c r="G2218" s="62"/>
      <c r="P2218"/>
      <c r="Q2218"/>
      <c r="R2218"/>
      <c r="S2218"/>
      <c r="T2218"/>
      <c r="U2218"/>
      <c r="V2218"/>
      <c r="W2218"/>
      <c r="X2218"/>
      <c r="Y2218"/>
      <c r="Z2218"/>
      <c r="AA2218"/>
      <c r="AB2218"/>
      <c r="AC2218"/>
      <c r="AD2218"/>
      <c r="AE2218"/>
      <c r="AF2218"/>
      <c r="AG2218"/>
      <c r="AH2218"/>
    </row>
    <row r="2219" spans="3:34" x14ac:dyDescent="0.25">
      <c r="C2219" s="21"/>
      <c r="E2219" s="62"/>
      <c r="F2219" s="62"/>
      <c r="G2219" s="62"/>
      <c r="P2219"/>
      <c r="Q2219"/>
      <c r="R2219"/>
      <c r="S2219"/>
      <c r="T2219"/>
      <c r="U2219"/>
      <c r="V2219"/>
      <c r="W2219"/>
      <c r="X2219"/>
      <c r="Y2219"/>
      <c r="Z2219"/>
      <c r="AA2219"/>
      <c r="AB2219"/>
      <c r="AC2219"/>
      <c r="AD2219"/>
      <c r="AE2219"/>
      <c r="AF2219"/>
      <c r="AG2219"/>
      <c r="AH2219"/>
    </row>
    <row r="2220" spans="3:34" x14ac:dyDescent="0.25">
      <c r="C2220" s="21"/>
      <c r="E2220" s="62"/>
      <c r="F2220" s="62"/>
      <c r="G2220" s="62"/>
      <c r="P2220"/>
      <c r="Q2220"/>
      <c r="R2220"/>
      <c r="S2220"/>
      <c r="T2220"/>
      <c r="U2220"/>
      <c r="V2220"/>
      <c r="W2220"/>
      <c r="X2220"/>
      <c r="Y2220"/>
      <c r="Z2220"/>
      <c r="AA2220"/>
      <c r="AB2220"/>
      <c r="AC2220"/>
      <c r="AD2220"/>
      <c r="AE2220"/>
      <c r="AF2220"/>
      <c r="AG2220"/>
      <c r="AH2220"/>
    </row>
    <row r="2221" spans="3:34" x14ac:dyDescent="0.25">
      <c r="C2221" s="21"/>
      <c r="E2221" s="62"/>
      <c r="F2221" s="62"/>
      <c r="G2221" s="62"/>
      <c r="P2221"/>
      <c r="Q2221"/>
      <c r="R2221"/>
      <c r="S2221"/>
      <c r="T2221"/>
      <c r="U2221"/>
      <c r="V2221"/>
      <c r="W2221"/>
      <c r="X2221"/>
      <c r="Y2221"/>
      <c r="Z2221"/>
      <c r="AA2221"/>
      <c r="AB2221"/>
      <c r="AC2221"/>
      <c r="AD2221"/>
      <c r="AE2221"/>
      <c r="AF2221"/>
      <c r="AG2221"/>
      <c r="AH2221"/>
    </row>
    <row r="2222" spans="3:34" x14ac:dyDescent="0.25">
      <c r="C2222" s="21"/>
      <c r="E2222" s="62"/>
      <c r="F2222" s="62"/>
      <c r="G2222" s="62"/>
      <c r="P2222"/>
      <c r="Q2222"/>
      <c r="R2222"/>
      <c r="S2222"/>
      <c r="T2222"/>
      <c r="U2222"/>
      <c r="V2222"/>
      <c r="W2222"/>
      <c r="X2222"/>
      <c r="Y2222"/>
      <c r="Z2222"/>
      <c r="AA2222"/>
      <c r="AB2222"/>
      <c r="AC2222"/>
      <c r="AD2222"/>
      <c r="AE2222"/>
      <c r="AF2222"/>
      <c r="AG2222"/>
      <c r="AH2222"/>
    </row>
    <row r="2223" spans="3:34" x14ac:dyDescent="0.25">
      <c r="C2223" s="21"/>
      <c r="E2223" s="62"/>
      <c r="F2223" s="62"/>
      <c r="G2223" s="62"/>
      <c r="P2223"/>
      <c r="Q2223"/>
      <c r="R2223"/>
      <c r="S2223"/>
      <c r="T2223"/>
      <c r="U2223"/>
      <c r="V2223"/>
      <c r="W2223"/>
      <c r="X2223"/>
      <c r="Y2223"/>
      <c r="Z2223"/>
      <c r="AA2223"/>
      <c r="AB2223"/>
      <c r="AC2223"/>
      <c r="AD2223"/>
      <c r="AE2223"/>
      <c r="AF2223"/>
      <c r="AG2223"/>
      <c r="AH2223"/>
    </row>
    <row r="2224" spans="3:34" x14ac:dyDescent="0.25">
      <c r="C2224" s="21"/>
      <c r="E2224" s="62"/>
      <c r="F2224" s="62"/>
      <c r="G2224" s="62"/>
      <c r="P2224"/>
      <c r="Q2224"/>
      <c r="R2224"/>
      <c r="S2224"/>
      <c r="T2224"/>
      <c r="U2224"/>
      <c r="V2224"/>
      <c r="W2224"/>
      <c r="X2224"/>
      <c r="Y2224"/>
      <c r="Z2224"/>
      <c r="AA2224"/>
      <c r="AB2224"/>
      <c r="AC2224"/>
      <c r="AD2224"/>
      <c r="AE2224"/>
      <c r="AF2224"/>
      <c r="AG2224"/>
      <c r="AH2224"/>
    </row>
    <row r="2225" spans="3:34" x14ac:dyDescent="0.25">
      <c r="C2225" s="21"/>
      <c r="E2225" s="62"/>
      <c r="F2225" s="62"/>
      <c r="G2225" s="62"/>
      <c r="P2225"/>
      <c r="Q2225"/>
      <c r="R2225"/>
      <c r="S2225"/>
      <c r="T2225"/>
      <c r="U2225"/>
      <c r="V2225"/>
      <c r="W2225"/>
      <c r="X2225"/>
      <c r="Y2225"/>
      <c r="Z2225"/>
      <c r="AA2225"/>
      <c r="AB2225"/>
      <c r="AC2225"/>
      <c r="AD2225"/>
      <c r="AE2225"/>
      <c r="AF2225"/>
      <c r="AG2225"/>
      <c r="AH2225"/>
    </row>
    <row r="2226" spans="3:34" x14ac:dyDescent="0.25">
      <c r="C2226" s="21"/>
      <c r="E2226" s="62"/>
      <c r="F2226" s="62"/>
      <c r="G2226" s="62"/>
      <c r="P2226"/>
      <c r="Q2226"/>
      <c r="R2226"/>
      <c r="S2226"/>
      <c r="T2226"/>
      <c r="U2226"/>
      <c r="V2226"/>
      <c r="W2226"/>
      <c r="X2226"/>
      <c r="Y2226"/>
      <c r="Z2226"/>
      <c r="AA2226"/>
      <c r="AB2226"/>
      <c r="AC2226"/>
      <c r="AD2226"/>
      <c r="AE2226"/>
      <c r="AF2226"/>
      <c r="AG2226"/>
      <c r="AH2226"/>
    </row>
    <row r="2227" spans="3:34" x14ac:dyDescent="0.25">
      <c r="C2227" s="21"/>
      <c r="E2227" s="62"/>
      <c r="F2227" s="62"/>
      <c r="G2227" s="62"/>
      <c r="P2227"/>
      <c r="Q2227"/>
      <c r="R2227"/>
      <c r="S2227"/>
      <c r="T2227"/>
      <c r="U2227"/>
      <c r="V2227"/>
      <c r="W2227"/>
      <c r="X2227"/>
      <c r="Y2227"/>
      <c r="Z2227"/>
      <c r="AA2227"/>
      <c r="AB2227"/>
      <c r="AC2227"/>
      <c r="AD2227"/>
      <c r="AE2227"/>
      <c r="AF2227"/>
      <c r="AG2227"/>
      <c r="AH2227"/>
    </row>
    <row r="2228" spans="3:34" x14ac:dyDescent="0.25">
      <c r="C2228" s="21"/>
      <c r="E2228" s="62"/>
      <c r="F2228" s="62"/>
      <c r="G2228" s="62"/>
      <c r="P2228"/>
      <c r="Q2228"/>
      <c r="R2228"/>
      <c r="S2228"/>
      <c r="T2228"/>
      <c r="U2228"/>
      <c r="V2228"/>
      <c r="W2228"/>
      <c r="X2228"/>
      <c r="Y2228"/>
      <c r="Z2228"/>
      <c r="AA2228"/>
      <c r="AB2228"/>
      <c r="AC2228"/>
      <c r="AD2228"/>
      <c r="AE2228"/>
      <c r="AF2228"/>
      <c r="AG2228"/>
      <c r="AH2228"/>
    </row>
    <row r="2229" spans="3:34" x14ac:dyDescent="0.25">
      <c r="C2229" s="21"/>
      <c r="E2229" s="62"/>
      <c r="F2229" s="62"/>
      <c r="G2229" s="62"/>
      <c r="P2229"/>
      <c r="Q2229"/>
      <c r="R2229"/>
      <c r="S2229"/>
      <c r="T2229"/>
      <c r="U2229"/>
      <c r="V2229"/>
      <c r="W2229"/>
      <c r="X2229"/>
      <c r="Y2229"/>
      <c r="Z2229"/>
      <c r="AA2229"/>
      <c r="AB2229"/>
      <c r="AC2229"/>
      <c r="AD2229"/>
      <c r="AE2229"/>
      <c r="AF2229"/>
      <c r="AG2229"/>
      <c r="AH2229"/>
    </row>
    <row r="2230" spans="3:34" x14ac:dyDescent="0.25">
      <c r="C2230" s="21"/>
      <c r="E2230" s="62"/>
      <c r="F2230" s="62"/>
      <c r="G2230" s="62"/>
      <c r="P2230"/>
      <c r="Q2230"/>
      <c r="R2230"/>
      <c r="S2230"/>
      <c r="T2230"/>
      <c r="U2230"/>
      <c r="V2230"/>
      <c r="W2230"/>
      <c r="X2230"/>
      <c r="Y2230"/>
      <c r="Z2230"/>
      <c r="AA2230"/>
      <c r="AB2230"/>
      <c r="AC2230"/>
      <c r="AD2230"/>
      <c r="AE2230"/>
      <c r="AF2230"/>
      <c r="AG2230"/>
      <c r="AH2230"/>
    </row>
    <row r="2231" spans="3:34" x14ac:dyDescent="0.25">
      <c r="C2231" s="21"/>
      <c r="E2231" s="62"/>
      <c r="F2231" s="62"/>
      <c r="G2231" s="62"/>
      <c r="P2231"/>
      <c r="Q2231"/>
      <c r="R2231"/>
      <c r="S2231"/>
      <c r="T2231"/>
      <c r="U2231"/>
      <c r="V2231"/>
      <c r="W2231"/>
      <c r="X2231"/>
      <c r="Y2231"/>
      <c r="Z2231"/>
      <c r="AA2231"/>
      <c r="AB2231"/>
      <c r="AC2231"/>
      <c r="AD2231"/>
      <c r="AE2231"/>
      <c r="AF2231"/>
      <c r="AG2231"/>
      <c r="AH2231"/>
    </row>
    <row r="2232" spans="3:34" x14ac:dyDescent="0.25">
      <c r="C2232" s="21"/>
      <c r="E2232" s="62"/>
      <c r="F2232" s="62"/>
      <c r="G2232" s="62"/>
      <c r="P2232"/>
      <c r="Q2232"/>
      <c r="R2232"/>
      <c r="S2232"/>
      <c r="T2232"/>
      <c r="U2232"/>
      <c r="V2232"/>
      <c r="W2232"/>
      <c r="X2232"/>
      <c r="Y2232"/>
      <c r="Z2232"/>
      <c r="AA2232"/>
      <c r="AB2232"/>
      <c r="AC2232"/>
      <c r="AD2232"/>
      <c r="AE2232"/>
      <c r="AF2232"/>
      <c r="AG2232"/>
      <c r="AH2232"/>
    </row>
    <row r="2233" spans="3:34" x14ac:dyDescent="0.25">
      <c r="C2233" s="21"/>
      <c r="E2233" s="62"/>
      <c r="F2233" s="62"/>
      <c r="G2233" s="62"/>
      <c r="P2233"/>
      <c r="Q2233"/>
      <c r="R2233"/>
      <c r="S2233"/>
      <c r="T2233"/>
      <c r="U2233"/>
      <c r="V2233"/>
      <c r="W2233"/>
      <c r="X2233"/>
      <c r="Y2233"/>
      <c r="Z2233"/>
      <c r="AA2233"/>
      <c r="AB2233"/>
      <c r="AC2233"/>
      <c r="AD2233"/>
      <c r="AE2233"/>
      <c r="AF2233"/>
      <c r="AG2233"/>
      <c r="AH2233"/>
    </row>
    <row r="2234" spans="3:34" x14ac:dyDescent="0.25">
      <c r="C2234" s="21"/>
      <c r="E2234" s="62"/>
      <c r="F2234" s="62"/>
      <c r="G2234" s="62"/>
      <c r="P2234"/>
      <c r="Q2234"/>
      <c r="R2234"/>
      <c r="S2234"/>
      <c r="T2234"/>
      <c r="U2234"/>
      <c r="V2234"/>
      <c r="W2234"/>
      <c r="X2234"/>
      <c r="Y2234"/>
      <c r="Z2234"/>
      <c r="AA2234"/>
      <c r="AB2234"/>
      <c r="AC2234"/>
      <c r="AD2234"/>
      <c r="AE2234"/>
      <c r="AF2234"/>
      <c r="AG2234"/>
      <c r="AH2234"/>
    </row>
    <row r="2235" spans="3:34" x14ac:dyDescent="0.25">
      <c r="C2235" s="21"/>
      <c r="E2235" s="62"/>
      <c r="F2235" s="62"/>
      <c r="G2235" s="62"/>
      <c r="P2235"/>
      <c r="Q2235"/>
      <c r="R2235"/>
      <c r="S2235"/>
      <c r="T2235"/>
      <c r="U2235"/>
      <c r="V2235"/>
      <c r="W2235"/>
      <c r="X2235"/>
      <c r="Y2235"/>
      <c r="Z2235"/>
      <c r="AA2235"/>
      <c r="AB2235"/>
      <c r="AC2235"/>
      <c r="AD2235"/>
      <c r="AE2235"/>
      <c r="AF2235"/>
      <c r="AG2235"/>
      <c r="AH2235"/>
    </row>
    <row r="2236" spans="3:34" x14ac:dyDescent="0.25">
      <c r="C2236" s="21"/>
      <c r="E2236" s="62"/>
      <c r="F2236" s="62"/>
      <c r="G2236" s="62"/>
      <c r="P2236"/>
      <c r="Q2236"/>
      <c r="R2236"/>
      <c r="S2236"/>
      <c r="T2236"/>
      <c r="U2236"/>
      <c r="V2236"/>
      <c r="W2236"/>
      <c r="X2236"/>
      <c r="Y2236"/>
      <c r="Z2236"/>
      <c r="AA2236"/>
      <c r="AB2236"/>
      <c r="AC2236"/>
      <c r="AD2236"/>
      <c r="AE2236"/>
      <c r="AF2236"/>
      <c r="AG2236"/>
      <c r="AH2236"/>
    </row>
    <row r="2237" spans="3:34" x14ac:dyDescent="0.25">
      <c r="C2237" s="21"/>
      <c r="E2237" s="62"/>
      <c r="F2237" s="62"/>
      <c r="G2237" s="62"/>
      <c r="P2237"/>
      <c r="Q2237"/>
      <c r="R2237"/>
      <c r="S2237"/>
      <c r="T2237"/>
      <c r="U2237"/>
      <c r="V2237"/>
      <c r="W2237"/>
      <c r="X2237"/>
      <c r="Y2237"/>
      <c r="Z2237"/>
      <c r="AA2237"/>
      <c r="AB2237"/>
      <c r="AC2237"/>
      <c r="AD2237"/>
      <c r="AE2237"/>
      <c r="AF2237"/>
      <c r="AG2237"/>
      <c r="AH2237"/>
    </row>
    <row r="2238" spans="3:34" x14ac:dyDescent="0.25">
      <c r="C2238" s="21"/>
      <c r="E2238" s="62"/>
      <c r="F2238" s="62"/>
      <c r="G2238" s="62"/>
      <c r="P2238"/>
      <c r="Q2238"/>
      <c r="R2238"/>
      <c r="S2238"/>
      <c r="T2238"/>
      <c r="U2238"/>
      <c r="V2238"/>
      <c r="W2238"/>
      <c r="X2238"/>
      <c r="Y2238"/>
      <c r="Z2238"/>
      <c r="AA2238"/>
      <c r="AB2238"/>
      <c r="AC2238"/>
      <c r="AD2238"/>
      <c r="AE2238"/>
      <c r="AF2238"/>
      <c r="AG2238"/>
      <c r="AH2238"/>
    </row>
    <row r="2239" spans="3:34" x14ac:dyDescent="0.25">
      <c r="C2239" s="21"/>
      <c r="E2239" s="62"/>
      <c r="F2239" s="62"/>
      <c r="G2239" s="62"/>
      <c r="P2239"/>
      <c r="Q2239"/>
      <c r="R2239"/>
      <c r="S2239"/>
      <c r="T2239"/>
      <c r="U2239"/>
      <c r="V2239"/>
      <c r="W2239"/>
      <c r="X2239"/>
      <c r="Y2239"/>
      <c r="Z2239"/>
      <c r="AA2239"/>
      <c r="AB2239"/>
      <c r="AC2239"/>
      <c r="AD2239"/>
      <c r="AE2239"/>
      <c r="AF2239"/>
      <c r="AG2239"/>
      <c r="AH2239"/>
    </row>
    <row r="2240" spans="3:34" x14ac:dyDescent="0.25">
      <c r="C2240" s="21"/>
      <c r="E2240" s="62"/>
      <c r="F2240" s="62"/>
      <c r="G2240" s="62"/>
      <c r="P2240"/>
      <c r="Q2240"/>
      <c r="R2240"/>
      <c r="S2240"/>
      <c r="T2240"/>
      <c r="U2240"/>
      <c r="V2240"/>
      <c r="W2240"/>
      <c r="X2240"/>
      <c r="Y2240"/>
      <c r="Z2240"/>
      <c r="AA2240"/>
      <c r="AB2240"/>
      <c r="AC2240"/>
      <c r="AD2240"/>
      <c r="AE2240"/>
      <c r="AF2240"/>
      <c r="AG2240"/>
      <c r="AH2240"/>
    </row>
    <row r="2241" spans="3:34" x14ac:dyDescent="0.25">
      <c r="C2241" s="21"/>
      <c r="E2241" s="62"/>
      <c r="F2241" s="62"/>
      <c r="G2241" s="62"/>
      <c r="P2241"/>
      <c r="Q2241"/>
      <c r="R2241"/>
      <c r="S2241"/>
      <c r="T2241"/>
      <c r="U2241"/>
      <c r="V2241"/>
      <c r="W2241"/>
      <c r="X2241"/>
      <c r="Y2241"/>
      <c r="Z2241"/>
      <c r="AA2241"/>
      <c r="AB2241"/>
      <c r="AC2241"/>
      <c r="AD2241"/>
      <c r="AE2241"/>
      <c r="AF2241"/>
      <c r="AG2241"/>
      <c r="AH2241"/>
    </row>
    <row r="2242" spans="3:34" x14ac:dyDescent="0.25">
      <c r="C2242" s="21"/>
      <c r="E2242" s="62"/>
      <c r="F2242" s="62"/>
      <c r="G2242" s="62"/>
      <c r="P2242"/>
      <c r="Q2242"/>
      <c r="R2242"/>
      <c r="S2242"/>
      <c r="T2242"/>
      <c r="U2242"/>
      <c r="V2242"/>
      <c r="W2242"/>
      <c r="X2242"/>
      <c r="Y2242"/>
      <c r="Z2242"/>
      <c r="AA2242"/>
      <c r="AB2242"/>
      <c r="AC2242"/>
      <c r="AD2242"/>
      <c r="AE2242"/>
      <c r="AF2242"/>
      <c r="AG2242"/>
      <c r="AH2242"/>
    </row>
    <row r="2243" spans="3:34" x14ac:dyDescent="0.25">
      <c r="C2243" s="21"/>
      <c r="E2243" s="62"/>
      <c r="F2243" s="62"/>
      <c r="G2243" s="62"/>
      <c r="P2243"/>
      <c r="Q2243"/>
      <c r="R2243"/>
      <c r="S2243"/>
      <c r="T2243"/>
      <c r="U2243"/>
      <c r="V2243"/>
      <c r="W2243"/>
      <c r="X2243"/>
      <c r="Y2243"/>
      <c r="Z2243"/>
      <c r="AA2243"/>
      <c r="AB2243"/>
      <c r="AC2243"/>
      <c r="AD2243"/>
      <c r="AE2243"/>
      <c r="AF2243"/>
      <c r="AG2243"/>
      <c r="AH2243"/>
    </row>
    <row r="2244" spans="3:34" x14ac:dyDescent="0.25">
      <c r="C2244" s="21"/>
      <c r="E2244" s="62"/>
      <c r="F2244" s="62"/>
      <c r="G2244" s="62"/>
      <c r="P2244"/>
      <c r="Q2244"/>
      <c r="R2244"/>
      <c r="S2244"/>
      <c r="T2244"/>
      <c r="U2244"/>
      <c r="V2244"/>
      <c r="W2244"/>
      <c r="X2244"/>
      <c r="Y2244"/>
      <c r="Z2244"/>
      <c r="AA2244"/>
      <c r="AB2244"/>
      <c r="AC2244"/>
      <c r="AD2244"/>
      <c r="AE2244"/>
      <c r="AF2244"/>
      <c r="AG2244"/>
      <c r="AH2244"/>
    </row>
    <row r="2245" spans="3:34" x14ac:dyDescent="0.25">
      <c r="C2245" s="21"/>
      <c r="E2245" s="62"/>
      <c r="F2245" s="62"/>
      <c r="G2245" s="62"/>
      <c r="P2245"/>
      <c r="Q2245"/>
      <c r="R2245"/>
      <c r="S2245"/>
      <c r="T2245"/>
      <c r="U2245"/>
      <c r="V2245"/>
      <c r="W2245"/>
      <c r="X2245"/>
      <c r="Y2245"/>
      <c r="Z2245"/>
      <c r="AA2245"/>
      <c r="AB2245"/>
      <c r="AC2245"/>
      <c r="AD2245"/>
      <c r="AE2245"/>
      <c r="AF2245"/>
      <c r="AG2245"/>
      <c r="AH2245"/>
    </row>
    <row r="2246" spans="3:34" x14ac:dyDescent="0.25">
      <c r="C2246" s="21"/>
      <c r="E2246" s="62"/>
      <c r="F2246" s="62"/>
      <c r="G2246" s="62"/>
      <c r="P2246"/>
      <c r="Q2246"/>
      <c r="R2246"/>
      <c r="S2246"/>
      <c r="T2246"/>
      <c r="U2246"/>
      <c r="V2246"/>
      <c r="W2246"/>
      <c r="X2246"/>
      <c r="Y2246"/>
      <c r="Z2246"/>
      <c r="AA2246"/>
      <c r="AB2246"/>
      <c r="AC2246"/>
      <c r="AD2246"/>
      <c r="AE2246"/>
      <c r="AF2246"/>
      <c r="AG2246"/>
      <c r="AH2246"/>
    </row>
    <row r="2247" spans="3:34" x14ac:dyDescent="0.25">
      <c r="C2247" s="21"/>
      <c r="E2247" s="62"/>
      <c r="F2247" s="62"/>
      <c r="G2247" s="62"/>
      <c r="P2247"/>
      <c r="Q2247"/>
      <c r="R2247"/>
      <c r="S2247"/>
      <c r="T2247"/>
      <c r="U2247"/>
      <c r="V2247"/>
      <c r="W2247"/>
      <c r="X2247"/>
      <c r="Y2247"/>
      <c r="Z2247"/>
      <c r="AA2247"/>
      <c r="AB2247"/>
      <c r="AC2247"/>
      <c r="AD2247"/>
      <c r="AE2247"/>
      <c r="AF2247"/>
      <c r="AG2247"/>
      <c r="AH2247"/>
    </row>
    <row r="2248" spans="3:34" x14ac:dyDescent="0.25">
      <c r="C2248" s="21"/>
      <c r="E2248" s="62"/>
      <c r="F2248" s="62"/>
      <c r="G2248" s="62"/>
      <c r="P2248"/>
      <c r="Q2248"/>
      <c r="R2248"/>
      <c r="S2248"/>
      <c r="T2248"/>
      <c r="U2248"/>
      <c r="V2248"/>
      <c r="W2248"/>
      <c r="X2248"/>
      <c r="Y2248"/>
      <c r="Z2248"/>
      <c r="AA2248"/>
      <c r="AB2248"/>
      <c r="AC2248"/>
      <c r="AD2248"/>
      <c r="AE2248"/>
      <c r="AF2248"/>
      <c r="AG2248"/>
      <c r="AH2248"/>
    </row>
    <row r="2249" spans="3:34" x14ac:dyDescent="0.25">
      <c r="C2249" s="21"/>
      <c r="E2249" s="62"/>
      <c r="F2249" s="62"/>
      <c r="G2249" s="62"/>
      <c r="P2249"/>
      <c r="Q2249"/>
      <c r="R2249"/>
      <c r="S2249"/>
      <c r="T2249"/>
      <c r="U2249"/>
      <c r="V2249"/>
      <c r="W2249"/>
      <c r="X2249"/>
      <c r="Y2249"/>
      <c r="Z2249"/>
      <c r="AA2249"/>
      <c r="AB2249"/>
      <c r="AC2249"/>
      <c r="AD2249"/>
      <c r="AE2249"/>
      <c r="AF2249"/>
      <c r="AG2249"/>
      <c r="AH2249"/>
    </row>
    <row r="2250" spans="3:34" x14ac:dyDescent="0.25">
      <c r="C2250" s="21"/>
      <c r="E2250" s="62"/>
      <c r="F2250" s="62"/>
      <c r="G2250" s="62"/>
      <c r="P2250"/>
      <c r="Q2250"/>
      <c r="R2250"/>
      <c r="S2250"/>
      <c r="T2250"/>
      <c r="U2250"/>
      <c r="V2250"/>
      <c r="W2250"/>
      <c r="X2250"/>
      <c r="Y2250"/>
      <c r="Z2250"/>
      <c r="AA2250"/>
      <c r="AB2250"/>
      <c r="AC2250"/>
      <c r="AD2250"/>
      <c r="AE2250"/>
      <c r="AF2250"/>
      <c r="AG2250"/>
      <c r="AH2250"/>
    </row>
    <row r="2251" spans="3:34" x14ac:dyDescent="0.25">
      <c r="C2251" s="21"/>
      <c r="E2251" s="62"/>
      <c r="F2251" s="62"/>
      <c r="G2251" s="62"/>
      <c r="P2251"/>
      <c r="Q2251"/>
      <c r="R2251"/>
      <c r="S2251"/>
      <c r="T2251"/>
      <c r="U2251"/>
      <c r="V2251"/>
      <c r="W2251"/>
      <c r="X2251"/>
      <c r="Y2251"/>
      <c r="Z2251"/>
      <c r="AA2251"/>
      <c r="AB2251"/>
      <c r="AC2251"/>
      <c r="AD2251"/>
      <c r="AE2251"/>
      <c r="AF2251"/>
      <c r="AG2251"/>
      <c r="AH2251"/>
    </row>
    <row r="2252" spans="3:34" x14ac:dyDescent="0.25">
      <c r="C2252" s="21"/>
      <c r="E2252" s="62"/>
      <c r="F2252" s="62"/>
      <c r="G2252" s="62"/>
      <c r="P2252"/>
      <c r="Q2252"/>
      <c r="R2252"/>
      <c r="S2252"/>
      <c r="T2252"/>
      <c r="U2252"/>
      <c r="V2252"/>
      <c r="W2252"/>
      <c r="X2252"/>
      <c r="Y2252"/>
      <c r="Z2252"/>
      <c r="AA2252"/>
      <c r="AB2252"/>
      <c r="AC2252"/>
      <c r="AD2252"/>
      <c r="AE2252"/>
      <c r="AF2252"/>
      <c r="AG2252"/>
      <c r="AH2252"/>
    </row>
    <row r="2253" spans="3:34" x14ac:dyDescent="0.25">
      <c r="C2253" s="21"/>
      <c r="E2253" s="62"/>
      <c r="F2253" s="62"/>
      <c r="G2253" s="62"/>
      <c r="P2253"/>
      <c r="Q2253"/>
      <c r="R2253"/>
      <c r="S2253"/>
      <c r="T2253"/>
      <c r="U2253"/>
      <c r="V2253"/>
      <c r="W2253"/>
      <c r="X2253"/>
      <c r="Y2253"/>
      <c r="Z2253"/>
      <c r="AA2253"/>
      <c r="AB2253"/>
      <c r="AC2253"/>
      <c r="AD2253"/>
      <c r="AE2253"/>
      <c r="AF2253"/>
      <c r="AG2253"/>
      <c r="AH2253"/>
    </row>
    <row r="2254" spans="3:34" x14ac:dyDescent="0.25">
      <c r="C2254" s="21"/>
      <c r="E2254" s="62"/>
      <c r="F2254" s="62"/>
      <c r="G2254" s="62"/>
      <c r="P2254"/>
      <c r="Q2254"/>
      <c r="R2254"/>
      <c r="S2254"/>
      <c r="T2254"/>
      <c r="U2254"/>
      <c r="V2254"/>
      <c r="W2254"/>
      <c r="X2254"/>
      <c r="Y2254"/>
      <c r="Z2254"/>
      <c r="AA2254"/>
      <c r="AB2254"/>
      <c r="AC2254"/>
      <c r="AD2254"/>
      <c r="AE2254"/>
      <c r="AF2254"/>
      <c r="AG2254"/>
      <c r="AH2254"/>
    </row>
    <row r="2255" spans="3:34" x14ac:dyDescent="0.25">
      <c r="C2255" s="21"/>
      <c r="E2255" s="62"/>
      <c r="F2255" s="62"/>
      <c r="G2255" s="62"/>
      <c r="P2255"/>
      <c r="Q2255"/>
      <c r="R2255"/>
      <c r="S2255"/>
      <c r="T2255"/>
      <c r="U2255"/>
      <c r="V2255"/>
      <c r="W2255"/>
      <c r="X2255"/>
      <c r="Y2255"/>
      <c r="Z2255"/>
      <c r="AA2255"/>
      <c r="AB2255"/>
      <c r="AC2255"/>
      <c r="AD2255"/>
      <c r="AE2255"/>
      <c r="AF2255"/>
      <c r="AG2255"/>
      <c r="AH2255"/>
    </row>
    <row r="2256" spans="3:34" x14ac:dyDescent="0.25">
      <c r="C2256" s="21"/>
      <c r="E2256" s="62"/>
      <c r="F2256" s="62"/>
      <c r="G2256" s="62"/>
      <c r="P2256"/>
      <c r="Q2256"/>
      <c r="R2256"/>
      <c r="S2256"/>
      <c r="T2256"/>
      <c r="U2256"/>
      <c r="V2256"/>
      <c r="W2256"/>
      <c r="X2256"/>
      <c r="Y2256"/>
      <c r="Z2256"/>
      <c r="AA2256"/>
      <c r="AB2256"/>
      <c r="AC2256"/>
      <c r="AD2256"/>
      <c r="AE2256"/>
      <c r="AF2256"/>
      <c r="AG2256"/>
      <c r="AH2256"/>
    </row>
    <row r="2257" spans="3:34" x14ac:dyDescent="0.25">
      <c r="C2257" s="21"/>
      <c r="E2257" s="62"/>
      <c r="F2257" s="62"/>
      <c r="G2257" s="62"/>
      <c r="P2257"/>
      <c r="Q2257"/>
      <c r="R2257"/>
      <c r="S2257"/>
      <c r="T2257"/>
      <c r="U2257"/>
      <c r="V2257"/>
      <c r="W2257"/>
      <c r="X2257"/>
      <c r="Y2257"/>
      <c r="Z2257"/>
      <c r="AA2257"/>
      <c r="AB2257"/>
      <c r="AC2257"/>
      <c r="AD2257"/>
      <c r="AE2257"/>
      <c r="AF2257"/>
      <c r="AG2257"/>
      <c r="AH2257"/>
    </row>
    <row r="2258" spans="3:34" x14ac:dyDescent="0.25">
      <c r="C2258" s="21"/>
      <c r="E2258" s="62"/>
      <c r="F2258" s="62"/>
      <c r="G2258" s="62"/>
      <c r="P2258"/>
      <c r="Q2258"/>
      <c r="R2258"/>
      <c r="S2258"/>
      <c r="T2258"/>
      <c r="U2258"/>
      <c r="V2258"/>
      <c r="W2258"/>
      <c r="X2258"/>
      <c r="Y2258"/>
      <c r="Z2258"/>
      <c r="AA2258"/>
      <c r="AB2258"/>
      <c r="AC2258"/>
      <c r="AD2258"/>
      <c r="AE2258"/>
      <c r="AF2258"/>
      <c r="AG2258"/>
      <c r="AH2258"/>
    </row>
    <row r="2259" spans="3:34" x14ac:dyDescent="0.25">
      <c r="C2259" s="21"/>
      <c r="E2259" s="62"/>
      <c r="F2259" s="62"/>
      <c r="G2259" s="62"/>
      <c r="P2259"/>
      <c r="Q2259"/>
      <c r="R2259"/>
      <c r="S2259"/>
      <c r="T2259"/>
      <c r="U2259"/>
      <c r="V2259"/>
      <c r="W2259"/>
      <c r="X2259"/>
      <c r="Y2259"/>
      <c r="Z2259"/>
      <c r="AA2259"/>
      <c r="AB2259"/>
      <c r="AC2259"/>
      <c r="AD2259"/>
      <c r="AE2259"/>
      <c r="AF2259"/>
      <c r="AG2259"/>
      <c r="AH2259"/>
    </row>
    <row r="2260" spans="3:34" x14ac:dyDescent="0.25">
      <c r="C2260" s="21"/>
      <c r="E2260" s="62"/>
      <c r="F2260" s="62"/>
      <c r="G2260" s="62"/>
      <c r="P2260"/>
      <c r="Q2260"/>
      <c r="R2260"/>
      <c r="S2260"/>
      <c r="T2260"/>
      <c r="U2260"/>
      <c r="V2260"/>
      <c r="W2260"/>
      <c r="X2260"/>
      <c r="Y2260"/>
      <c r="Z2260"/>
      <c r="AA2260"/>
      <c r="AB2260"/>
      <c r="AC2260"/>
      <c r="AD2260"/>
      <c r="AE2260"/>
      <c r="AF2260"/>
      <c r="AG2260"/>
      <c r="AH2260"/>
    </row>
    <row r="2261" spans="3:34" x14ac:dyDescent="0.25">
      <c r="C2261" s="21"/>
      <c r="E2261" s="62"/>
      <c r="F2261" s="62"/>
      <c r="G2261" s="62"/>
      <c r="P2261"/>
      <c r="Q2261"/>
      <c r="R2261"/>
      <c r="S2261"/>
      <c r="T2261"/>
      <c r="U2261"/>
      <c r="V2261"/>
      <c r="W2261"/>
      <c r="X2261"/>
      <c r="Y2261"/>
      <c r="Z2261"/>
      <c r="AA2261"/>
      <c r="AB2261"/>
      <c r="AC2261"/>
      <c r="AD2261"/>
      <c r="AE2261"/>
      <c r="AF2261"/>
      <c r="AG2261"/>
      <c r="AH2261"/>
    </row>
    <row r="2262" spans="3:34" x14ac:dyDescent="0.25">
      <c r="C2262" s="21"/>
      <c r="E2262" s="62"/>
      <c r="F2262" s="62"/>
      <c r="G2262" s="62"/>
      <c r="P2262"/>
      <c r="Q2262"/>
      <c r="R2262"/>
      <c r="S2262"/>
      <c r="T2262"/>
      <c r="U2262"/>
      <c r="V2262"/>
      <c r="W2262"/>
      <c r="X2262"/>
      <c r="Y2262"/>
      <c r="Z2262"/>
      <c r="AA2262"/>
      <c r="AB2262"/>
      <c r="AC2262"/>
      <c r="AD2262"/>
      <c r="AE2262"/>
      <c r="AF2262"/>
      <c r="AG2262"/>
      <c r="AH2262"/>
    </row>
    <row r="2263" spans="3:34" x14ac:dyDescent="0.25">
      <c r="C2263" s="21"/>
      <c r="E2263" s="62"/>
      <c r="F2263" s="62"/>
      <c r="G2263" s="62"/>
      <c r="P2263"/>
      <c r="Q2263"/>
      <c r="R2263"/>
      <c r="S2263"/>
      <c r="T2263"/>
      <c r="U2263"/>
      <c r="V2263"/>
      <c r="W2263"/>
      <c r="X2263"/>
      <c r="Y2263"/>
      <c r="Z2263"/>
      <c r="AA2263"/>
      <c r="AB2263"/>
      <c r="AC2263"/>
      <c r="AD2263"/>
      <c r="AE2263"/>
      <c r="AF2263"/>
      <c r="AG2263"/>
      <c r="AH2263"/>
    </row>
    <row r="2264" spans="3:34" x14ac:dyDescent="0.25">
      <c r="C2264" s="21"/>
      <c r="E2264" s="62"/>
      <c r="F2264" s="62"/>
      <c r="G2264" s="62"/>
      <c r="P2264"/>
      <c r="Q2264"/>
      <c r="R2264"/>
      <c r="S2264"/>
      <c r="T2264"/>
      <c r="U2264"/>
      <c r="V2264"/>
      <c r="W2264"/>
      <c r="X2264"/>
      <c r="Y2264"/>
      <c r="Z2264"/>
      <c r="AA2264"/>
      <c r="AB2264"/>
      <c r="AC2264"/>
      <c r="AD2264"/>
      <c r="AE2264"/>
      <c r="AF2264"/>
      <c r="AG2264"/>
      <c r="AH2264"/>
    </row>
    <row r="2265" spans="3:34" x14ac:dyDescent="0.25">
      <c r="C2265" s="21"/>
      <c r="E2265" s="62"/>
      <c r="F2265" s="62"/>
      <c r="G2265" s="62"/>
      <c r="P2265"/>
      <c r="Q2265"/>
      <c r="R2265"/>
      <c r="S2265"/>
      <c r="T2265"/>
      <c r="U2265"/>
      <c r="V2265"/>
      <c r="W2265"/>
      <c r="X2265"/>
      <c r="Y2265"/>
      <c r="Z2265"/>
      <c r="AA2265"/>
      <c r="AB2265"/>
      <c r="AC2265"/>
      <c r="AD2265"/>
      <c r="AE2265"/>
      <c r="AF2265"/>
      <c r="AG2265"/>
      <c r="AH2265"/>
    </row>
    <row r="2266" spans="3:34" x14ac:dyDescent="0.25">
      <c r="C2266" s="21"/>
      <c r="E2266" s="62"/>
      <c r="F2266" s="62"/>
      <c r="G2266" s="62"/>
      <c r="P2266"/>
      <c r="Q2266"/>
      <c r="R2266"/>
      <c r="S2266"/>
      <c r="T2266"/>
      <c r="U2266"/>
      <c r="V2266"/>
      <c r="W2266"/>
      <c r="X2266"/>
      <c r="Y2266"/>
      <c r="Z2266"/>
      <c r="AA2266"/>
      <c r="AB2266"/>
      <c r="AC2266"/>
      <c r="AD2266"/>
      <c r="AE2266"/>
      <c r="AF2266"/>
      <c r="AG2266"/>
      <c r="AH2266"/>
    </row>
    <row r="2267" spans="3:34" x14ac:dyDescent="0.25">
      <c r="C2267" s="21"/>
      <c r="E2267" s="62"/>
      <c r="F2267" s="62"/>
      <c r="G2267" s="62"/>
      <c r="P2267"/>
      <c r="Q2267"/>
      <c r="R2267"/>
      <c r="S2267"/>
      <c r="T2267"/>
      <c r="U2267"/>
      <c r="V2267"/>
      <c r="W2267"/>
      <c r="X2267"/>
      <c r="Y2267"/>
      <c r="Z2267"/>
      <c r="AA2267"/>
      <c r="AB2267"/>
      <c r="AC2267"/>
      <c r="AD2267"/>
      <c r="AE2267"/>
      <c r="AF2267"/>
      <c r="AG2267"/>
      <c r="AH2267"/>
    </row>
    <row r="2268" spans="3:34" x14ac:dyDescent="0.25">
      <c r="C2268" s="21"/>
      <c r="E2268" s="62"/>
      <c r="F2268" s="62"/>
      <c r="G2268" s="62"/>
      <c r="P2268"/>
      <c r="Q2268"/>
      <c r="R2268"/>
      <c r="S2268"/>
      <c r="T2268"/>
      <c r="U2268"/>
      <c r="V2268"/>
      <c r="W2268"/>
      <c r="X2268"/>
      <c r="Y2268"/>
      <c r="Z2268"/>
      <c r="AA2268"/>
      <c r="AB2268"/>
      <c r="AC2268"/>
      <c r="AD2268"/>
      <c r="AE2268"/>
      <c r="AF2268"/>
      <c r="AG2268"/>
      <c r="AH2268"/>
    </row>
    <row r="2269" spans="3:34" x14ac:dyDescent="0.25">
      <c r="C2269" s="21"/>
      <c r="E2269" s="62"/>
      <c r="F2269" s="62"/>
      <c r="G2269" s="62"/>
      <c r="P2269"/>
      <c r="Q2269"/>
      <c r="R2269"/>
      <c r="S2269"/>
      <c r="T2269"/>
      <c r="U2269"/>
      <c r="V2269"/>
      <c r="W2269"/>
      <c r="X2269"/>
      <c r="Y2269"/>
      <c r="Z2269"/>
      <c r="AA2269"/>
      <c r="AB2269"/>
      <c r="AC2269"/>
      <c r="AD2269"/>
      <c r="AE2269"/>
      <c r="AF2269"/>
      <c r="AG2269"/>
      <c r="AH2269"/>
    </row>
    <row r="2270" spans="3:34" x14ac:dyDescent="0.25">
      <c r="C2270" s="21"/>
      <c r="E2270" s="62"/>
      <c r="F2270" s="62"/>
      <c r="G2270" s="62"/>
      <c r="P2270"/>
      <c r="Q2270"/>
      <c r="R2270"/>
      <c r="S2270"/>
      <c r="T2270"/>
      <c r="U2270"/>
      <c r="V2270"/>
      <c r="W2270"/>
      <c r="X2270"/>
      <c r="Y2270"/>
      <c r="Z2270"/>
      <c r="AA2270"/>
      <c r="AB2270"/>
      <c r="AC2270"/>
      <c r="AD2270"/>
      <c r="AE2270"/>
      <c r="AF2270"/>
      <c r="AG2270"/>
      <c r="AH2270"/>
    </row>
    <row r="2271" spans="3:34" x14ac:dyDescent="0.25">
      <c r="C2271" s="21"/>
      <c r="E2271" s="62"/>
      <c r="F2271" s="62"/>
      <c r="G2271" s="62"/>
      <c r="P2271"/>
      <c r="Q2271"/>
      <c r="R2271"/>
      <c r="S2271"/>
      <c r="T2271"/>
      <c r="U2271"/>
      <c r="V2271"/>
      <c r="W2271"/>
      <c r="X2271"/>
      <c r="Y2271"/>
      <c r="Z2271"/>
      <c r="AA2271"/>
      <c r="AB2271"/>
      <c r="AC2271"/>
      <c r="AD2271"/>
      <c r="AE2271"/>
      <c r="AF2271"/>
      <c r="AG2271"/>
      <c r="AH2271"/>
    </row>
    <row r="2272" spans="3:34" x14ac:dyDescent="0.25">
      <c r="C2272" s="21"/>
      <c r="E2272" s="62"/>
      <c r="F2272" s="62"/>
      <c r="G2272" s="62"/>
      <c r="P2272"/>
      <c r="Q2272"/>
      <c r="R2272"/>
      <c r="S2272"/>
      <c r="T2272"/>
      <c r="U2272"/>
      <c r="V2272"/>
      <c r="W2272"/>
      <c r="X2272"/>
      <c r="Y2272"/>
      <c r="Z2272"/>
      <c r="AA2272"/>
      <c r="AB2272"/>
      <c r="AC2272"/>
      <c r="AD2272"/>
      <c r="AE2272"/>
      <c r="AF2272"/>
      <c r="AG2272"/>
      <c r="AH2272"/>
    </row>
    <row r="2273" spans="3:34" x14ac:dyDescent="0.25">
      <c r="C2273" s="21"/>
      <c r="E2273" s="62"/>
      <c r="F2273" s="62"/>
      <c r="G2273" s="62"/>
      <c r="P2273"/>
      <c r="Q2273"/>
      <c r="R2273"/>
      <c r="S2273"/>
      <c r="T2273"/>
      <c r="U2273"/>
      <c r="V2273"/>
      <c r="W2273"/>
      <c r="X2273"/>
      <c r="Y2273"/>
      <c r="Z2273"/>
      <c r="AA2273"/>
      <c r="AB2273"/>
      <c r="AC2273"/>
      <c r="AD2273"/>
      <c r="AE2273"/>
      <c r="AF2273"/>
      <c r="AG2273"/>
      <c r="AH2273"/>
    </row>
    <row r="2274" spans="3:34" x14ac:dyDescent="0.25">
      <c r="C2274" s="21"/>
      <c r="E2274" s="62"/>
      <c r="F2274" s="62"/>
      <c r="G2274" s="62"/>
      <c r="P2274"/>
      <c r="Q2274"/>
      <c r="R2274"/>
      <c r="S2274"/>
      <c r="T2274"/>
      <c r="U2274"/>
      <c r="V2274"/>
      <c r="W2274"/>
      <c r="X2274"/>
      <c r="Y2274"/>
      <c r="Z2274"/>
      <c r="AA2274"/>
      <c r="AB2274"/>
      <c r="AC2274"/>
      <c r="AD2274"/>
      <c r="AE2274"/>
      <c r="AF2274"/>
      <c r="AG2274"/>
      <c r="AH2274"/>
    </row>
    <row r="2275" spans="3:34" x14ac:dyDescent="0.25">
      <c r="C2275" s="21"/>
      <c r="E2275" s="62"/>
      <c r="F2275" s="62"/>
      <c r="G2275" s="62"/>
      <c r="P2275"/>
      <c r="Q2275"/>
      <c r="R2275"/>
      <c r="S2275"/>
      <c r="T2275"/>
      <c r="U2275"/>
      <c r="V2275"/>
      <c r="W2275"/>
      <c r="X2275"/>
      <c r="Y2275"/>
      <c r="Z2275"/>
      <c r="AA2275"/>
      <c r="AB2275"/>
      <c r="AC2275"/>
      <c r="AD2275"/>
      <c r="AE2275"/>
      <c r="AF2275"/>
      <c r="AG2275"/>
      <c r="AH2275"/>
    </row>
    <row r="2276" spans="3:34" x14ac:dyDescent="0.25">
      <c r="C2276" s="21"/>
      <c r="E2276" s="62"/>
      <c r="F2276" s="62"/>
      <c r="G2276" s="62"/>
      <c r="P2276"/>
      <c r="Q2276"/>
      <c r="R2276"/>
      <c r="S2276"/>
      <c r="T2276"/>
      <c r="U2276"/>
      <c r="V2276"/>
      <c r="W2276"/>
      <c r="X2276"/>
      <c r="Y2276"/>
      <c r="Z2276"/>
      <c r="AA2276"/>
      <c r="AB2276"/>
      <c r="AC2276"/>
      <c r="AD2276"/>
      <c r="AE2276"/>
      <c r="AF2276"/>
      <c r="AG2276"/>
      <c r="AH2276"/>
    </row>
    <row r="2277" spans="3:34" x14ac:dyDescent="0.25">
      <c r="C2277" s="21"/>
      <c r="E2277" s="62"/>
      <c r="F2277" s="62"/>
      <c r="G2277" s="62"/>
      <c r="P2277"/>
      <c r="Q2277"/>
      <c r="R2277"/>
      <c r="S2277"/>
      <c r="T2277"/>
      <c r="U2277"/>
      <c r="V2277"/>
      <c r="W2277"/>
      <c r="X2277"/>
      <c r="Y2277"/>
      <c r="Z2277"/>
      <c r="AA2277"/>
      <c r="AB2277"/>
      <c r="AC2277"/>
      <c r="AD2277"/>
      <c r="AE2277"/>
      <c r="AF2277"/>
      <c r="AG2277"/>
      <c r="AH2277"/>
    </row>
    <row r="2278" spans="3:34" x14ac:dyDescent="0.25">
      <c r="C2278" s="21"/>
      <c r="E2278" s="62"/>
      <c r="F2278" s="62"/>
      <c r="G2278" s="62"/>
      <c r="P2278"/>
      <c r="Q2278"/>
      <c r="R2278"/>
      <c r="S2278"/>
      <c r="T2278"/>
      <c r="U2278"/>
      <c r="V2278"/>
      <c r="W2278"/>
      <c r="X2278"/>
      <c r="Y2278"/>
      <c r="Z2278"/>
      <c r="AA2278"/>
      <c r="AB2278"/>
      <c r="AC2278"/>
      <c r="AD2278"/>
      <c r="AE2278"/>
      <c r="AF2278"/>
      <c r="AG2278"/>
      <c r="AH2278"/>
    </row>
    <row r="2279" spans="3:34" x14ac:dyDescent="0.25">
      <c r="C2279" s="21"/>
      <c r="E2279" s="62"/>
      <c r="F2279" s="62"/>
      <c r="G2279" s="62"/>
      <c r="P2279"/>
      <c r="Q2279"/>
      <c r="R2279"/>
      <c r="S2279"/>
      <c r="T2279"/>
      <c r="U2279"/>
      <c r="V2279"/>
      <c r="W2279"/>
      <c r="X2279"/>
      <c r="Y2279"/>
      <c r="Z2279"/>
      <c r="AA2279"/>
      <c r="AB2279"/>
      <c r="AC2279"/>
      <c r="AD2279"/>
      <c r="AE2279"/>
      <c r="AF2279"/>
      <c r="AG2279"/>
      <c r="AH2279"/>
    </row>
    <row r="2280" spans="3:34" x14ac:dyDescent="0.25">
      <c r="C2280" s="21"/>
      <c r="E2280" s="62"/>
      <c r="F2280" s="62"/>
      <c r="G2280" s="62"/>
      <c r="P2280"/>
      <c r="Q2280"/>
      <c r="R2280"/>
      <c r="S2280"/>
      <c r="T2280"/>
      <c r="U2280"/>
      <c r="V2280"/>
      <c r="W2280"/>
      <c r="X2280"/>
      <c r="Y2280"/>
      <c r="Z2280"/>
      <c r="AA2280"/>
      <c r="AB2280"/>
      <c r="AC2280"/>
      <c r="AD2280"/>
      <c r="AE2280"/>
      <c r="AF2280"/>
      <c r="AG2280"/>
      <c r="AH2280"/>
    </row>
    <row r="2281" spans="3:34" x14ac:dyDescent="0.25">
      <c r="C2281" s="21"/>
      <c r="E2281" s="62"/>
      <c r="F2281" s="62"/>
      <c r="G2281" s="62"/>
      <c r="P2281"/>
      <c r="Q2281"/>
      <c r="R2281"/>
      <c r="S2281"/>
      <c r="T2281"/>
      <c r="U2281"/>
      <c r="V2281"/>
      <c r="W2281"/>
      <c r="X2281"/>
      <c r="Y2281"/>
      <c r="Z2281"/>
      <c r="AA2281"/>
      <c r="AB2281"/>
      <c r="AC2281"/>
      <c r="AD2281"/>
      <c r="AE2281"/>
      <c r="AF2281"/>
      <c r="AG2281"/>
      <c r="AH2281"/>
    </row>
    <row r="2282" spans="3:34" x14ac:dyDescent="0.25">
      <c r="C2282" s="21"/>
      <c r="E2282" s="62"/>
      <c r="F2282" s="62"/>
      <c r="G2282" s="62"/>
      <c r="P2282"/>
      <c r="Q2282"/>
      <c r="R2282"/>
      <c r="S2282"/>
      <c r="T2282"/>
      <c r="U2282"/>
      <c r="V2282"/>
      <c r="W2282"/>
      <c r="X2282"/>
      <c r="Y2282"/>
      <c r="Z2282"/>
      <c r="AA2282"/>
      <c r="AB2282"/>
      <c r="AC2282"/>
      <c r="AD2282"/>
      <c r="AE2282"/>
      <c r="AF2282"/>
      <c r="AG2282"/>
      <c r="AH2282"/>
    </row>
    <row r="2283" spans="3:34" x14ac:dyDescent="0.25">
      <c r="C2283" s="21"/>
      <c r="E2283" s="62"/>
      <c r="F2283" s="62"/>
      <c r="G2283" s="62"/>
      <c r="P2283"/>
      <c r="Q2283"/>
      <c r="R2283"/>
      <c r="S2283"/>
      <c r="T2283"/>
      <c r="U2283"/>
      <c r="V2283"/>
      <c r="W2283"/>
      <c r="X2283"/>
      <c r="Y2283"/>
      <c r="Z2283"/>
      <c r="AA2283"/>
      <c r="AB2283"/>
      <c r="AC2283"/>
      <c r="AD2283"/>
      <c r="AE2283"/>
      <c r="AF2283"/>
      <c r="AG2283"/>
      <c r="AH2283"/>
    </row>
    <row r="2284" spans="3:34" x14ac:dyDescent="0.25">
      <c r="C2284" s="21"/>
      <c r="E2284" s="62"/>
      <c r="F2284" s="62"/>
      <c r="G2284" s="62"/>
      <c r="P2284"/>
      <c r="Q2284"/>
      <c r="R2284"/>
      <c r="S2284"/>
      <c r="T2284"/>
      <c r="U2284"/>
      <c r="V2284"/>
      <c r="W2284"/>
      <c r="X2284"/>
      <c r="Y2284"/>
      <c r="Z2284"/>
      <c r="AA2284"/>
      <c r="AB2284"/>
      <c r="AC2284"/>
      <c r="AD2284"/>
      <c r="AE2284"/>
      <c r="AF2284"/>
      <c r="AG2284"/>
      <c r="AH2284"/>
    </row>
    <row r="2285" spans="3:34" x14ac:dyDescent="0.25">
      <c r="C2285" s="21"/>
      <c r="E2285" s="62"/>
      <c r="F2285" s="62"/>
      <c r="G2285" s="62"/>
      <c r="P2285"/>
      <c r="Q2285"/>
      <c r="R2285"/>
      <c r="S2285"/>
      <c r="T2285"/>
      <c r="U2285"/>
      <c r="V2285"/>
      <c r="W2285"/>
      <c r="X2285"/>
      <c r="Y2285"/>
      <c r="Z2285"/>
      <c r="AA2285"/>
      <c r="AB2285"/>
      <c r="AC2285"/>
      <c r="AD2285"/>
      <c r="AE2285"/>
      <c r="AF2285"/>
      <c r="AG2285"/>
      <c r="AH2285"/>
    </row>
    <row r="2286" spans="3:34" x14ac:dyDescent="0.25">
      <c r="C2286" s="21"/>
      <c r="E2286" s="62"/>
      <c r="F2286" s="62"/>
      <c r="G2286" s="62"/>
      <c r="P2286"/>
      <c r="Q2286"/>
      <c r="R2286"/>
      <c r="S2286"/>
      <c r="T2286"/>
      <c r="U2286"/>
      <c r="V2286"/>
      <c r="W2286"/>
      <c r="X2286"/>
      <c r="Y2286"/>
      <c r="Z2286"/>
      <c r="AA2286"/>
      <c r="AB2286"/>
      <c r="AC2286"/>
      <c r="AD2286"/>
      <c r="AE2286"/>
      <c r="AF2286"/>
      <c r="AG2286"/>
      <c r="AH2286"/>
    </row>
    <row r="2287" spans="3:34" x14ac:dyDescent="0.25">
      <c r="C2287" s="21"/>
      <c r="E2287" s="62"/>
      <c r="F2287" s="62"/>
      <c r="G2287" s="62"/>
      <c r="P2287"/>
      <c r="Q2287"/>
      <c r="R2287"/>
      <c r="S2287"/>
      <c r="T2287"/>
      <c r="U2287"/>
      <c r="V2287"/>
      <c r="W2287"/>
      <c r="X2287"/>
      <c r="Y2287"/>
      <c r="Z2287"/>
      <c r="AA2287"/>
      <c r="AB2287"/>
      <c r="AC2287"/>
      <c r="AD2287"/>
      <c r="AE2287"/>
      <c r="AF2287"/>
      <c r="AG2287"/>
      <c r="AH2287"/>
    </row>
    <row r="2288" spans="3:34" x14ac:dyDescent="0.25">
      <c r="C2288" s="21"/>
      <c r="E2288" s="62"/>
      <c r="F2288" s="62"/>
      <c r="G2288" s="62"/>
      <c r="P2288"/>
      <c r="Q2288"/>
      <c r="R2288"/>
      <c r="S2288"/>
      <c r="T2288"/>
      <c r="U2288"/>
      <c r="V2288"/>
      <c r="W2288"/>
      <c r="X2288"/>
      <c r="Y2288"/>
      <c r="Z2288"/>
      <c r="AA2288"/>
      <c r="AB2288"/>
      <c r="AC2288"/>
      <c r="AD2288"/>
      <c r="AE2288"/>
      <c r="AF2288"/>
      <c r="AG2288"/>
      <c r="AH2288"/>
    </row>
    <row r="2289" spans="3:34" x14ac:dyDescent="0.25">
      <c r="C2289" s="21"/>
      <c r="E2289" s="62"/>
      <c r="F2289" s="62"/>
      <c r="G2289" s="62"/>
      <c r="P2289"/>
      <c r="Q2289"/>
      <c r="R2289"/>
      <c r="S2289"/>
      <c r="T2289"/>
      <c r="U2289"/>
      <c r="V2289"/>
      <c r="W2289"/>
      <c r="X2289"/>
      <c r="Y2289"/>
      <c r="Z2289"/>
      <c r="AA2289"/>
      <c r="AB2289"/>
      <c r="AC2289"/>
      <c r="AD2289"/>
      <c r="AE2289"/>
      <c r="AF2289"/>
      <c r="AG2289"/>
      <c r="AH2289"/>
    </row>
    <row r="2290" spans="3:34" x14ac:dyDescent="0.25">
      <c r="C2290" s="21"/>
      <c r="E2290" s="62"/>
      <c r="F2290" s="62"/>
      <c r="G2290" s="62"/>
      <c r="P2290"/>
      <c r="Q2290"/>
      <c r="R2290"/>
      <c r="S2290"/>
      <c r="T2290"/>
      <c r="U2290"/>
      <c r="V2290"/>
      <c r="W2290"/>
      <c r="X2290"/>
      <c r="Y2290"/>
      <c r="Z2290"/>
      <c r="AA2290"/>
      <c r="AB2290"/>
      <c r="AC2290"/>
      <c r="AD2290"/>
      <c r="AE2290"/>
      <c r="AF2290"/>
      <c r="AG2290"/>
      <c r="AH2290"/>
    </row>
    <row r="2291" spans="3:34" x14ac:dyDescent="0.25">
      <c r="C2291" s="21"/>
      <c r="E2291" s="62"/>
      <c r="F2291" s="62"/>
      <c r="G2291" s="62"/>
      <c r="P2291"/>
      <c r="Q2291"/>
      <c r="R2291"/>
      <c r="S2291"/>
      <c r="T2291"/>
      <c r="U2291"/>
      <c r="V2291"/>
      <c r="W2291"/>
      <c r="X2291"/>
      <c r="Y2291"/>
      <c r="Z2291"/>
      <c r="AA2291"/>
      <c r="AB2291"/>
      <c r="AC2291"/>
      <c r="AD2291"/>
      <c r="AE2291"/>
      <c r="AF2291"/>
      <c r="AG2291"/>
      <c r="AH2291"/>
    </row>
    <row r="2292" spans="3:34" x14ac:dyDescent="0.25">
      <c r="C2292" s="21"/>
      <c r="E2292" s="62"/>
      <c r="F2292" s="62"/>
      <c r="G2292" s="62"/>
      <c r="P2292"/>
      <c r="Q2292"/>
      <c r="R2292"/>
      <c r="S2292"/>
      <c r="T2292"/>
      <c r="U2292"/>
      <c r="V2292"/>
      <c r="W2292"/>
      <c r="X2292"/>
      <c r="Y2292"/>
      <c r="Z2292"/>
      <c r="AA2292"/>
      <c r="AB2292"/>
      <c r="AC2292"/>
      <c r="AD2292"/>
      <c r="AE2292"/>
      <c r="AF2292"/>
      <c r="AG2292"/>
      <c r="AH2292"/>
    </row>
    <row r="2293" spans="3:34" x14ac:dyDescent="0.25">
      <c r="C2293" s="21"/>
      <c r="E2293" s="62"/>
      <c r="F2293" s="62"/>
      <c r="G2293" s="62"/>
      <c r="P2293"/>
      <c r="Q2293"/>
      <c r="R2293"/>
      <c r="S2293"/>
      <c r="T2293"/>
      <c r="U2293"/>
      <c r="V2293"/>
      <c r="W2293"/>
      <c r="X2293"/>
      <c r="Y2293"/>
      <c r="Z2293"/>
      <c r="AA2293"/>
      <c r="AB2293"/>
      <c r="AC2293"/>
      <c r="AD2293"/>
      <c r="AE2293"/>
      <c r="AF2293"/>
      <c r="AG2293"/>
      <c r="AH2293"/>
    </row>
    <row r="2294" spans="3:34" x14ac:dyDescent="0.25">
      <c r="C2294" s="21"/>
      <c r="E2294" s="62"/>
      <c r="F2294" s="62"/>
      <c r="G2294" s="62"/>
      <c r="P2294"/>
      <c r="Q2294"/>
      <c r="R2294"/>
      <c r="S2294"/>
      <c r="T2294"/>
      <c r="U2294"/>
      <c r="V2294"/>
      <c r="W2294"/>
      <c r="X2294"/>
      <c r="Y2294"/>
      <c r="Z2294"/>
      <c r="AA2294"/>
      <c r="AB2294"/>
      <c r="AC2294"/>
      <c r="AD2294"/>
      <c r="AE2294"/>
      <c r="AF2294"/>
      <c r="AG2294"/>
      <c r="AH2294"/>
    </row>
    <row r="2295" spans="3:34" x14ac:dyDescent="0.25">
      <c r="C2295" s="21"/>
      <c r="E2295" s="62"/>
      <c r="F2295" s="62"/>
      <c r="G2295" s="62"/>
      <c r="P2295"/>
      <c r="Q2295"/>
      <c r="R2295"/>
      <c r="S2295"/>
      <c r="T2295"/>
      <c r="U2295"/>
      <c r="V2295"/>
      <c r="W2295"/>
      <c r="X2295"/>
      <c r="Y2295"/>
      <c r="Z2295"/>
      <c r="AA2295"/>
      <c r="AB2295"/>
      <c r="AC2295"/>
      <c r="AD2295"/>
      <c r="AE2295"/>
      <c r="AF2295"/>
      <c r="AG2295"/>
      <c r="AH2295"/>
    </row>
    <row r="2296" spans="3:34" x14ac:dyDescent="0.25">
      <c r="C2296" s="21"/>
      <c r="E2296" s="62"/>
      <c r="F2296" s="62"/>
      <c r="G2296" s="62"/>
      <c r="P2296"/>
      <c r="Q2296"/>
      <c r="R2296"/>
      <c r="S2296"/>
      <c r="T2296"/>
      <c r="U2296"/>
      <c r="V2296"/>
      <c r="W2296"/>
      <c r="X2296"/>
      <c r="Y2296"/>
      <c r="Z2296"/>
      <c r="AA2296"/>
      <c r="AB2296"/>
      <c r="AC2296"/>
      <c r="AD2296"/>
      <c r="AE2296"/>
      <c r="AF2296"/>
      <c r="AG2296"/>
      <c r="AH2296"/>
    </row>
    <row r="2297" spans="3:34" x14ac:dyDescent="0.25">
      <c r="C2297" s="21"/>
      <c r="E2297" s="62"/>
      <c r="F2297" s="62"/>
      <c r="G2297" s="62"/>
      <c r="P2297"/>
      <c r="Q2297"/>
      <c r="R2297"/>
      <c r="S2297"/>
      <c r="T2297"/>
      <c r="U2297"/>
      <c r="V2297"/>
      <c r="W2297"/>
      <c r="X2297"/>
      <c r="Y2297"/>
      <c r="Z2297"/>
      <c r="AA2297"/>
      <c r="AB2297"/>
      <c r="AC2297"/>
      <c r="AD2297"/>
      <c r="AE2297"/>
      <c r="AF2297"/>
      <c r="AG2297"/>
      <c r="AH2297"/>
    </row>
    <row r="2298" spans="3:34" x14ac:dyDescent="0.25">
      <c r="C2298" s="21"/>
      <c r="E2298" s="62"/>
      <c r="F2298" s="62"/>
      <c r="G2298" s="62"/>
      <c r="P2298"/>
      <c r="Q2298"/>
      <c r="R2298"/>
      <c r="S2298"/>
      <c r="T2298"/>
      <c r="U2298"/>
      <c r="V2298"/>
      <c r="W2298"/>
      <c r="X2298"/>
      <c r="Y2298"/>
      <c r="Z2298"/>
      <c r="AA2298"/>
      <c r="AB2298"/>
      <c r="AC2298"/>
      <c r="AD2298"/>
      <c r="AE2298"/>
      <c r="AF2298"/>
      <c r="AG2298"/>
      <c r="AH2298"/>
    </row>
    <row r="2299" spans="3:34" x14ac:dyDescent="0.25">
      <c r="C2299" s="21"/>
      <c r="E2299" s="62"/>
      <c r="F2299" s="62"/>
      <c r="G2299" s="62"/>
      <c r="P2299"/>
      <c r="Q2299"/>
      <c r="R2299"/>
      <c r="S2299"/>
      <c r="T2299"/>
      <c r="U2299"/>
      <c r="V2299"/>
      <c r="W2299"/>
      <c r="X2299"/>
      <c r="Y2299"/>
      <c r="Z2299"/>
      <c r="AA2299"/>
      <c r="AB2299"/>
      <c r="AC2299"/>
      <c r="AD2299"/>
      <c r="AE2299"/>
      <c r="AF2299"/>
      <c r="AG2299"/>
      <c r="AH2299"/>
    </row>
    <row r="2300" spans="3:34" x14ac:dyDescent="0.25">
      <c r="C2300" s="21"/>
      <c r="E2300" s="62"/>
      <c r="F2300" s="62"/>
      <c r="G2300" s="62"/>
      <c r="P2300"/>
      <c r="Q2300"/>
      <c r="R2300"/>
      <c r="S2300"/>
      <c r="T2300"/>
      <c r="U2300"/>
      <c r="V2300"/>
      <c r="W2300"/>
      <c r="X2300"/>
      <c r="Y2300"/>
      <c r="Z2300"/>
      <c r="AA2300"/>
      <c r="AB2300"/>
      <c r="AC2300"/>
      <c r="AD2300"/>
      <c r="AE2300"/>
      <c r="AF2300"/>
      <c r="AG2300"/>
      <c r="AH2300"/>
    </row>
    <row r="2301" spans="3:34" x14ac:dyDescent="0.25">
      <c r="C2301" s="21"/>
      <c r="E2301" s="62"/>
      <c r="F2301" s="62"/>
      <c r="G2301" s="62"/>
      <c r="P2301"/>
      <c r="Q2301"/>
      <c r="R2301"/>
      <c r="S2301"/>
      <c r="T2301"/>
      <c r="U2301"/>
      <c r="V2301"/>
      <c r="W2301"/>
      <c r="X2301"/>
      <c r="Y2301"/>
      <c r="Z2301"/>
      <c r="AA2301"/>
      <c r="AB2301"/>
      <c r="AC2301"/>
      <c r="AD2301"/>
      <c r="AE2301"/>
      <c r="AF2301"/>
      <c r="AG2301"/>
      <c r="AH2301"/>
    </row>
    <row r="2302" spans="3:34" x14ac:dyDescent="0.25">
      <c r="C2302" s="21"/>
      <c r="E2302" s="62"/>
      <c r="F2302" s="62"/>
      <c r="G2302" s="62"/>
      <c r="P2302"/>
      <c r="Q2302"/>
      <c r="R2302"/>
      <c r="S2302"/>
      <c r="T2302"/>
      <c r="U2302"/>
      <c r="V2302"/>
      <c r="W2302"/>
      <c r="X2302"/>
      <c r="Y2302"/>
      <c r="Z2302"/>
      <c r="AA2302"/>
      <c r="AB2302"/>
      <c r="AC2302"/>
      <c r="AD2302"/>
      <c r="AE2302"/>
      <c r="AF2302"/>
      <c r="AG2302"/>
      <c r="AH2302"/>
    </row>
    <row r="2303" spans="3:34" x14ac:dyDescent="0.25">
      <c r="C2303" s="21"/>
      <c r="E2303" s="62"/>
      <c r="F2303" s="62"/>
      <c r="G2303" s="62"/>
      <c r="P2303"/>
      <c r="Q2303"/>
      <c r="R2303"/>
      <c r="S2303"/>
      <c r="T2303"/>
      <c r="U2303"/>
      <c r="V2303"/>
      <c r="W2303"/>
      <c r="X2303"/>
      <c r="Y2303"/>
      <c r="Z2303"/>
      <c r="AA2303"/>
      <c r="AB2303"/>
      <c r="AC2303"/>
      <c r="AD2303"/>
      <c r="AE2303"/>
      <c r="AF2303"/>
      <c r="AG2303"/>
      <c r="AH2303"/>
    </row>
    <row r="2304" spans="3:34" x14ac:dyDescent="0.25">
      <c r="C2304" s="21"/>
      <c r="E2304" s="62"/>
      <c r="F2304" s="62"/>
      <c r="G2304" s="62"/>
      <c r="P2304"/>
      <c r="Q2304"/>
      <c r="R2304"/>
      <c r="S2304"/>
      <c r="T2304"/>
      <c r="U2304"/>
      <c r="V2304"/>
      <c r="W2304"/>
      <c r="X2304"/>
      <c r="Y2304"/>
      <c r="Z2304"/>
      <c r="AA2304"/>
      <c r="AB2304"/>
      <c r="AC2304"/>
      <c r="AD2304"/>
      <c r="AE2304"/>
      <c r="AF2304"/>
      <c r="AG2304"/>
      <c r="AH2304"/>
    </row>
    <row r="2305" spans="3:34" x14ac:dyDescent="0.25">
      <c r="C2305" s="21"/>
      <c r="E2305" s="62"/>
      <c r="F2305" s="62"/>
      <c r="G2305" s="62"/>
      <c r="P2305"/>
      <c r="Q2305"/>
      <c r="R2305"/>
      <c r="S2305"/>
      <c r="T2305"/>
      <c r="U2305"/>
      <c r="V2305"/>
      <c r="W2305"/>
      <c r="X2305"/>
      <c r="Y2305"/>
      <c r="Z2305"/>
      <c r="AA2305"/>
      <c r="AB2305"/>
      <c r="AC2305"/>
      <c r="AD2305"/>
      <c r="AE2305"/>
      <c r="AF2305"/>
      <c r="AG2305"/>
      <c r="AH2305"/>
    </row>
    <row r="2306" spans="3:34" x14ac:dyDescent="0.25">
      <c r="C2306" s="21"/>
      <c r="E2306" s="62"/>
      <c r="F2306" s="62"/>
      <c r="G2306" s="62"/>
      <c r="P2306"/>
      <c r="Q2306"/>
      <c r="R2306"/>
      <c r="S2306"/>
      <c r="T2306"/>
      <c r="U2306"/>
      <c r="V2306"/>
      <c r="W2306"/>
      <c r="X2306"/>
      <c r="Y2306"/>
      <c r="Z2306"/>
      <c r="AA2306"/>
      <c r="AB2306"/>
      <c r="AC2306"/>
      <c r="AD2306"/>
      <c r="AE2306"/>
      <c r="AF2306"/>
      <c r="AG2306"/>
      <c r="AH2306"/>
    </row>
    <row r="2307" spans="3:34" x14ac:dyDescent="0.25">
      <c r="C2307" s="21"/>
      <c r="E2307" s="62"/>
      <c r="F2307" s="62"/>
      <c r="G2307" s="62"/>
      <c r="P2307"/>
      <c r="Q2307"/>
      <c r="R2307"/>
      <c r="S2307"/>
      <c r="T2307"/>
      <c r="U2307"/>
      <c r="V2307"/>
      <c r="W2307"/>
      <c r="X2307"/>
      <c r="Y2307"/>
      <c r="Z2307"/>
      <c r="AA2307"/>
      <c r="AB2307"/>
      <c r="AC2307"/>
      <c r="AD2307"/>
      <c r="AE2307"/>
      <c r="AF2307"/>
      <c r="AG2307"/>
      <c r="AH2307"/>
    </row>
    <row r="2308" spans="3:34" x14ac:dyDescent="0.25">
      <c r="C2308" s="21"/>
      <c r="E2308" s="62"/>
      <c r="F2308" s="62"/>
      <c r="G2308" s="62"/>
      <c r="P2308"/>
      <c r="Q2308"/>
      <c r="R2308"/>
      <c r="S2308"/>
      <c r="T2308"/>
      <c r="U2308"/>
      <c r="V2308"/>
      <c r="W2308"/>
      <c r="X2308"/>
      <c r="Y2308"/>
      <c r="Z2308"/>
      <c r="AA2308"/>
      <c r="AB2308"/>
      <c r="AC2308"/>
      <c r="AD2308"/>
      <c r="AE2308"/>
      <c r="AF2308"/>
      <c r="AG2308"/>
      <c r="AH2308"/>
    </row>
    <row r="2309" spans="3:34" x14ac:dyDescent="0.25">
      <c r="C2309" s="21"/>
      <c r="E2309" s="62"/>
      <c r="F2309" s="62"/>
      <c r="G2309" s="62"/>
      <c r="P2309"/>
      <c r="Q2309"/>
      <c r="R2309"/>
      <c r="S2309"/>
      <c r="T2309"/>
      <c r="U2309"/>
      <c r="V2309"/>
      <c r="W2309"/>
      <c r="X2309"/>
      <c r="Y2309"/>
      <c r="Z2309"/>
      <c r="AA2309"/>
      <c r="AB2309"/>
      <c r="AC2309"/>
      <c r="AD2309"/>
      <c r="AE2309"/>
      <c r="AF2309"/>
      <c r="AG2309"/>
      <c r="AH2309"/>
    </row>
    <row r="2310" spans="3:34" x14ac:dyDescent="0.25">
      <c r="C2310" s="21"/>
      <c r="E2310" s="62"/>
      <c r="F2310" s="62"/>
      <c r="G2310" s="62"/>
      <c r="P2310"/>
      <c r="Q2310"/>
      <c r="R2310"/>
      <c r="S2310"/>
      <c r="T2310"/>
      <c r="U2310"/>
      <c r="V2310"/>
      <c r="W2310"/>
      <c r="X2310"/>
      <c r="Y2310"/>
      <c r="Z2310"/>
      <c r="AA2310"/>
      <c r="AB2310"/>
      <c r="AC2310"/>
      <c r="AD2310"/>
      <c r="AE2310"/>
      <c r="AF2310"/>
      <c r="AG2310"/>
      <c r="AH2310"/>
    </row>
    <row r="2311" spans="3:34" x14ac:dyDescent="0.25">
      <c r="C2311" s="21"/>
      <c r="E2311" s="62"/>
      <c r="F2311" s="62"/>
      <c r="G2311" s="62"/>
      <c r="P2311"/>
      <c r="Q2311"/>
      <c r="R2311"/>
      <c r="S2311"/>
      <c r="T2311"/>
      <c r="U2311"/>
      <c r="V2311"/>
      <c r="W2311"/>
      <c r="X2311"/>
      <c r="Y2311"/>
      <c r="Z2311"/>
      <c r="AA2311"/>
      <c r="AB2311"/>
      <c r="AC2311"/>
      <c r="AD2311"/>
      <c r="AE2311"/>
      <c r="AF2311"/>
      <c r="AG2311"/>
      <c r="AH2311"/>
    </row>
    <row r="2312" spans="3:34" x14ac:dyDescent="0.25">
      <c r="C2312" s="21"/>
      <c r="E2312" s="62"/>
      <c r="F2312" s="62"/>
      <c r="G2312" s="62"/>
      <c r="P2312"/>
      <c r="Q2312"/>
      <c r="R2312"/>
      <c r="S2312"/>
      <c r="T2312"/>
      <c r="U2312"/>
      <c r="V2312"/>
      <c r="W2312"/>
      <c r="X2312"/>
      <c r="Y2312"/>
      <c r="Z2312"/>
      <c r="AA2312"/>
      <c r="AB2312"/>
      <c r="AC2312"/>
      <c r="AD2312"/>
      <c r="AE2312"/>
      <c r="AF2312"/>
      <c r="AG2312"/>
      <c r="AH2312"/>
    </row>
    <row r="2313" spans="3:34" x14ac:dyDescent="0.25">
      <c r="C2313" s="21"/>
      <c r="E2313" s="62"/>
      <c r="F2313" s="62"/>
      <c r="G2313" s="62"/>
      <c r="P2313"/>
      <c r="Q2313"/>
      <c r="R2313"/>
      <c r="S2313"/>
      <c r="T2313"/>
      <c r="U2313"/>
      <c r="V2313"/>
      <c r="W2313"/>
      <c r="X2313"/>
      <c r="Y2313"/>
      <c r="Z2313"/>
      <c r="AA2313"/>
      <c r="AB2313"/>
      <c r="AC2313"/>
      <c r="AD2313"/>
      <c r="AE2313"/>
      <c r="AF2313"/>
      <c r="AG2313"/>
      <c r="AH2313"/>
    </row>
    <row r="2314" spans="3:34" x14ac:dyDescent="0.25">
      <c r="C2314" s="21"/>
      <c r="E2314" s="62"/>
      <c r="F2314" s="62"/>
      <c r="G2314" s="62"/>
      <c r="P2314"/>
      <c r="Q2314"/>
      <c r="R2314"/>
      <c r="S2314"/>
      <c r="T2314"/>
      <c r="U2314"/>
      <c r="V2314"/>
      <c r="W2314"/>
      <c r="X2314"/>
      <c r="Y2314"/>
      <c r="Z2314"/>
      <c r="AA2314"/>
      <c r="AB2314"/>
      <c r="AC2314"/>
      <c r="AD2314"/>
      <c r="AE2314"/>
      <c r="AF2314"/>
      <c r="AG2314"/>
      <c r="AH2314"/>
    </row>
    <row r="2315" spans="3:34" x14ac:dyDescent="0.25">
      <c r="C2315" s="21"/>
      <c r="E2315" s="62"/>
      <c r="F2315" s="62"/>
      <c r="G2315" s="62"/>
      <c r="P2315"/>
      <c r="Q2315"/>
      <c r="R2315"/>
      <c r="S2315"/>
      <c r="T2315"/>
      <c r="U2315"/>
      <c r="V2315"/>
      <c r="W2315"/>
      <c r="X2315"/>
      <c r="Y2315"/>
      <c r="Z2315"/>
      <c r="AA2315"/>
      <c r="AB2315"/>
      <c r="AC2315"/>
      <c r="AD2315"/>
      <c r="AE2315"/>
      <c r="AF2315"/>
      <c r="AG2315"/>
      <c r="AH2315"/>
    </row>
    <row r="2316" spans="3:34" x14ac:dyDescent="0.25">
      <c r="C2316" s="21"/>
      <c r="E2316" s="62"/>
      <c r="F2316" s="62"/>
      <c r="G2316" s="62"/>
      <c r="P2316"/>
      <c r="Q2316"/>
      <c r="R2316"/>
      <c r="S2316"/>
      <c r="T2316"/>
      <c r="U2316"/>
      <c r="V2316"/>
      <c r="W2316"/>
      <c r="X2316"/>
      <c r="Y2316"/>
      <c r="Z2316"/>
      <c r="AA2316"/>
      <c r="AB2316"/>
      <c r="AC2316"/>
      <c r="AD2316"/>
      <c r="AE2316"/>
      <c r="AF2316"/>
      <c r="AG2316"/>
      <c r="AH2316"/>
    </row>
    <row r="2317" spans="3:34" x14ac:dyDescent="0.25">
      <c r="C2317" s="21"/>
      <c r="E2317" s="62"/>
      <c r="F2317" s="62"/>
      <c r="G2317" s="62"/>
      <c r="P2317"/>
      <c r="Q2317"/>
      <c r="R2317"/>
      <c r="S2317"/>
      <c r="T2317"/>
      <c r="U2317"/>
      <c r="V2317"/>
      <c r="W2317"/>
      <c r="X2317"/>
      <c r="Y2317"/>
      <c r="Z2317"/>
      <c r="AA2317"/>
      <c r="AB2317"/>
      <c r="AC2317"/>
      <c r="AD2317"/>
      <c r="AE2317"/>
      <c r="AF2317"/>
      <c r="AG2317"/>
      <c r="AH2317"/>
    </row>
    <row r="2318" spans="3:34" x14ac:dyDescent="0.25">
      <c r="C2318" s="21"/>
      <c r="E2318" s="62"/>
      <c r="F2318" s="62"/>
      <c r="G2318" s="62"/>
      <c r="P2318"/>
      <c r="Q2318"/>
      <c r="R2318"/>
      <c r="S2318"/>
      <c r="T2318"/>
      <c r="U2318"/>
      <c r="V2318"/>
      <c r="W2318"/>
      <c r="X2318"/>
      <c r="Y2318"/>
      <c r="Z2318"/>
      <c r="AA2318"/>
      <c r="AB2318"/>
      <c r="AC2318"/>
      <c r="AD2318"/>
      <c r="AE2318"/>
      <c r="AF2318"/>
      <c r="AG2318"/>
      <c r="AH2318"/>
    </row>
    <row r="2319" spans="3:34" x14ac:dyDescent="0.25">
      <c r="C2319" s="21"/>
      <c r="E2319" s="62"/>
      <c r="F2319" s="62"/>
      <c r="G2319" s="62"/>
      <c r="P2319"/>
      <c r="Q2319"/>
      <c r="R2319"/>
      <c r="S2319"/>
      <c r="T2319"/>
      <c r="U2319"/>
      <c r="V2319"/>
      <c r="W2319"/>
      <c r="X2319"/>
      <c r="Y2319"/>
      <c r="Z2319"/>
      <c r="AA2319"/>
      <c r="AB2319"/>
      <c r="AC2319"/>
      <c r="AD2319"/>
      <c r="AE2319"/>
      <c r="AF2319"/>
      <c r="AG2319"/>
      <c r="AH2319"/>
    </row>
    <row r="2320" spans="3:34" x14ac:dyDescent="0.25">
      <c r="C2320" s="21"/>
      <c r="E2320" s="62"/>
      <c r="F2320" s="62"/>
      <c r="G2320" s="62"/>
      <c r="P2320"/>
      <c r="Q2320"/>
      <c r="R2320"/>
      <c r="S2320"/>
      <c r="T2320"/>
      <c r="U2320"/>
      <c r="V2320"/>
      <c r="W2320"/>
      <c r="X2320"/>
      <c r="Y2320"/>
      <c r="Z2320"/>
      <c r="AA2320"/>
      <c r="AB2320"/>
      <c r="AC2320"/>
      <c r="AD2320"/>
      <c r="AE2320"/>
      <c r="AF2320"/>
      <c r="AG2320"/>
      <c r="AH2320"/>
    </row>
    <row r="2321" spans="3:34" x14ac:dyDescent="0.25">
      <c r="C2321" s="21"/>
      <c r="E2321" s="62"/>
      <c r="F2321" s="62"/>
      <c r="G2321" s="62"/>
      <c r="P2321"/>
      <c r="Q2321"/>
      <c r="R2321"/>
      <c r="S2321"/>
      <c r="T2321"/>
      <c r="U2321"/>
      <c r="V2321"/>
      <c r="W2321"/>
      <c r="X2321"/>
      <c r="Y2321"/>
      <c r="Z2321"/>
      <c r="AA2321"/>
      <c r="AB2321"/>
      <c r="AC2321"/>
      <c r="AD2321"/>
      <c r="AE2321"/>
      <c r="AF2321"/>
      <c r="AG2321"/>
      <c r="AH2321"/>
    </row>
    <row r="2322" spans="3:34" x14ac:dyDescent="0.25">
      <c r="C2322" s="21"/>
      <c r="E2322" s="62"/>
      <c r="F2322" s="62"/>
      <c r="G2322" s="62"/>
      <c r="P2322"/>
      <c r="Q2322"/>
      <c r="R2322"/>
      <c r="S2322"/>
      <c r="T2322"/>
      <c r="U2322"/>
      <c r="V2322"/>
      <c r="W2322"/>
      <c r="X2322"/>
      <c r="Y2322"/>
      <c r="Z2322"/>
      <c r="AA2322"/>
      <c r="AB2322"/>
      <c r="AC2322"/>
      <c r="AD2322"/>
      <c r="AE2322"/>
      <c r="AF2322"/>
      <c r="AG2322"/>
      <c r="AH2322"/>
    </row>
    <row r="2323" spans="3:34" x14ac:dyDescent="0.25">
      <c r="C2323" s="21"/>
      <c r="E2323" s="62"/>
      <c r="F2323" s="62"/>
      <c r="G2323" s="62"/>
      <c r="P2323"/>
      <c r="Q2323"/>
      <c r="R2323"/>
      <c r="S2323"/>
      <c r="T2323"/>
      <c r="U2323"/>
      <c r="V2323"/>
      <c r="W2323"/>
      <c r="X2323"/>
      <c r="Y2323"/>
      <c r="Z2323"/>
      <c r="AA2323"/>
      <c r="AB2323"/>
      <c r="AC2323"/>
      <c r="AD2323"/>
      <c r="AE2323"/>
      <c r="AF2323"/>
      <c r="AG2323"/>
      <c r="AH2323"/>
    </row>
    <row r="2324" spans="3:34" x14ac:dyDescent="0.25">
      <c r="C2324" s="21"/>
      <c r="E2324" s="62"/>
      <c r="F2324" s="62"/>
      <c r="G2324" s="62"/>
      <c r="P2324"/>
      <c r="Q2324"/>
      <c r="R2324"/>
      <c r="S2324"/>
      <c r="T2324"/>
      <c r="U2324"/>
      <c r="V2324"/>
      <c r="W2324"/>
      <c r="X2324"/>
      <c r="Y2324"/>
      <c r="Z2324"/>
      <c r="AA2324"/>
      <c r="AB2324"/>
      <c r="AC2324"/>
      <c r="AD2324"/>
      <c r="AE2324"/>
      <c r="AF2324"/>
      <c r="AG2324"/>
      <c r="AH2324"/>
    </row>
    <row r="2325" spans="3:34" x14ac:dyDescent="0.25">
      <c r="C2325" s="21"/>
      <c r="E2325" s="62"/>
      <c r="F2325" s="62"/>
      <c r="G2325" s="62"/>
      <c r="P2325"/>
      <c r="Q2325"/>
      <c r="R2325"/>
      <c r="S2325"/>
      <c r="T2325"/>
      <c r="U2325"/>
      <c r="V2325"/>
      <c r="W2325"/>
      <c r="X2325"/>
      <c r="Y2325"/>
      <c r="Z2325"/>
      <c r="AA2325"/>
      <c r="AB2325"/>
      <c r="AC2325"/>
      <c r="AD2325"/>
      <c r="AE2325"/>
      <c r="AF2325"/>
      <c r="AG2325"/>
      <c r="AH2325"/>
    </row>
    <row r="2326" spans="3:34" x14ac:dyDescent="0.25">
      <c r="C2326" s="21"/>
      <c r="E2326" s="62"/>
      <c r="F2326" s="62"/>
      <c r="G2326" s="62"/>
      <c r="P2326"/>
      <c r="Q2326"/>
      <c r="R2326"/>
      <c r="S2326"/>
      <c r="T2326"/>
      <c r="U2326"/>
      <c r="V2326"/>
      <c r="W2326"/>
      <c r="X2326"/>
      <c r="Y2326"/>
      <c r="Z2326"/>
      <c r="AA2326"/>
      <c r="AB2326"/>
      <c r="AC2326"/>
      <c r="AD2326"/>
      <c r="AE2326"/>
      <c r="AF2326"/>
      <c r="AG2326"/>
      <c r="AH2326"/>
    </row>
    <row r="2327" spans="3:34" x14ac:dyDescent="0.25">
      <c r="C2327" s="21"/>
      <c r="E2327" s="62"/>
      <c r="F2327" s="62"/>
      <c r="G2327" s="62"/>
      <c r="P2327"/>
      <c r="Q2327"/>
      <c r="R2327"/>
      <c r="S2327"/>
      <c r="T2327"/>
      <c r="U2327"/>
      <c r="V2327"/>
      <c r="W2327"/>
      <c r="X2327"/>
      <c r="Y2327"/>
      <c r="Z2327"/>
      <c r="AA2327"/>
      <c r="AB2327"/>
      <c r="AC2327"/>
      <c r="AD2327"/>
      <c r="AE2327"/>
      <c r="AF2327"/>
      <c r="AG2327"/>
      <c r="AH2327"/>
    </row>
    <row r="2328" spans="3:34" x14ac:dyDescent="0.25">
      <c r="C2328" s="21"/>
      <c r="E2328" s="62"/>
      <c r="F2328" s="62"/>
      <c r="G2328" s="62"/>
      <c r="P2328"/>
      <c r="Q2328"/>
      <c r="R2328"/>
      <c r="S2328"/>
      <c r="T2328"/>
      <c r="U2328"/>
      <c r="V2328"/>
      <c r="W2328"/>
      <c r="X2328"/>
      <c r="Y2328"/>
      <c r="Z2328"/>
      <c r="AA2328"/>
      <c r="AB2328"/>
      <c r="AC2328"/>
      <c r="AD2328"/>
      <c r="AE2328"/>
      <c r="AF2328"/>
      <c r="AG2328"/>
      <c r="AH2328"/>
    </row>
    <row r="2329" spans="3:34" x14ac:dyDescent="0.25">
      <c r="C2329" s="21"/>
      <c r="E2329" s="62"/>
      <c r="F2329" s="62"/>
      <c r="G2329" s="62"/>
      <c r="P2329"/>
      <c r="Q2329"/>
      <c r="R2329"/>
      <c r="S2329"/>
      <c r="T2329"/>
      <c r="U2329"/>
      <c r="V2329"/>
      <c r="W2329"/>
      <c r="X2329"/>
      <c r="Y2329"/>
      <c r="Z2329"/>
      <c r="AA2329"/>
      <c r="AB2329"/>
      <c r="AC2329"/>
      <c r="AD2329"/>
      <c r="AE2329"/>
      <c r="AF2329"/>
      <c r="AG2329"/>
      <c r="AH2329"/>
    </row>
    <row r="2330" spans="3:34" x14ac:dyDescent="0.25">
      <c r="C2330" s="21"/>
      <c r="E2330" s="62"/>
      <c r="F2330" s="62"/>
      <c r="G2330" s="62"/>
      <c r="P2330"/>
      <c r="Q2330"/>
      <c r="R2330"/>
      <c r="S2330"/>
      <c r="T2330"/>
      <c r="U2330"/>
      <c r="V2330"/>
      <c r="W2330"/>
      <c r="X2330"/>
      <c r="Y2330"/>
      <c r="Z2330"/>
      <c r="AA2330"/>
      <c r="AB2330"/>
      <c r="AC2330"/>
      <c r="AD2330"/>
      <c r="AE2330"/>
      <c r="AF2330"/>
      <c r="AG2330"/>
      <c r="AH2330"/>
    </row>
    <row r="2331" spans="3:34" x14ac:dyDescent="0.25">
      <c r="C2331" s="21"/>
      <c r="E2331" s="62"/>
      <c r="F2331" s="62"/>
      <c r="G2331" s="62"/>
      <c r="P2331"/>
      <c r="Q2331"/>
      <c r="R2331"/>
      <c r="S2331"/>
      <c r="T2331"/>
      <c r="U2331"/>
      <c r="V2331"/>
      <c r="W2331"/>
      <c r="X2331"/>
      <c r="Y2331"/>
      <c r="Z2331"/>
      <c r="AA2331"/>
      <c r="AB2331"/>
      <c r="AC2331"/>
      <c r="AD2331"/>
      <c r="AE2331"/>
      <c r="AF2331"/>
      <c r="AG2331"/>
      <c r="AH2331"/>
    </row>
    <row r="2332" spans="3:34" x14ac:dyDescent="0.25">
      <c r="C2332" s="21"/>
      <c r="E2332" s="62"/>
      <c r="F2332" s="62"/>
      <c r="G2332" s="62"/>
      <c r="P2332"/>
      <c r="Q2332"/>
      <c r="R2332"/>
      <c r="S2332"/>
      <c r="T2332"/>
      <c r="U2332"/>
      <c r="V2332"/>
      <c r="W2332"/>
      <c r="X2332"/>
      <c r="Y2332"/>
      <c r="Z2332"/>
      <c r="AA2332"/>
      <c r="AB2332"/>
      <c r="AC2332"/>
      <c r="AD2332"/>
      <c r="AE2332"/>
      <c r="AF2332"/>
      <c r="AG2332"/>
      <c r="AH2332"/>
    </row>
    <row r="2333" spans="3:34" x14ac:dyDescent="0.25">
      <c r="C2333" s="21"/>
      <c r="E2333" s="62"/>
      <c r="F2333" s="62"/>
      <c r="G2333" s="62"/>
      <c r="P2333"/>
      <c r="Q2333"/>
      <c r="R2333"/>
      <c r="S2333"/>
      <c r="T2333"/>
      <c r="U2333"/>
      <c r="V2333"/>
      <c r="W2333"/>
      <c r="X2333"/>
      <c r="Y2333"/>
      <c r="Z2333"/>
      <c r="AA2333"/>
      <c r="AB2333"/>
      <c r="AC2333"/>
      <c r="AD2333"/>
      <c r="AE2333"/>
      <c r="AF2333"/>
      <c r="AG2333"/>
      <c r="AH2333"/>
    </row>
    <row r="2334" spans="3:34" x14ac:dyDescent="0.25">
      <c r="C2334" s="21"/>
      <c r="E2334" s="62"/>
      <c r="F2334" s="62"/>
      <c r="G2334" s="62"/>
      <c r="P2334"/>
      <c r="Q2334"/>
      <c r="R2334"/>
      <c r="S2334"/>
      <c r="T2334"/>
      <c r="U2334"/>
      <c r="V2334"/>
      <c r="W2334"/>
      <c r="X2334"/>
      <c r="Y2334"/>
      <c r="Z2334"/>
      <c r="AA2334"/>
      <c r="AB2334"/>
      <c r="AC2334"/>
      <c r="AD2334"/>
      <c r="AE2334"/>
      <c r="AF2334"/>
      <c r="AG2334"/>
      <c r="AH2334"/>
    </row>
    <row r="2335" spans="3:34" x14ac:dyDescent="0.25">
      <c r="C2335" s="21"/>
      <c r="E2335" s="62"/>
      <c r="F2335" s="62"/>
      <c r="G2335" s="62"/>
      <c r="P2335"/>
      <c r="Q2335"/>
      <c r="R2335"/>
      <c r="S2335"/>
      <c r="T2335"/>
      <c r="U2335"/>
      <c r="V2335"/>
      <c r="W2335"/>
      <c r="X2335"/>
      <c r="Y2335"/>
      <c r="Z2335"/>
      <c r="AA2335"/>
      <c r="AB2335"/>
      <c r="AC2335"/>
      <c r="AD2335"/>
      <c r="AE2335"/>
      <c r="AF2335"/>
      <c r="AG2335"/>
      <c r="AH2335"/>
    </row>
    <row r="2336" spans="3:34" x14ac:dyDescent="0.25">
      <c r="C2336" s="21"/>
      <c r="E2336" s="62"/>
      <c r="F2336" s="62"/>
      <c r="G2336" s="62"/>
      <c r="P2336"/>
      <c r="Q2336"/>
      <c r="R2336"/>
      <c r="S2336"/>
      <c r="T2336"/>
      <c r="U2336"/>
      <c r="V2336"/>
      <c r="W2336"/>
      <c r="X2336"/>
      <c r="Y2336"/>
      <c r="Z2336"/>
      <c r="AA2336"/>
      <c r="AB2336"/>
      <c r="AC2336"/>
      <c r="AD2336"/>
      <c r="AE2336"/>
      <c r="AF2336"/>
      <c r="AG2336"/>
      <c r="AH2336"/>
    </row>
    <row r="2337" spans="3:34" x14ac:dyDescent="0.25">
      <c r="C2337" s="21"/>
      <c r="E2337" s="62"/>
      <c r="F2337" s="62"/>
      <c r="G2337" s="62"/>
      <c r="P2337"/>
      <c r="Q2337"/>
      <c r="R2337"/>
      <c r="S2337"/>
      <c r="T2337"/>
      <c r="U2337"/>
      <c r="V2337"/>
      <c r="W2337"/>
      <c r="X2337"/>
      <c r="Y2337"/>
      <c r="Z2337"/>
      <c r="AA2337"/>
      <c r="AB2337"/>
      <c r="AC2337"/>
      <c r="AD2337"/>
      <c r="AE2337"/>
      <c r="AF2337"/>
      <c r="AG2337"/>
      <c r="AH2337"/>
    </row>
    <row r="2338" spans="3:34" x14ac:dyDescent="0.25">
      <c r="C2338" s="21"/>
      <c r="E2338" s="62"/>
      <c r="F2338" s="62"/>
      <c r="G2338" s="62"/>
      <c r="P2338"/>
      <c r="Q2338"/>
      <c r="R2338"/>
      <c r="S2338"/>
      <c r="T2338"/>
      <c r="U2338"/>
      <c r="V2338"/>
      <c r="W2338"/>
      <c r="X2338"/>
      <c r="Y2338"/>
      <c r="Z2338"/>
      <c r="AA2338"/>
      <c r="AB2338"/>
      <c r="AC2338"/>
      <c r="AD2338"/>
      <c r="AE2338"/>
      <c r="AF2338"/>
      <c r="AG2338"/>
      <c r="AH2338"/>
    </row>
    <row r="2339" spans="3:34" x14ac:dyDescent="0.25">
      <c r="C2339" s="21"/>
      <c r="E2339" s="62"/>
      <c r="F2339" s="62"/>
      <c r="G2339" s="62"/>
      <c r="P2339"/>
      <c r="Q2339"/>
      <c r="R2339"/>
      <c r="S2339"/>
      <c r="T2339"/>
      <c r="U2339"/>
      <c r="V2339"/>
      <c r="W2339"/>
      <c r="X2339"/>
      <c r="Y2339"/>
      <c r="Z2339"/>
      <c r="AA2339"/>
      <c r="AB2339"/>
      <c r="AC2339"/>
      <c r="AD2339"/>
      <c r="AE2339"/>
      <c r="AF2339"/>
      <c r="AG2339"/>
      <c r="AH2339"/>
    </row>
    <row r="2340" spans="3:34" x14ac:dyDescent="0.25">
      <c r="C2340" s="21"/>
      <c r="E2340" s="62"/>
      <c r="F2340" s="62"/>
      <c r="G2340" s="62"/>
      <c r="P2340"/>
      <c r="Q2340"/>
      <c r="R2340"/>
      <c r="S2340"/>
      <c r="T2340"/>
      <c r="U2340"/>
      <c r="V2340"/>
      <c r="W2340"/>
      <c r="X2340"/>
      <c r="Y2340"/>
      <c r="Z2340"/>
      <c r="AA2340"/>
      <c r="AB2340"/>
      <c r="AC2340"/>
      <c r="AD2340"/>
      <c r="AE2340"/>
      <c r="AF2340"/>
      <c r="AG2340"/>
      <c r="AH2340"/>
    </row>
    <row r="2341" spans="3:34" x14ac:dyDescent="0.25">
      <c r="C2341" s="21"/>
      <c r="E2341" s="62"/>
      <c r="F2341" s="62"/>
      <c r="G2341" s="62"/>
      <c r="P2341"/>
      <c r="Q2341"/>
      <c r="R2341"/>
      <c r="S2341"/>
      <c r="T2341"/>
      <c r="U2341"/>
      <c r="V2341"/>
      <c r="W2341"/>
      <c r="X2341"/>
      <c r="Y2341"/>
      <c r="Z2341"/>
      <c r="AA2341"/>
      <c r="AB2341"/>
      <c r="AC2341"/>
      <c r="AD2341"/>
      <c r="AE2341"/>
      <c r="AF2341"/>
      <c r="AG2341"/>
      <c r="AH2341"/>
    </row>
    <row r="2342" spans="3:34" x14ac:dyDescent="0.25">
      <c r="C2342" s="21"/>
      <c r="E2342" s="62"/>
      <c r="F2342" s="62"/>
      <c r="G2342" s="62"/>
      <c r="P2342"/>
      <c r="Q2342"/>
      <c r="R2342"/>
      <c r="S2342"/>
      <c r="T2342"/>
      <c r="U2342"/>
      <c r="V2342"/>
      <c r="W2342"/>
      <c r="X2342"/>
      <c r="Y2342"/>
      <c r="Z2342"/>
      <c r="AA2342"/>
      <c r="AB2342"/>
      <c r="AC2342"/>
      <c r="AD2342"/>
      <c r="AE2342"/>
      <c r="AF2342"/>
      <c r="AG2342"/>
      <c r="AH2342"/>
    </row>
    <row r="2343" spans="3:34" x14ac:dyDescent="0.25">
      <c r="C2343" s="21"/>
      <c r="E2343" s="62"/>
      <c r="F2343" s="62"/>
      <c r="G2343" s="62"/>
      <c r="P2343"/>
      <c r="Q2343"/>
      <c r="R2343"/>
      <c r="S2343"/>
      <c r="T2343"/>
      <c r="U2343"/>
      <c r="V2343"/>
      <c r="W2343"/>
      <c r="X2343"/>
      <c r="Y2343"/>
      <c r="Z2343"/>
      <c r="AA2343"/>
      <c r="AB2343"/>
      <c r="AC2343"/>
      <c r="AD2343"/>
      <c r="AE2343"/>
      <c r="AF2343"/>
      <c r="AG2343"/>
      <c r="AH2343"/>
    </row>
    <row r="2344" spans="3:34" x14ac:dyDescent="0.25">
      <c r="C2344" s="21"/>
      <c r="E2344" s="62"/>
      <c r="F2344" s="62"/>
      <c r="G2344" s="62"/>
      <c r="P2344"/>
      <c r="Q2344"/>
      <c r="R2344"/>
      <c r="S2344"/>
      <c r="T2344"/>
      <c r="U2344"/>
      <c r="V2344"/>
      <c r="W2344"/>
      <c r="X2344"/>
      <c r="Y2344"/>
      <c r="Z2344"/>
      <c r="AA2344"/>
      <c r="AB2344"/>
      <c r="AC2344"/>
      <c r="AD2344"/>
      <c r="AE2344"/>
      <c r="AF2344"/>
      <c r="AG2344"/>
      <c r="AH2344"/>
    </row>
    <row r="2345" spans="3:34" x14ac:dyDescent="0.25">
      <c r="C2345" s="21"/>
      <c r="E2345" s="62"/>
      <c r="F2345" s="62"/>
      <c r="G2345" s="62"/>
      <c r="P2345"/>
      <c r="Q2345"/>
      <c r="R2345"/>
      <c r="S2345"/>
      <c r="T2345"/>
      <c r="U2345"/>
      <c r="V2345"/>
      <c r="W2345"/>
      <c r="X2345"/>
      <c r="Y2345"/>
      <c r="Z2345"/>
      <c r="AA2345"/>
      <c r="AB2345"/>
      <c r="AC2345"/>
      <c r="AD2345"/>
      <c r="AE2345"/>
      <c r="AF2345"/>
      <c r="AG2345"/>
      <c r="AH2345"/>
    </row>
    <row r="2346" spans="3:34" x14ac:dyDescent="0.25">
      <c r="C2346" s="21"/>
      <c r="E2346" s="62"/>
      <c r="F2346" s="62"/>
      <c r="G2346" s="62"/>
      <c r="P2346"/>
      <c r="Q2346"/>
      <c r="R2346"/>
      <c r="S2346"/>
      <c r="T2346"/>
      <c r="U2346"/>
      <c r="V2346"/>
      <c r="W2346"/>
      <c r="X2346"/>
      <c r="Y2346"/>
      <c r="Z2346"/>
      <c r="AA2346"/>
      <c r="AB2346"/>
      <c r="AC2346"/>
      <c r="AD2346"/>
      <c r="AE2346"/>
      <c r="AF2346"/>
      <c r="AG2346"/>
      <c r="AH2346"/>
    </row>
    <row r="2347" spans="3:34" x14ac:dyDescent="0.25">
      <c r="C2347" s="21"/>
      <c r="E2347" s="62"/>
      <c r="F2347" s="62"/>
      <c r="G2347" s="62"/>
      <c r="P2347"/>
      <c r="Q2347"/>
      <c r="R2347"/>
      <c r="S2347"/>
      <c r="T2347"/>
      <c r="U2347"/>
      <c r="V2347"/>
      <c r="W2347"/>
      <c r="X2347"/>
      <c r="Y2347"/>
      <c r="Z2347"/>
      <c r="AA2347"/>
      <c r="AB2347"/>
      <c r="AC2347"/>
      <c r="AD2347"/>
      <c r="AE2347"/>
      <c r="AF2347"/>
      <c r="AG2347"/>
      <c r="AH2347"/>
    </row>
    <row r="2348" spans="3:34" x14ac:dyDescent="0.25">
      <c r="C2348" s="21"/>
      <c r="E2348" s="62"/>
      <c r="F2348" s="62"/>
      <c r="G2348" s="62"/>
      <c r="P2348"/>
      <c r="Q2348"/>
      <c r="R2348"/>
      <c r="S2348"/>
      <c r="T2348"/>
      <c r="U2348"/>
      <c r="V2348"/>
      <c r="W2348"/>
      <c r="X2348"/>
      <c r="Y2348"/>
      <c r="Z2348"/>
      <c r="AA2348"/>
      <c r="AB2348"/>
      <c r="AC2348"/>
      <c r="AD2348"/>
      <c r="AE2348"/>
      <c r="AF2348"/>
      <c r="AG2348"/>
      <c r="AH2348"/>
    </row>
    <row r="2349" spans="3:34" x14ac:dyDescent="0.25">
      <c r="C2349" s="21"/>
      <c r="E2349" s="62"/>
      <c r="F2349" s="62"/>
      <c r="G2349" s="62"/>
      <c r="P2349"/>
      <c r="Q2349"/>
      <c r="R2349"/>
      <c r="S2349"/>
      <c r="T2349"/>
      <c r="U2349"/>
      <c r="V2349"/>
      <c r="W2349"/>
      <c r="X2349"/>
      <c r="Y2349"/>
      <c r="Z2349"/>
      <c r="AA2349"/>
      <c r="AB2349"/>
      <c r="AC2349"/>
      <c r="AD2349"/>
      <c r="AE2349"/>
      <c r="AF2349"/>
      <c r="AG2349"/>
      <c r="AH2349"/>
    </row>
    <row r="2350" spans="3:34" x14ac:dyDescent="0.25">
      <c r="C2350" s="21"/>
      <c r="E2350" s="62"/>
      <c r="F2350" s="62"/>
      <c r="G2350" s="62"/>
      <c r="P2350"/>
      <c r="Q2350"/>
      <c r="R2350"/>
      <c r="S2350"/>
      <c r="T2350"/>
      <c r="U2350"/>
      <c r="V2350"/>
      <c r="W2350"/>
      <c r="X2350"/>
      <c r="Y2350"/>
      <c r="Z2350"/>
      <c r="AA2350"/>
      <c r="AB2350"/>
      <c r="AC2350"/>
      <c r="AD2350"/>
      <c r="AE2350"/>
      <c r="AF2350"/>
      <c r="AG2350"/>
      <c r="AH2350"/>
    </row>
    <row r="2351" spans="3:34" x14ac:dyDescent="0.25">
      <c r="C2351" s="21"/>
      <c r="E2351" s="62"/>
      <c r="F2351" s="62"/>
      <c r="G2351" s="62"/>
      <c r="P2351"/>
      <c r="Q2351"/>
      <c r="R2351"/>
      <c r="S2351"/>
      <c r="T2351"/>
      <c r="U2351"/>
      <c r="V2351"/>
      <c r="W2351"/>
      <c r="X2351"/>
      <c r="Y2351"/>
      <c r="Z2351"/>
      <c r="AA2351"/>
      <c r="AB2351"/>
      <c r="AC2351"/>
      <c r="AD2351"/>
      <c r="AE2351"/>
      <c r="AF2351"/>
      <c r="AG2351"/>
      <c r="AH2351"/>
    </row>
    <row r="2352" spans="3:34" x14ac:dyDescent="0.25">
      <c r="C2352" s="21"/>
      <c r="E2352" s="62"/>
      <c r="F2352" s="62"/>
      <c r="G2352" s="62"/>
      <c r="P2352"/>
      <c r="Q2352"/>
      <c r="R2352"/>
      <c r="S2352"/>
      <c r="T2352"/>
      <c r="U2352"/>
      <c r="V2352"/>
      <c r="W2352"/>
      <c r="X2352"/>
      <c r="Y2352"/>
      <c r="Z2352"/>
      <c r="AA2352"/>
      <c r="AB2352"/>
      <c r="AC2352"/>
      <c r="AD2352"/>
      <c r="AE2352"/>
      <c r="AF2352"/>
      <c r="AG2352"/>
      <c r="AH2352"/>
    </row>
    <row r="2353" spans="3:34" x14ac:dyDescent="0.25">
      <c r="C2353" s="21"/>
      <c r="E2353" s="62"/>
      <c r="F2353" s="62"/>
      <c r="G2353" s="62"/>
      <c r="P2353"/>
      <c r="Q2353"/>
      <c r="R2353"/>
      <c r="S2353"/>
      <c r="T2353"/>
      <c r="U2353"/>
      <c r="V2353"/>
      <c r="W2353"/>
      <c r="X2353"/>
      <c r="Y2353"/>
      <c r="Z2353"/>
      <c r="AA2353"/>
      <c r="AB2353"/>
      <c r="AC2353"/>
      <c r="AD2353"/>
      <c r="AE2353"/>
      <c r="AF2353"/>
      <c r="AG2353"/>
      <c r="AH2353"/>
    </row>
    <row r="2354" spans="3:34" x14ac:dyDescent="0.25">
      <c r="C2354" s="21"/>
      <c r="E2354" s="62"/>
      <c r="F2354" s="62"/>
      <c r="G2354" s="62"/>
      <c r="P2354"/>
      <c r="Q2354"/>
      <c r="R2354"/>
      <c r="S2354"/>
      <c r="T2354"/>
      <c r="U2354"/>
      <c r="V2354"/>
      <c r="W2354"/>
      <c r="X2354"/>
      <c r="Y2354"/>
      <c r="Z2354"/>
      <c r="AA2354"/>
      <c r="AB2354"/>
      <c r="AC2354"/>
      <c r="AD2354"/>
      <c r="AE2354"/>
      <c r="AF2354"/>
      <c r="AG2354"/>
      <c r="AH2354"/>
    </row>
    <row r="2355" spans="3:34" x14ac:dyDescent="0.25">
      <c r="C2355" s="21"/>
      <c r="E2355" s="62"/>
      <c r="F2355" s="62"/>
      <c r="G2355" s="62"/>
      <c r="P2355"/>
      <c r="Q2355"/>
      <c r="R2355"/>
      <c r="S2355"/>
      <c r="T2355"/>
      <c r="U2355"/>
      <c r="V2355"/>
      <c r="W2355"/>
      <c r="X2355"/>
      <c r="Y2355"/>
      <c r="Z2355"/>
      <c r="AA2355"/>
      <c r="AB2355"/>
      <c r="AC2355"/>
      <c r="AD2355"/>
      <c r="AE2355"/>
      <c r="AF2355"/>
      <c r="AG2355"/>
      <c r="AH2355"/>
    </row>
    <row r="2356" spans="3:34" x14ac:dyDescent="0.25">
      <c r="C2356" s="21"/>
      <c r="E2356" s="62"/>
      <c r="F2356" s="62"/>
      <c r="G2356" s="62"/>
      <c r="P2356"/>
      <c r="Q2356"/>
      <c r="R2356"/>
      <c r="S2356"/>
      <c r="T2356"/>
      <c r="U2356"/>
      <c r="V2356"/>
      <c r="W2356"/>
      <c r="X2356"/>
      <c r="Y2356"/>
      <c r="Z2356"/>
      <c r="AA2356"/>
      <c r="AB2356"/>
      <c r="AC2356"/>
      <c r="AD2356"/>
      <c r="AE2356"/>
      <c r="AF2356"/>
      <c r="AG2356"/>
      <c r="AH2356"/>
    </row>
    <row r="2357" spans="3:34" x14ac:dyDescent="0.25">
      <c r="C2357" s="21"/>
      <c r="E2357" s="62"/>
      <c r="F2357" s="62"/>
      <c r="G2357" s="62"/>
      <c r="P2357"/>
      <c r="Q2357"/>
      <c r="R2357"/>
      <c r="S2357"/>
      <c r="T2357"/>
      <c r="U2357"/>
      <c r="V2357"/>
      <c r="W2357"/>
      <c r="X2357"/>
      <c r="Y2357"/>
      <c r="Z2357"/>
      <c r="AA2357"/>
      <c r="AB2357"/>
      <c r="AC2357"/>
      <c r="AD2357"/>
      <c r="AE2357"/>
      <c r="AF2357"/>
      <c r="AG2357"/>
      <c r="AH2357"/>
    </row>
    <row r="2358" spans="3:34" x14ac:dyDescent="0.25">
      <c r="C2358" s="21"/>
      <c r="E2358" s="62"/>
      <c r="F2358" s="62"/>
      <c r="G2358" s="62"/>
      <c r="P2358"/>
      <c r="Q2358"/>
      <c r="R2358"/>
      <c r="S2358"/>
      <c r="T2358"/>
      <c r="U2358"/>
      <c r="V2358"/>
      <c r="W2358"/>
      <c r="X2358"/>
      <c r="Y2358"/>
      <c r="Z2358"/>
      <c r="AA2358"/>
      <c r="AB2358"/>
      <c r="AC2358"/>
      <c r="AD2358"/>
      <c r="AE2358"/>
      <c r="AF2358"/>
      <c r="AG2358"/>
      <c r="AH2358"/>
    </row>
    <row r="2359" spans="3:34" x14ac:dyDescent="0.25">
      <c r="C2359" s="21"/>
      <c r="E2359" s="62"/>
      <c r="F2359" s="62"/>
      <c r="G2359" s="62"/>
      <c r="P2359"/>
      <c r="Q2359"/>
      <c r="R2359"/>
      <c r="S2359"/>
      <c r="T2359"/>
      <c r="U2359"/>
      <c r="V2359"/>
      <c r="W2359"/>
      <c r="X2359"/>
      <c r="Y2359"/>
      <c r="Z2359"/>
      <c r="AA2359"/>
      <c r="AB2359"/>
      <c r="AC2359"/>
      <c r="AD2359"/>
      <c r="AE2359"/>
      <c r="AF2359"/>
      <c r="AG2359"/>
      <c r="AH2359"/>
    </row>
    <row r="2360" spans="3:34" x14ac:dyDescent="0.25">
      <c r="C2360" s="21"/>
      <c r="E2360" s="62"/>
      <c r="F2360" s="62"/>
      <c r="G2360" s="62"/>
      <c r="P2360"/>
      <c r="Q2360"/>
      <c r="R2360"/>
      <c r="S2360"/>
      <c r="T2360"/>
      <c r="U2360"/>
      <c r="V2360"/>
      <c r="W2360"/>
      <c r="X2360"/>
      <c r="Y2360"/>
      <c r="Z2360"/>
      <c r="AA2360"/>
      <c r="AB2360"/>
      <c r="AC2360"/>
      <c r="AD2360"/>
      <c r="AE2360"/>
      <c r="AF2360"/>
      <c r="AG2360"/>
      <c r="AH2360"/>
    </row>
    <row r="2361" spans="3:34" x14ac:dyDescent="0.25">
      <c r="C2361" s="21"/>
      <c r="E2361" s="62"/>
      <c r="F2361" s="62"/>
      <c r="G2361" s="62"/>
      <c r="P2361"/>
      <c r="Q2361"/>
      <c r="R2361"/>
      <c r="S2361"/>
      <c r="T2361"/>
      <c r="U2361"/>
      <c r="V2361"/>
      <c r="W2361"/>
      <c r="X2361"/>
      <c r="Y2361"/>
      <c r="Z2361"/>
      <c r="AA2361"/>
      <c r="AB2361"/>
      <c r="AC2361"/>
      <c r="AD2361"/>
      <c r="AE2361"/>
      <c r="AF2361"/>
      <c r="AG2361"/>
      <c r="AH2361"/>
    </row>
    <row r="2362" spans="3:34" x14ac:dyDescent="0.25">
      <c r="C2362" s="21"/>
      <c r="E2362" s="62"/>
      <c r="F2362" s="62"/>
      <c r="G2362" s="62"/>
      <c r="P2362"/>
      <c r="Q2362"/>
      <c r="R2362"/>
      <c r="S2362"/>
      <c r="T2362"/>
      <c r="U2362"/>
      <c r="V2362"/>
      <c r="W2362"/>
      <c r="X2362"/>
      <c r="Y2362"/>
      <c r="Z2362"/>
      <c r="AA2362"/>
      <c r="AB2362"/>
      <c r="AC2362"/>
      <c r="AD2362"/>
      <c r="AE2362"/>
      <c r="AF2362"/>
      <c r="AG2362"/>
      <c r="AH2362"/>
    </row>
    <row r="2363" spans="3:34" x14ac:dyDescent="0.25">
      <c r="C2363" s="21"/>
      <c r="E2363" s="62"/>
      <c r="F2363" s="62"/>
      <c r="G2363" s="62"/>
      <c r="P2363"/>
      <c r="Q2363"/>
      <c r="R2363"/>
      <c r="S2363"/>
      <c r="T2363"/>
      <c r="U2363"/>
      <c r="V2363"/>
      <c r="W2363"/>
      <c r="X2363"/>
      <c r="Y2363"/>
      <c r="Z2363"/>
      <c r="AA2363"/>
      <c r="AB2363"/>
      <c r="AC2363"/>
      <c r="AD2363"/>
      <c r="AE2363"/>
      <c r="AF2363"/>
      <c r="AG2363"/>
      <c r="AH2363"/>
    </row>
    <row r="2364" spans="3:34" x14ac:dyDescent="0.25">
      <c r="C2364" s="21"/>
      <c r="E2364" s="62"/>
      <c r="F2364" s="62"/>
      <c r="G2364" s="62"/>
      <c r="P2364"/>
      <c r="Q2364"/>
      <c r="R2364"/>
      <c r="S2364"/>
      <c r="T2364"/>
      <c r="U2364"/>
      <c r="V2364"/>
      <c r="W2364"/>
      <c r="X2364"/>
      <c r="Y2364"/>
      <c r="Z2364"/>
      <c r="AA2364"/>
      <c r="AB2364"/>
      <c r="AC2364"/>
      <c r="AD2364"/>
      <c r="AE2364"/>
      <c r="AF2364"/>
      <c r="AG2364"/>
      <c r="AH2364"/>
    </row>
    <row r="2365" spans="3:34" x14ac:dyDescent="0.25">
      <c r="C2365" s="21"/>
      <c r="E2365" s="62"/>
      <c r="F2365" s="62"/>
      <c r="G2365" s="62"/>
      <c r="P2365"/>
      <c r="Q2365"/>
      <c r="R2365"/>
      <c r="S2365"/>
      <c r="T2365"/>
      <c r="U2365"/>
      <c r="V2365"/>
      <c r="W2365"/>
      <c r="X2365"/>
      <c r="Y2365"/>
      <c r="Z2365"/>
      <c r="AA2365"/>
      <c r="AB2365"/>
      <c r="AC2365"/>
      <c r="AD2365"/>
      <c r="AE2365"/>
      <c r="AF2365"/>
      <c r="AG2365"/>
      <c r="AH2365"/>
    </row>
    <row r="2366" spans="3:34" x14ac:dyDescent="0.25">
      <c r="C2366" s="21"/>
      <c r="E2366" s="62"/>
      <c r="F2366" s="62"/>
      <c r="G2366" s="62"/>
      <c r="P2366"/>
      <c r="Q2366"/>
      <c r="R2366"/>
      <c r="S2366"/>
      <c r="T2366"/>
      <c r="U2366"/>
      <c r="V2366"/>
      <c r="W2366"/>
      <c r="X2366"/>
      <c r="Y2366"/>
      <c r="Z2366"/>
      <c r="AA2366"/>
      <c r="AB2366"/>
      <c r="AC2366"/>
      <c r="AD2366"/>
      <c r="AE2366"/>
      <c r="AF2366"/>
      <c r="AG2366"/>
      <c r="AH2366"/>
    </row>
    <row r="2367" spans="3:34" x14ac:dyDescent="0.25">
      <c r="C2367" s="21"/>
      <c r="E2367" s="62"/>
      <c r="F2367" s="62"/>
      <c r="G2367" s="62"/>
      <c r="P2367"/>
      <c r="Q2367"/>
      <c r="R2367"/>
      <c r="S2367"/>
      <c r="T2367"/>
      <c r="U2367"/>
      <c r="V2367"/>
      <c r="W2367"/>
      <c r="X2367"/>
      <c r="Y2367"/>
      <c r="Z2367"/>
      <c r="AA2367"/>
      <c r="AB2367"/>
      <c r="AC2367"/>
      <c r="AD2367"/>
      <c r="AE2367"/>
      <c r="AF2367"/>
      <c r="AG2367"/>
      <c r="AH2367"/>
    </row>
    <row r="2368" spans="3:34" x14ac:dyDescent="0.25">
      <c r="C2368" s="21"/>
      <c r="E2368" s="62"/>
      <c r="F2368" s="62"/>
      <c r="G2368" s="62"/>
      <c r="P2368"/>
      <c r="Q2368"/>
      <c r="R2368"/>
      <c r="S2368"/>
      <c r="T2368"/>
      <c r="U2368"/>
      <c r="V2368"/>
      <c r="W2368"/>
      <c r="X2368"/>
      <c r="Y2368"/>
      <c r="Z2368"/>
      <c r="AA2368"/>
      <c r="AB2368"/>
      <c r="AC2368"/>
      <c r="AD2368"/>
      <c r="AE2368"/>
      <c r="AF2368"/>
      <c r="AG2368"/>
      <c r="AH2368"/>
    </row>
    <row r="2369" spans="3:34" x14ac:dyDescent="0.25">
      <c r="C2369" s="21"/>
      <c r="E2369" s="62"/>
      <c r="F2369" s="62"/>
      <c r="G2369" s="62"/>
      <c r="P2369"/>
      <c r="Q2369"/>
      <c r="R2369"/>
      <c r="S2369"/>
      <c r="T2369"/>
      <c r="U2369"/>
      <c r="V2369"/>
      <c r="W2369"/>
      <c r="X2369"/>
      <c r="Y2369"/>
      <c r="Z2369"/>
      <c r="AA2369"/>
      <c r="AB2369"/>
      <c r="AC2369"/>
      <c r="AD2369"/>
      <c r="AE2369"/>
      <c r="AF2369"/>
      <c r="AG2369"/>
      <c r="AH2369"/>
    </row>
    <row r="2370" spans="3:34" x14ac:dyDescent="0.25">
      <c r="C2370" s="21"/>
      <c r="E2370" s="62"/>
      <c r="F2370" s="62"/>
      <c r="G2370" s="62"/>
      <c r="P2370"/>
      <c r="Q2370"/>
      <c r="R2370"/>
      <c r="S2370"/>
      <c r="T2370"/>
      <c r="U2370"/>
      <c r="V2370"/>
      <c r="W2370"/>
      <c r="X2370"/>
      <c r="Y2370"/>
      <c r="Z2370"/>
      <c r="AA2370"/>
      <c r="AB2370"/>
      <c r="AC2370"/>
      <c r="AD2370"/>
      <c r="AE2370"/>
      <c r="AF2370"/>
      <c r="AG2370"/>
      <c r="AH2370"/>
    </row>
    <row r="2371" spans="3:34" x14ac:dyDescent="0.25">
      <c r="C2371" s="21"/>
      <c r="E2371" s="62"/>
      <c r="F2371" s="62"/>
      <c r="G2371" s="62"/>
      <c r="P2371"/>
      <c r="Q2371"/>
      <c r="R2371"/>
      <c r="S2371"/>
      <c r="T2371"/>
      <c r="U2371"/>
      <c r="V2371"/>
      <c r="W2371"/>
      <c r="X2371"/>
      <c r="Y2371"/>
      <c r="Z2371"/>
      <c r="AA2371"/>
      <c r="AB2371"/>
      <c r="AC2371"/>
      <c r="AD2371"/>
      <c r="AE2371"/>
      <c r="AF2371"/>
      <c r="AG2371"/>
      <c r="AH2371"/>
    </row>
    <row r="2372" spans="3:34" x14ac:dyDescent="0.25">
      <c r="C2372" s="21"/>
      <c r="E2372" s="62"/>
      <c r="F2372" s="62"/>
      <c r="G2372" s="62"/>
      <c r="P2372"/>
      <c r="Q2372"/>
      <c r="R2372"/>
      <c r="S2372"/>
      <c r="T2372"/>
      <c r="U2372"/>
      <c r="V2372"/>
      <c r="W2372"/>
      <c r="X2372"/>
      <c r="Y2372"/>
      <c r="Z2372"/>
      <c r="AA2372"/>
      <c r="AB2372"/>
      <c r="AC2372"/>
      <c r="AD2372"/>
      <c r="AE2372"/>
      <c r="AF2372"/>
      <c r="AG2372"/>
      <c r="AH2372"/>
    </row>
    <row r="2373" spans="3:34" x14ac:dyDescent="0.25">
      <c r="C2373" s="21"/>
      <c r="E2373" s="62"/>
      <c r="F2373" s="62"/>
      <c r="G2373" s="62"/>
      <c r="P2373"/>
      <c r="Q2373"/>
      <c r="R2373"/>
      <c r="S2373"/>
      <c r="T2373"/>
      <c r="U2373"/>
      <c r="V2373"/>
      <c r="W2373"/>
      <c r="X2373"/>
      <c r="Y2373"/>
      <c r="Z2373"/>
      <c r="AA2373"/>
      <c r="AB2373"/>
      <c r="AC2373"/>
      <c r="AD2373"/>
      <c r="AE2373"/>
      <c r="AF2373"/>
      <c r="AG2373"/>
      <c r="AH2373"/>
    </row>
    <row r="2374" spans="3:34" x14ac:dyDescent="0.25">
      <c r="C2374" s="21"/>
      <c r="E2374" s="62"/>
      <c r="F2374" s="62"/>
      <c r="G2374" s="62"/>
      <c r="P2374"/>
      <c r="Q2374"/>
      <c r="R2374"/>
      <c r="S2374"/>
      <c r="T2374"/>
      <c r="U2374"/>
      <c r="V2374"/>
      <c r="W2374"/>
      <c r="X2374"/>
      <c r="Y2374"/>
      <c r="Z2374"/>
      <c r="AA2374"/>
      <c r="AB2374"/>
      <c r="AC2374"/>
      <c r="AD2374"/>
      <c r="AE2374"/>
      <c r="AF2374"/>
      <c r="AG2374"/>
      <c r="AH2374"/>
    </row>
    <row r="2375" spans="3:34" x14ac:dyDescent="0.25">
      <c r="C2375" s="21"/>
      <c r="E2375" s="62"/>
      <c r="F2375" s="62"/>
      <c r="G2375" s="62"/>
      <c r="P2375"/>
      <c r="Q2375"/>
      <c r="R2375"/>
      <c r="S2375"/>
      <c r="T2375"/>
      <c r="U2375"/>
      <c r="V2375"/>
      <c r="W2375"/>
      <c r="X2375"/>
      <c r="Y2375"/>
      <c r="Z2375"/>
      <c r="AA2375"/>
      <c r="AB2375"/>
      <c r="AC2375"/>
      <c r="AD2375"/>
      <c r="AE2375"/>
      <c r="AF2375"/>
      <c r="AG2375"/>
      <c r="AH2375"/>
    </row>
    <row r="2376" spans="3:34" x14ac:dyDescent="0.25">
      <c r="C2376" s="21"/>
      <c r="E2376" s="62"/>
      <c r="F2376" s="62"/>
      <c r="G2376" s="62"/>
      <c r="P2376"/>
      <c r="Q2376"/>
      <c r="R2376"/>
      <c r="S2376"/>
      <c r="T2376"/>
      <c r="U2376"/>
      <c r="V2376"/>
      <c r="W2376"/>
      <c r="X2376"/>
      <c r="Y2376"/>
      <c r="Z2376"/>
      <c r="AA2376"/>
      <c r="AB2376"/>
      <c r="AC2376"/>
      <c r="AD2376"/>
      <c r="AE2376"/>
      <c r="AF2376"/>
      <c r="AG2376"/>
      <c r="AH2376"/>
    </row>
    <row r="2377" spans="3:34" x14ac:dyDescent="0.25">
      <c r="C2377" s="21"/>
      <c r="E2377" s="62"/>
      <c r="F2377" s="62"/>
      <c r="G2377" s="62"/>
      <c r="P2377"/>
      <c r="Q2377"/>
      <c r="R2377"/>
      <c r="S2377"/>
      <c r="T2377"/>
      <c r="U2377"/>
      <c r="V2377"/>
      <c r="W2377"/>
      <c r="X2377"/>
      <c r="Y2377"/>
      <c r="Z2377"/>
      <c r="AA2377"/>
      <c r="AB2377"/>
      <c r="AC2377"/>
      <c r="AD2377"/>
      <c r="AE2377"/>
      <c r="AF2377"/>
      <c r="AG2377"/>
      <c r="AH2377"/>
    </row>
    <row r="2378" spans="3:34" x14ac:dyDescent="0.25">
      <c r="C2378" s="21"/>
      <c r="E2378" s="62"/>
      <c r="F2378" s="62"/>
      <c r="G2378" s="62"/>
      <c r="P2378"/>
      <c r="Q2378"/>
      <c r="R2378"/>
      <c r="S2378"/>
      <c r="T2378"/>
      <c r="U2378"/>
      <c r="V2378"/>
      <c r="W2378"/>
      <c r="X2378"/>
      <c r="Y2378"/>
      <c r="Z2378"/>
      <c r="AA2378"/>
      <c r="AB2378"/>
      <c r="AC2378"/>
      <c r="AD2378"/>
      <c r="AE2378"/>
      <c r="AF2378"/>
      <c r="AG2378"/>
      <c r="AH2378"/>
    </row>
    <row r="2379" spans="3:34" x14ac:dyDescent="0.25">
      <c r="C2379" s="21"/>
      <c r="E2379" s="62"/>
      <c r="F2379" s="62"/>
      <c r="G2379" s="62"/>
      <c r="P2379"/>
      <c r="Q2379"/>
      <c r="R2379"/>
      <c r="S2379"/>
      <c r="T2379"/>
      <c r="U2379"/>
      <c r="V2379"/>
      <c r="W2379"/>
      <c r="X2379"/>
      <c r="Y2379"/>
      <c r="Z2379"/>
      <c r="AA2379"/>
      <c r="AB2379"/>
      <c r="AC2379"/>
      <c r="AD2379"/>
      <c r="AE2379"/>
      <c r="AF2379"/>
      <c r="AG2379"/>
      <c r="AH2379"/>
    </row>
    <row r="2380" spans="3:34" x14ac:dyDescent="0.25">
      <c r="C2380" s="21"/>
      <c r="E2380" s="62"/>
      <c r="F2380" s="62"/>
      <c r="G2380" s="62"/>
      <c r="P2380"/>
      <c r="Q2380"/>
      <c r="R2380"/>
      <c r="S2380"/>
      <c r="T2380"/>
      <c r="U2380"/>
      <c r="V2380"/>
      <c r="W2380"/>
      <c r="X2380"/>
      <c r="Y2380"/>
      <c r="Z2380"/>
      <c r="AA2380"/>
      <c r="AB2380"/>
      <c r="AC2380"/>
      <c r="AD2380"/>
      <c r="AE2380"/>
      <c r="AF2380"/>
      <c r="AG2380"/>
      <c r="AH2380"/>
    </row>
    <row r="2381" spans="3:34" x14ac:dyDescent="0.25">
      <c r="C2381" s="21"/>
      <c r="E2381" s="62"/>
      <c r="F2381" s="62"/>
      <c r="G2381" s="62"/>
      <c r="P2381"/>
      <c r="Q2381"/>
      <c r="R2381"/>
      <c r="S2381"/>
      <c r="T2381"/>
      <c r="U2381"/>
      <c r="V2381"/>
      <c r="W2381"/>
      <c r="X2381"/>
      <c r="Y2381"/>
      <c r="Z2381"/>
      <c r="AA2381"/>
      <c r="AB2381"/>
      <c r="AC2381"/>
      <c r="AD2381"/>
      <c r="AE2381"/>
      <c r="AF2381"/>
      <c r="AG2381"/>
      <c r="AH2381"/>
    </row>
    <row r="2382" spans="3:34" x14ac:dyDescent="0.25">
      <c r="C2382" s="21"/>
      <c r="E2382" s="62"/>
      <c r="F2382" s="62"/>
      <c r="G2382" s="62"/>
      <c r="P2382"/>
      <c r="Q2382"/>
      <c r="R2382"/>
      <c r="S2382"/>
      <c r="T2382"/>
      <c r="U2382"/>
      <c r="V2382"/>
      <c r="W2382"/>
      <c r="X2382"/>
      <c r="Y2382"/>
      <c r="Z2382"/>
      <c r="AA2382"/>
      <c r="AB2382"/>
      <c r="AC2382"/>
      <c r="AD2382"/>
      <c r="AE2382"/>
      <c r="AF2382"/>
      <c r="AG2382"/>
      <c r="AH2382"/>
    </row>
    <row r="2383" spans="3:34" x14ac:dyDescent="0.25">
      <c r="C2383" s="21"/>
      <c r="E2383" s="62"/>
      <c r="F2383" s="62"/>
      <c r="G2383" s="62"/>
      <c r="P2383"/>
      <c r="Q2383"/>
      <c r="R2383"/>
      <c r="S2383"/>
      <c r="T2383"/>
      <c r="U2383"/>
      <c r="V2383"/>
      <c r="W2383"/>
      <c r="X2383"/>
      <c r="Y2383"/>
      <c r="Z2383"/>
      <c r="AA2383"/>
      <c r="AB2383"/>
      <c r="AC2383"/>
      <c r="AD2383"/>
      <c r="AE2383"/>
      <c r="AF2383"/>
      <c r="AG2383"/>
      <c r="AH2383"/>
    </row>
    <row r="2384" spans="3:34" x14ac:dyDescent="0.25">
      <c r="C2384" s="21"/>
      <c r="E2384" s="62"/>
      <c r="F2384" s="62"/>
      <c r="G2384" s="62"/>
      <c r="P2384"/>
      <c r="Q2384"/>
      <c r="R2384"/>
      <c r="S2384"/>
      <c r="T2384"/>
      <c r="U2384"/>
      <c r="V2384"/>
      <c r="W2384"/>
      <c r="X2384"/>
      <c r="Y2384"/>
      <c r="Z2384"/>
      <c r="AA2384"/>
      <c r="AB2384"/>
      <c r="AC2384"/>
      <c r="AD2384"/>
      <c r="AE2384"/>
      <c r="AF2384"/>
      <c r="AG2384"/>
      <c r="AH2384"/>
    </row>
    <row r="2385" spans="3:34" x14ac:dyDescent="0.25">
      <c r="C2385" s="21"/>
      <c r="E2385" s="62"/>
      <c r="F2385" s="62"/>
      <c r="G2385" s="62"/>
      <c r="P2385"/>
      <c r="Q2385"/>
      <c r="R2385"/>
      <c r="S2385"/>
      <c r="T2385"/>
      <c r="U2385"/>
      <c r="V2385"/>
      <c r="W2385"/>
      <c r="X2385"/>
      <c r="Y2385"/>
      <c r="Z2385"/>
      <c r="AA2385"/>
      <c r="AB2385"/>
      <c r="AC2385"/>
      <c r="AD2385"/>
      <c r="AE2385"/>
      <c r="AF2385"/>
      <c r="AG2385"/>
      <c r="AH2385"/>
    </row>
    <row r="2386" spans="3:34" x14ac:dyDescent="0.25">
      <c r="C2386" s="21"/>
      <c r="E2386" s="62"/>
      <c r="F2386" s="62"/>
      <c r="G2386" s="62"/>
      <c r="P2386"/>
      <c r="Q2386"/>
      <c r="R2386"/>
      <c r="S2386"/>
      <c r="T2386"/>
      <c r="U2386"/>
      <c r="V2386"/>
      <c r="W2386"/>
      <c r="X2386"/>
      <c r="Y2386"/>
      <c r="Z2386"/>
      <c r="AA2386"/>
      <c r="AB2386"/>
      <c r="AC2386"/>
      <c r="AD2386"/>
      <c r="AE2386"/>
      <c r="AF2386"/>
      <c r="AG2386"/>
      <c r="AH2386"/>
    </row>
    <row r="2387" spans="3:34" x14ac:dyDescent="0.25">
      <c r="C2387" s="21"/>
      <c r="E2387" s="62"/>
      <c r="F2387" s="62"/>
      <c r="G2387" s="62"/>
      <c r="P2387"/>
      <c r="Q2387"/>
      <c r="R2387"/>
      <c r="S2387"/>
      <c r="T2387"/>
      <c r="U2387"/>
      <c r="V2387"/>
      <c r="W2387"/>
      <c r="X2387"/>
      <c r="Y2387"/>
      <c r="Z2387"/>
      <c r="AA2387"/>
      <c r="AB2387"/>
      <c r="AC2387"/>
      <c r="AD2387"/>
      <c r="AE2387"/>
      <c r="AF2387"/>
      <c r="AG2387"/>
      <c r="AH2387"/>
    </row>
    <row r="2388" spans="3:34" x14ac:dyDescent="0.25">
      <c r="C2388" s="21"/>
      <c r="E2388" s="62"/>
      <c r="F2388" s="62"/>
      <c r="G2388" s="62"/>
      <c r="P2388"/>
      <c r="Q2388"/>
      <c r="R2388"/>
      <c r="S2388"/>
      <c r="T2388"/>
      <c r="U2388"/>
      <c r="V2388"/>
      <c r="W2388"/>
      <c r="X2388"/>
      <c r="Y2388"/>
      <c r="Z2388"/>
      <c r="AA2388"/>
      <c r="AB2388"/>
      <c r="AC2388"/>
      <c r="AD2388"/>
      <c r="AE2388"/>
      <c r="AF2388"/>
      <c r="AG2388"/>
      <c r="AH2388"/>
    </row>
    <row r="2389" spans="3:34" x14ac:dyDescent="0.25">
      <c r="C2389" s="21"/>
      <c r="E2389" s="62"/>
      <c r="F2389" s="62"/>
      <c r="G2389" s="62"/>
      <c r="P2389"/>
      <c r="Q2389"/>
      <c r="R2389"/>
      <c r="S2389"/>
      <c r="T2389"/>
      <c r="U2389"/>
      <c r="V2389"/>
      <c r="W2389"/>
      <c r="X2389"/>
      <c r="Y2389"/>
      <c r="Z2389"/>
      <c r="AA2389"/>
      <c r="AB2389"/>
      <c r="AC2389"/>
      <c r="AD2389"/>
      <c r="AE2389"/>
      <c r="AF2389"/>
      <c r="AG2389"/>
      <c r="AH2389"/>
    </row>
    <row r="2390" spans="3:34" x14ac:dyDescent="0.25">
      <c r="C2390" s="21"/>
      <c r="E2390" s="62"/>
      <c r="F2390" s="62"/>
      <c r="G2390" s="62"/>
      <c r="P2390"/>
      <c r="Q2390"/>
      <c r="R2390"/>
      <c r="S2390"/>
      <c r="T2390"/>
      <c r="U2390"/>
      <c r="V2390"/>
      <c r="W2390"/>
      <c r="X2390"/>
      <c r="Y2390"/>
      <c r="Z2390"/>
      <c r="AA2390"/>
      <c r="AB2390"/>
      <c r="AC2390"/>
      <c r="AD2390"/>
      <c r="AE2390"/>
      <c r="AF2390"/>
      <c r="AG2390"/>
      <c r="AH2390"/>
    </row>
    <row r="2391" spans="3:34" x14ac:dyDescent="0.25">
      <c r="C2391" s="21"/>
      <c r="E2391" s="62"/>
      <c r="F2391" s="62"/>
      <c r="G2391" s="62"/>
      <c r="P2391"/>
      <c r="Q2391"/>
      <c r="R2391"/>
      <c r="S2391"/>
      <c r="T2391"/>
      <c r="U2391"/>
      <c r="V2391"/>
      <c r="W2391"/>
      <c r="X2391"/>
      <c r="Y2391"/>
      <c r="Z2391"/>
      <c r="AA2391"/>
      <c r="AB2391"/>
      <c r="AC2391"/>
      <c r="AD2391"/>
      <c r="AE2391"/>
      <c r="AF2391"/>
      <c r="AG2391"/>
      <c r="AH2391"/>
    </row>
    <row r="2392" spans="3:34" x14ac:dyDescent="0.25">
      <c r="C2392" s="21"/>
      <c r="E2392" s="62"/>
      <c r="F2392" s="62"/>
      <c r="G2392" s="62"/>
      <c r="P2392"/>
      <c r="Q2392"/>
      <c r="R2392"/>
      <c r="S2392"/>
      <c r="T2392"/>
      <c r="U2392"/>
      <c r="V2392"/>
      <c r="W2392"/>
      <c r="X2392"/>
      <c r="Y2392"/>
      <c r="Z2392"/>
      <c r="AA2392"/>
      <c r="AB2392"/>
      <c r="AC2392"/>
      <c r="AD2392"/>
      <c r="AE2392"/>
      <c r="AF2392"/>
      <c r="AG2392"/>
      <c r="AH2392"/>
    </row>
    <row r="2393" spans="3:34" x14ac:dyDescent="0.25">
      <c r="C2393" s="21"/>
      <c r="E2393" s="62"/>
      <c r="F2393" s="62"/>
      <c r="G2393" s="62"/>
      <c r="P2393"/>
      <c r="Q2393"/>
      <c r="R2393"/>
      <c r="S2393"/>
      <c r="T2393"/>
      <c r="U2393"/>
      <c r="V2393"/>
      <c r="W2393"/>
      <c r="X2393"/>
      <c r="Y2393"/>
      <c r="Z2393"/>
      <c r="AA2393"/>
      <c r="AB2393"/>
      <c r="AC2393"/>
      <c r="AD2393"/>
      <c r="AE2393"/>
      <c r="AF2393"/>
      <c r="AG2393"/>
      <c r="AH2393"/>
    </row>
    <row r="2394" spans="3:34" x14ac:dyDescent="0.25">
      <c r="C2394" s="21"/>
      <c r="E2394" s="62"/>
      <c r="F2394" s="62"/>
      <c r="G2394" s="62"/>
      <c r="P2394"/>
      <c r="Q2394"/>
      <c r="R2394"/>
      <c r="S2394"/>
      <c r="T2394"/>
      <c r="U2394"/>
      <c r="V2394"/>
      <c r="W2394"/>
      <c r="X2394"/>
      <c r="Y2394"/>
      <c r="Z2394"/>
      <c r="AA2394"/>
      <c r="AB2394"/>
      <c r="AC2394"/>
      <c r="AD2394"/>
      <c r="AE2394"/>
      <c r="AF2394"/>
      <c r="AG2394"/>
      <c r="AH2394"/>
    </row>
    <row r="2395" spans="3:34" x14ac:dyDescent="0.25">
      <c r="C2395" s="21"/>
      <c r="E2395" s="62"/>
      <c r="F2395" s="62"/>
      <c r="G2395" s="62"/>
      <c r="P2395"/>
      <c r="Q2395"/>
      <c r="R2395"/>
      <c r="S2395"/>
      <c r="T2395"/>
      <c r="U2395"/>
      <c r="V2395"/>
      <c r="W2395"/>
      <c r="X2395"/>
      <c r="Y2395"/>
      <c r="Z2395"/>
      <c r="AA2395"/>
      <c r="AB2395"/>
      <c r="AC2395"/>
      <c r="AD2395"/>
      <c r="AE2395"/>
      <c r="AF2395"/>
      <c r="AG2395"/>
      <c r="AH2395"/>
    </row>
    <row r="2396" spans="3:34" x14ac:dyDescent="0.25">
      <c r="C2396" s="21"/>
      <c r="E2396" s="62"/>
      <c r="F2396" s="62"/>
      <c r="G2396" s="62"/>
      <c r="P2396"/>
      <c r="Q2396"/>
      <c r="R2396"/>
      <c r="S2396"/>
      <c r="T2396"/>
      <c r="U2396"/>
      <c r="V2396"/>
      <c r="W2396"/>
      <c r="X2396"/>
      <c r="Y2396"/>
      <c r="Z2396"/>
      <c r="AA2396"/>
      <c r="AB2396"/>
      <c r="AC2396"/>
      <c r="AD2396"/>
      <c r="AE2396"/>
      <c r="AF2396"/>
      <c r="AG2396"/>
      <c r="AH2396"/>
    </row>
    <row r="2397" spans="3:34" x14ac:dyDescent="0.25">
      <c r="C2397" s="21"/>
      <c r="E2397" s="62"/>
      <c r="F2397" s="62"/>
      <c r="G2397" s="62"/>
      <c r="P2397"/>
      <c r="Q2397"/>
      <c r="R2397"/>
      <c r="S2397"/>
      <c r="T2397"/>
      <c r="U2397"/>
      <c r="V2397"/>
      <c r="W2397"/>
      <c r="X2397"/>
      <c r="Y2397"/>
      <c r="Z2397"/>
      <c r="AA2397"/>
      <c r="AB2397"/>
      <c r="AC2397"/>
      <c r="AD2397"/>
      <c r="AE2397"/>
      <c r="AF2397"/>
      <c r="AG2397"/>
      <c r="AH2397"/>
    </row>
    <row r="2398" spans="3:34" x14ac:dyDescent="0.25">
      <c r="C2398" s="21"/>
      <c r="E2398" s="62"/>
      <c r="F2398" s="62"/>
      <c r="G2398" s="62"/>
      <c r="P2398"/>
      <c r="Q2398"/>
      <c r="R2398"/>
      <c r="S2398"/>
      <c r="T2398"/>
      <c r="U2398"/>
      <c r="V2398"/>
      <c r="W2398"/>
      <c r="X2398"/>
      <c r="Y2398"/>
      <c r="Z2398"/>
      <c r="AA2398"/>
      <c r="AB2398"/>
      <c r="AC2398"/>
      <c r="AD2398"/>
      <c r="AE2398"/>
      <c r="AF2398"/>
      <c r="AG2398"/>
      <c r="AH2398"/>
    </row>
    <row r="2399" spans="3:34" x14ac:dyDescent="0.25">
      <c r="C2399" s="21"/>
      <c r="E2399" s="62"/>
      <c r="F2399" s="62"/>
      <c r="G2399" s="62"/>
      <c r="P2399"/>
      <c r="Q2399"/>
      <c r="R2399"/>
      <c r="S2399"/>
      <c r="T2399"/>
      <c r="U2399"/>
      <c r="V2399"/>
      <c r="W2399"/>
      <c r="X2399"/>
      <c r="Y2399"/>
      <c r="Z2399"/>
      <c r="AA2399"/>
      <c r="AB2399"/>
      <c r="AC2399"/>
      <c r="AD2399"/>
      <c r="AE2399"/>
      <c r="AF2399"/>
      <c r="AG2399"/>
      <c r="AH2399"/>
    </row>
    <row r="2400" spans="3:34" x14ac:dyDescent="0.25">
      <c r="C2400" s="21"/>
      <c r="E2400" s="62"/>
      <c r="F2400" s="62"/>
      <c r="G2400" s="62"/>
      <c r="P2400"/>
      <c r="Q2400"/>
      <c r="R2400"/>
      <c r="S2400"/>
      <c r="T2400"/>
      <c r="U2400"/>
      <c r="V2400"/>
      <c r="W2400"/>
      <c r="X2400"/>
      <c r="Y2400"/>
      <c r="Z2400"/>
      <c r="AA2400"/>
      <c r="AB2400"/>
      <c r="AC2400"/>
      <c r="AD2400"/>
      <c r="AE2400"/>
      <c r="AF2400"/>
      <c r="AG2400"/>
      <c r="AH2400"/>
    </row>
    <row r="2401" spans="3:34" x14ac:dyDescent="0.25">
      <c r="C2401" s="21"/>
      <c r="E2401" s="62"/>
      <c r="F2401" s="62"/>
      <c r="G2401" s="62"/>
      <c r="P2401"/>
      <c r="Q2401"/>
      <c r="R2401"/>
      <c r="S2401"/>
      <c r="T2401"/>
      <c r="U2401"/>
      <c r="V2401"/>
      <c r="W2401"/>
      <c r="X2401"/>
      <c r="Y2401"/>
      <c r="Z2401"/>
      <c r="AA2401"/>
      <c r="AB2401"/>
      <c r="AC2401"/>
      <c r="AD2401"/>
      <c r="AE2401"/>
      <c r="AF2401"/>
      <c r="AG2401"/>
      <c r="AH2401"/>
    </row>
    <row r="2402" spans="3:34" x14ac:dyDescent="0.25">
      <c r="C2402" s="21"/>
      <c r="E2402" s="62"/>
      <c r="F2402" s="62"/>
      <c r="G2402" s="62"/>
      <c r="P2402"/>
      <c r="Q2402"/>
      <c r="R2402"/>
      <c r="S2402"/>
      <c r="T2402"/>
      <c r="U2402"/>
      <c r="V2402"/>
      <c r="W2402"/>
      <c r="X2402"/>
      <c r="Y2402"/>
      <c r="Z2402"/>
      <c r="AA2402"/>
      <c r="AB2402"/>
      <c r="AC2402"/>
      <c r="AD2402"/>
      <c r="AE2402"/>
      <c r="AF2402"/>
      <c r="AG2402"/>
      <c r="AH2402"/>
    </row>
    <row r="2403" spans="3:34" x14ac:dyDescent="0.25">
      <c r="C2403" s="21"/>
      <c r="E2403" s="62"/>
      <c r="F2403" s="62"/>
      <c r="G2403" s="62"/>
      <c r="P2403"/>
      <c r="Q2403"/>
      <c r="R2403"/>
      <c r="S2403"/>
      <c r="T2403"/>
      <c r="U2403"/>
      <c r="V2403"/>
      <c r="W2403"/>
      <c r="X2403"/>
      <c r="Y2403"/>
      <c r="Z2403"/>
      <c r="AA2403"/>
      <c r="AB2403"/>
      <c r="AC2403"/>
      <c r="AD2403"/>
      <c r="AE2403"/>
      <c r="AF2403"/>
      <c r="AG2403"/>
      <c r="AH2403"/>
    </row>
    <row r="2404" spans="3:34" x14ac:dyDescent="0.25">
      <c r="C2404" s="21"/>
      <c r="E2404" s="62"/>
      <c r="F2404" s="62"/>
      <c r="G2404" s="62"/>
      <c r="P2404"/>
      <c r="Q2404"/>
      <c r="R2404"/>
      <c r="S2404"/>
      <c r="T2404"/>
      <c r="U2404"/>
      <c r="V2404"/>
      <c r="W2404"/>
      <c r="X2404"/>
      <c r="Y2404"/>
      <c r="Z2404"/>
      <c r="AA2404"/>
      <c r="AB2404"/>
      <c r="AC2404"/>
      <c r="AD2404"/>
      <c r="AE2404"/>
      <c r="AF2404"/>
      <c r="AG2404"/>
      <c r="AH2404"/>
    </row>
    <row r="2405" spans="3:34" x14ac:dyDescent="0.25">
      <c r="C2405" s="21"/>
      <c r="E2405" s="62"/>
      <c r="F2405" s="62"/>
      <c r="G2405" s="62"/>
      <c r="P2405"/>
      <c r="Q2405"/>
      <c r="R2405"/>
      <c r="S2405"/>
      <c r="T2405"/>
      <c r="U2405"/>
      <c r="V2405"/>
      <c r="W2405"/>
      <c r="X2405"/>
      <c r="Y2405"/>
      <c r="Z2405"/>
      <c r="AA2405"/>
      <c r="AB2405"/>
      <c r="AC2405"/>
      <c r="AD2405"/>
      <c r="AE2405"/>
      <c r="AF2405"/>
      <c r="AG2405"/>
      <c r="AH2405"/>
    </row>
    <row r="2406" spans="3:34" x14ac:dyDescent="0.25">
      <c r="C2406" s="21"/>
      <c r="E2406" s="62"/>
      <c r="F2406" s="62"/>
      <c r="G2406" s="62"/>
      <c r="P2406"/>
      <c r="Q2406"/>
      <c r="R2406"/>
      <c r="S2406"/>
      <c r="T2406"/>
      <c r="U2406"/>
      <c r="V2406"/>
      <c r="W2406"/>
      <c r="X2406"/>
      <c r="Y2406"/>
      <c r="Z2406"/>
      <c r="AA2406"/>
      <c r="AB2406"/>
      <c r="AC2406"/>
      <c r="AD2406"/>
      <c r="AE2406"/>
      <c r="AF2406"/>
      <c r="AG2406"/>
      <c r="AH2406"/>
    </row>
    <row r="2407" spans="3:34" x14ac:dyDescent="0.25">
      <c r="C2407" s="21"/>
      <c r="E2407" s="62"/>
      <c r="F2407" s="62"/>
      <c r="G2407" s="62"/>
      <c r="P2407"/>
      <c r="Q2407"/>
      <c r="R2407"/>
      <c r="S2407"/>
      <c r="T2407"/>
      <c r="U2407"/>
      <c r="V2407"/>
      <c r="W2407"/>
      <c r="X2407"/>
      <c r="Y2407"/>
      <c r="Z2407"/>
      <c r="AA2407"/>
      <c r="AB2407"/>
      <c r="AC2407"/>
      <c r="AD2407"/>
      <c r="AE2407"/>
      <c r="AF2407"/>
      <c r="AG2407"/>
      <c r="AH2407"/>
    </row>
    <row r="2408" spans="3:34" x14ac:dyDescent="0.25">
      <c r="C2408" s="21"/>
      <c r="E2408" s="62"/>
      <c r="F2408" s="62"/>
      <c r="G2408" s="62"/>
      <c r="P2408"/>
      <c r="Q2408"/>
      <c r="R2408"/>
      <c r="S2408"/>
      <c r="T2408"/>
      <c r="U2408"/>
      <c r="V2408"/>
      <c r="W2408"/>
      <c r="X2408"/>
      <c r="Y2408"/>
      <c r="Z2408"/>
      <c r="AA2408"/>
      <c r="AB2408"/>
      <c r="AC2408"/>
      <c r="AD2408"/>
      <c r="AE2408"/>
      <c r="AF2408"/>
      <c r="AG2408"/>
      <c r="AH2408"/>
    </row>
    <row r="2409" spans="3:34" x14ac:dyDescent="0.25">
      <c r="C2409" s="21"/>
      <c r="E2409" s="62"/>
      <c r="F2409" s="62"/>
      <c r="G2409" s="62"/>
      <c r="P2409"/>
      <c r="Q2409"/>
      <c r="R2409"/>
      <c r="S2409"/>
      <c r="T2409"/>
      <c r="U2409"/>
      <c r="V2409"/>
      <c r="W2409"/>
      <c r="X2409"/>
      <c r="Y2409"/>
      <c r="Z2409"/>
      <c r="AA2409"/>
      <c r="AB2409"/>
      <c r="AC2409"/>
      <c r="AD2409"/>
      <c r="AE2409"/>
      <c r="AF2409"/>
      <c r="AG2409"/>
      <c r="AH2409"/>
    </row>
    <row r="2410" spans="3:34" x14ac:dyDescent="0.25">
      <c r="C2410" s="21"/>
      <c r="E2410" s="62"/>
      <c r="F2410" s="62"/>
      <c r="G2410" s="62"/>
      <c r="P2410"/>
      <c r="Q2410"/>
      <c r="R2410"/>
      <c r="S2410"/>
      <c r="T2410"/>
      <c r="U2410"/>
      <c r="V2410"/>
      <c r="W2410"/>
      <c r="X2410"/>
      <c r="Y2410"/>
      <c r="Z2410"/>
      <c r="AA2410"/>
      <c r="AB2410"/>
      <c r="AC2410"/>
      <c r="AD2410"/>
      <c r="AE2410"/>
      <c r="AF2410"/>
      <c r="AG2410"/>
      <c r="AH2410"/>
    </row>
    <row r="2411" spans="3:34" x14ac:dyDescent="0.25">
      <c r="C2411" s="21"/>
      <c r="E2411" s="62"/>
      <c r="F2411" s="62"/>
      <c r="G2411" s="62"/>
      <c r="P2411"/>
      <c r="Q2411"/>
      <c r="R2411"/>
      <c r="S2411"/>
      <c r="T2411"/>
      <c r="U2411"/>
      <c r="V2411"/>
      <c r="W2411"/>
      <c r="X2411"/>
      <c r="Y2411"/>
      <c r="Z2411"/>
      <c r="AA2411"/>
      <c r="AB2411"/>
      <c r="AC2411"/>
      <c r="AD2411"/>
      <c r="AE2411"/>
      <c r="AF2411"/>
      <c r="AG2411"/>
      <c r="AH2411"/>
    </row>
    <row r="2412" spans="3:34" x14ac:dyDescent="0.25">
      <c r="C2412" s="21"/>
      <c r="E2412" s="62"/>
      <c r="F2412" s="62"/>
      <c r="G2412" s="62"/>
      <c r="P2412"/>
      <c r="Q2412"/>
      <c r="R2412"/>
      <c r="S2412"/>
      <c r="T2412"/>
      <c r="U2412"/>
      <c r="V2412"/>
      <c r="W2412"/>
      <c r="X2412"/>
      <c r="Y2412"/>
      <c r="Z2412"/>
      <c r="AA2412"/>
      <c r="AB2412"/>
      <c r="AC2412"/>
      <c r="AD2412"/>
      <c r="AE2412"/>
      <c r="AF2412"/>
      <c r="AG2412"/>
      <c r="AH2412"/>
    </row>
    <row r="2413" spans="3:34" x14ac:dyDescent="0.25">
      <c r="C2413" s="21"/>
      <c r="E2413" s="62"/>
      <c r="F2413" s="62"/>
      <c r="G2413" s="62"/>
      <c r="P2413"/>
      <c r="Q2413"/>
      <c r="R2413"/>
      <c r="S2413"/>
      <c r="T2413"/>
      <c r="U2413"/>
      <c r="V2413"/>
      <c r="W2413"/>
      <c r="X2413"/>
      <c r="Y2413"/>
      <c r="Z2413"/>
      <c r="AA2413"/>
      <c r="AB2413"/>
      <c r="AC2413"/>
      <c r="AD2413"/>
      <c r="AE2413"/>
      <c r="AF2413"/>
      <c r="AG2413"/>
      <c r="AH2413"/>
    </row>
    <row r="2414" spans="3:34" x14ac:dyDescent="0.25">
      <c r="C2414" s="21"/>
      <c r="E2414" s="62"/>
      <c r="F2414" s="62"/>
      <c r="G2414" s="62"/>
      <c r="P2414"/>
      <c r="Q2414"/>
      <c r="R2414"/>
      <c r="S2414"/>
      <c r="T2414"/>
      <c r="U2414"/>
      <c r="V2414"/>
      <c r="W2414"/>
      <c r="X2414"/>
      <c r="Y2414"/>
      <c r="Z2414"/>
      <c r="AA2414"/>
      <c r="AB2414"/>
      <c r="AC2414"/>
      <c r="AD2414"/>
      <c r="AE2414"/>
      <c r="AF2414"/>
      <c r="AG2414"/>
      <c r="AH2414"/>
    </row>
    <row r="2415" spans="3:34" x14ac:dyDescent="0.25">
      <c r="C2415" s="21"/>
      <c r="E2415" s="62"/>
      <c r="F2415" s="62"/>
      <c r="G2415" s="62"/>
      <c r="P2415"/>
      <c r="Q2415"/>
      <c r="R2415"/>
      <c r="S2415"/>
      <c r="T2415"/>
      <c r="U2415"/>
      <c r="V2415"/>
      <c r="W2415"/>
      <c r="X2415"/>
      <c r="Y2415"/>
      <c r="Z2415"/>
      <c r="AA2415"/>
      <c r="AB2415"/>
      <c r="AC2415"/>
      <c r="AD2415"/>
      <c r="AE2415"/>
      <c r="AF2415"/>
      <c r="AG2415"/>
      <c r="AH2415"/>
    </row>
    <row r="2416" spans="3:34" x14ac:dyDescent="0.25">
      <c r="C2416" s="21"/>
      <c r="E2416" s="62"/>
      <c r="F2416" s="62"/>
      <c r="G2416" s="62"/>
      <c r="P2416"/>
      <c r="Q2416"/>
      <c r="R2416"/>
      <c r="S2416"/>
      <c r="T2416"/>
      <c r="U2416"/>
      <c r="V2416"/>
      <c r="W2416"/>
      <c r="X2416"/>
      <c r="Y2416"/>
      <c r="Z2416"/>
      <c r="AA2416"/>
      <c r="AB2416"/>
      <c r="AC2416"/>
      <c r="AD2416"/>
      <c r="AE2416"/>
      <c r="AF2416"/>
      <c r="AG2416"/>
      <c r="AH2416"/>
    </row>
    <row r="2417" spans="3:34" x14ac:dyDescent="0.25">
      <c r="C2417" s="21"/>
      <c r="E2417" s="62"/>
      <c r="F2417" s="62"/>
      <c r="G2417" s="62"/>
      <c r="P2417"/>
      <c r="Q2417"/>
      <c r="R2417"/>
      <c r="S2417"/>
      <c r="T2417"/>
      <c r="U2417"/>
      <c r="V2417"/>
      <c r="W2417"/>
      <c r="X2417"/>
      <c r="Y2417"/>
      <c r="Z2417"/>
      <c r="AA2417"/>
      <c r="AB2417"/>
      <c r="AC2417"/>
      <c r="AD2417"/>
      <c r="AE2417"/>
      <c r="AF2417"/>
      <c r="AG2417"/>
      <c r="AH2417"/>
    </row>
    <row r="2418" spans="3:34" x14ac:dyDescent="0.25">
      <c r="C2418" s="21"/>
      <c r="E2418" s="62"/>
      <c r="F2418" s="62"/>
      <c r="G2418" s="62"/>
      <c r="P2418"/>
      <c r="Q2418"/>
      <c r="R2418"/>
      <c r="S2418"/>
      <c r="T2418"/>
      <c r="U2418"/>
      <c r="V2418"/>
      <c r="W2418"/>
      <c r="X2418"/>
      <c r="Y2418"/>
      <c r="Z2418"/>
      <c r="AA2418"/>
      <c r="AB2418"/>
      <c r="AC2418"/>
      <c r="AD2418"/>
      <c r="AE2418"/>
      <c r="AF2418"/>
      <c r="AG2418"/>
      <c r="AH2418"/>
    </row>
    <row r="2419" spans="3:34" x14ac:dyDescent="0.25">
      <c r="C2419" s="21"/>
      <c r="E2419" s="62"/>
      <c r="F2419" s="62"/>
      <c r="G2419" s="62"/>
      <c r="P2419"/>
      <c r="Q2419"/>
      <c r="R2419"/>
      <c r="S2419"/>
      <c r="T2419"/>
      <c r="U2419"/>
      <c r="V2419"/>
      <c r="W2419"/>
      <c r="X2419"/>
      <c r="Y2419"/>
      <c r="Z2419"/>
      <c r="AA2419"/>
      <c r="AB2419"/>
      <c r="AC2419"/>
      <c r="AD2419"/>
      <c r="AE2419"/>
      <c r="AF2419"/>
      <c r="AG2419"/>
      <c r="AH2419"/>
    </row>
    <row r="2420" spans="3:34" x14ac:dyDescent="0.25">
      <c r="C2420" s="21"/>
      <c r="E2420" s="62"/>
      <c r="F2420" s="62"/>
      <c r="G2420" s="62"/>
      <c r="P2420"/>
      <c r="Q2420"/>
      <c r="R2420"/>
      <c r="S2420"/>
      <c r="T2420"/>
      <c r="U2420"/>
      <c r="V2420"/>
      <c r="W2420"/>
      <c r="X2420"/>
      <c r="Y2420"/>
      <c r="Z2420"/>
      <c r="AA2420"/>
      <c r="AB2420"/>
      <c r="AC2420"/>
      <c r="AD2420"/>
      <c r="AE2420"/>
      <c r="AF2420"/>
      <c r="AG2420"/>
      <c r="AH2420"/>
    </row>
    <row r="2421" spans="3:34" x14ac:dyDescent="0.25">
      <c r="C2421" s="21"/>
      <c r="E2421" s="62"/>
      <c r="F2421" s="62"/>
      <c r="G2421" s="62"/>
      <c r="P2421"/>
      <c r="Q2421"/>
      <c r="R2421"/>
      <c r="S2421"/>
      <c r="T2421"/>
      <c r="U2421"/>
      <c r="V2421"/>
      <c r="W2421"/>
      <c r="X2421"/>
      <c r="Y2421"/>
      <c r="Z2421"/>
      <c r="AA2421"/>
      <c r="AB2421"/>
      <c r="AC2421"/>
      <c r="AD2421"/>
      <c r="AE2421"/>
      <c r="AF2421"/>
      <c r="AG2421"/>
      <c r="AH2421"/>
    </row>
    <row r="2422" spans="3:34" x14ac:dyDescent="0.25">
      <c r="C2422" s="21"/>
      <c r="E2422" s="62"/>
      <c r="F2422" s="62"/>
      <c r="G2422" s="62"/>
      <c r="P2422"/>
      <c r="Q2422"/>
      <c r="R2422"/>
      <c r="S2422"/>
      <c r="T2422"/>
      <c r="U2422"/>
      <c r="V2422"/>
      <c r="W2422"/>
      <c r="X2422"/>
      <c r="Y2422"/>
      <c r="Z2422"/>
      <c r="AA2422"/>
      <c r="AB2422"/>
      <c r="AC2422"/>
      <c r="AD2422"/>
      <c r="AE2422"/>
      <c r="AF2422"/>
      <c r="AG2422"/>
      <c r="AH2422"/>
    </row>
    <row r="2423" spans="3:34" x14ac:dyDescent="0.25">
      <c r="C2423" s="21"/>
      <c r="E2423" s="62"/>
      <c r="F2423" s="62"/>
      <c r="G2423" s="62"/>
      <c r="P2423"/>
      <c r="Q2423"/>
      <c r="R2423"/>
      <c r="S2423"/>
      <c r="T2423"/>
      <c r="U2423"/>
      <c r="V2423"/>
      <c r="W2423"/>
      <c r="X2423"/>
      <c r="Y2423"/>
      <c r="Z2423"/>
      <c r="AA2423"/>
      <c r="AB2423"/>
      <c r="AC2423"/>
      <c r="AD2423"/>
      <c r="AE2423"/>
      <c r="AF2423"/>
      <c r="AG2423"/>
      <c r="AH2423"/>
    </row>
    <row r="2424" spans="3:34" x14ac:dyDescent="0.25">
      <c r="C2424" s="21"/>
      <c r="E2424" s="62"/>
      <c r="F2424" s="62"/>
      <c r="G2424" s="62"/>
      <c r="P2424"/>
      <c r="Q2424"/>
      <c r="R2424"/>
      <c r="S2424"/>
      <c r="T2424"/>
      <c r="U2424"/>
      <c r="V2424"/>
      <c r="W2424"/>
      <c r="X2424"/>
      <c r="Y2424"/>
      <c r="Z2424"/>
      <c r="AA2424"/>
      <c r="AB2424"/>
      <c r="AC2424"/>
      <c r="AD2424"/>
      <c r="AE2424"/>
      <c r="AF2424"/>
      <c r="AG2424"/>
      <c r="AH2424"/>
    </row>
    <row r="2425" spans="3:34" x14ac:dyDescent="0.25">
      <c r="C2425" s="21"/>
      <c r="E2425" s="62"/>
      <c r="F2425" s="62"/>
      <c r="G2425" s="62"/>
      <c r="P2425"/>
      <c r="Q2425"/>
      <c r="R2425"/>
      <c r="S2425"/>
      <c r="T2425"/>
      <c r="U2425"/>
      <c r="V2425"/>
      <c r="W2425"/>
      <c r="X2425"/>
      <c r="Y2425"/>
      <c r="Z2425"/>
      <c r="AA2425"/>
      <c r="AB2425"/>
      <c r="AC2425"/>
      <c r="AD2425"/>
      <c r="AE2425"/>
      <c r="AF2425"/>
      <c r="AG2425"/>
      <c r="AH2425"/>
    </row>
    <row r="2426" spans="3:34" x14ac:dyDescent="0.25">
      <c r="C2426" s="21"/>
      <c r="E2426" s="62"/>
      <c r="F2426" s="62"/>
      <c r="G2426" s="62"/>
      <c r="P2426"/>
      <c r="Q2426"/>
      <c r="R2426"/>
      <c r="S2426"/>
      <c r="T2426"/>
      <c r="U2426"/>
      <c r="V2426"/>
      <c r="W2426"/>
      <c r="X2426"/>
      <c r="Y2426"/>
      <c r="Z2426"/>
      <c r="AA2426"/>
      <c r="AB2426"/>
      <c r="AC2426"/>
      <c r="AD2426"/>
      <c r="AE2426"/>
      <c r="AF2426"/>
      <c r="AG2426"/>
      <c r="AH2426"/>
    </row>
    <row r="2427" spans="3:34" x14ac:dyDescent="0.25">
      <c r="C2427" s="21"/>
      <c r="E2427" s="62"/>
      <c r="F2427" s="62"/>
      <c r="G2427" s="62"/>
      <c r="P2427"/>
      <c r="Q2427"/>
      <c r="R2427"/>
      <c r="S2427"/>
      <c r="T2427"/>
      <c r="U2427"/>
      <c r="V2427"/>
      <c r="W2427"/>
      <c r="X2427"/>
      <c r="Y2427"/>
      <c r="Z2427"/>
      <c r="AA2427"/>
      <c r="AB2427"/>
      <c r="AC2427"/>
      <c r="AD2427"/>
      <c r="AE2427"/>
      <c r="AF2427"/>
      <c r="AG2427"/>
      <c r="AH2427"/>
    </row>
    <row r="2428" spans="3:34" x14ac:dyDescent="0.25">
      <c r="C2428" s="21"/>
      <c r="E2428" s="62"/>
      <c r="F2428" s="62"/>
      <c r="G2428" s="62"/>
      <c r="P2428"/>
      <c r="Q2428"/>
      <c r="R2428"/>
      <c r="S2428"/>
      <c r="T2428"/>
      <c r="U2428"/>
      <c r="V2428"/>
      <c r="W2428"/>
      <c r="X2428"/>
      <c r="Y2428"/>
      <c r="Z2428"/>
      <c r="AA2428"/>
      <c r="AB2428"/>
      <c r="AC2428"/>
      <c r="AD2428"/>
      <c r="AE2428"/>
      <c r="AF2428"/>
      <c r="AG2428"/>
      <c r="AH2428"/>
    </row>
    <row r="2429" spans="3:34" x14ac:dyDescent="0.25">
      <c r="C2429" s="21"/>
      <c r="E2429" s="62"/>
      <c r="F2429" s="62"/>
      <c r="G2429" s="62"/>
      <c r="P2429"/>
      <c r="Q2429"/>
      <c r="R2429"/>
      <c r="S2429"/>
      <c r="T2429"/>
      <c r="U2429"/>
      <c r="V2429"/>
      <c r="W2429"/>
      <c r="X2429"/>
      <c r="Y2429"/>
      <c r="Z2429"/>
      <c r="AA2429"/>
      <c r="AB2429"/>
      <c r="AC2429"/>
      <c r="AD2429"/>
      <c r="AE2429"/>
      <c r="AF2429"/>
      <c r="AG2429"/>
      <c r="AH2429"/>
    </row>
    <row r="2430" spans="3:34" x14ac:dyDescent="0.25">
      <c r="C2430" s="21"/>
      <c r="E2430" s="62"/>
      <c r="F2430" s="62"/>
      <c r="G2430" s="62"/>
      <c r="P2430"/>
      <c r="Q2430"/>
      <c r="R2430"/>
      <c r="S2430"/>
      <c r="T2430"/>
      <c r="U2430"/>
      <c r="V2430"/>
      <c r="W2430"/>
      <c r="X2430"/>
      <c r="Y2430"/>
      <c r="Z2430"/>
      <c r="AA2430"/>
      <c r="AB2430"/>
      <c r="AC2430"/>
      <c r="AD2430"/>
      <c r="AE2430"/>
      <c r="AF2430"/>
      <c r="AG2430"/>
      <c r="AH2430"/>
    </row>
    <row r="2431" spans="3:34" x14ac:dyDescent="0.25">
      <c r="C2431" s="21"/>
      <c r="E2431" s="62"/>
      <c r="F2431" s="62"/>
      <c r="G2431" s="62"/>
      <c r="P2431"/>
      <c r="Q2431"/>
      <c r="R2431"/>
      <c r="S2431"/>
      <c r="T2431"/>
      <c r="U2431"/>
      <c r="V2431"/>
      <c r="W2431"/>
      <c r="X2431"/>
      <c r="Y2431"/>
      <c r="Z2431"/>
      <c r="AA2431"/>
      <c r="AB2431"/>
      <c r="AC2431"/>
      <c r="AD2431"/>
      <c r="AE2431"/>
      <c r="AF2431"/>
      <c r="AG2431"/>
      <c r="AH2431"/>
    </row>
    <row r="2432" spans="3:34" x14ac:dyDescent="0.25">
      <c r="C2432" s="21"/>
      <c r="E2432" s="62"/>
      <c r="F2432" s="62"/>
      <c r="G2432" s="62"/>
      <c r="P2432"/>
      <c r="Q2432"/>
      <c r="R2432"/>
      <c r="S2432"/>
      <c r="T2432"/>
      <c r="U2432"/>
      <c r="V2432"/>
      <c r="W2432"/>
      <c r="X2432"/>
      <c r="Y2432"/>
      <c r="Z2432"/>
      <c r="AA2432"/>
      <c r="AB2432"/>
      <c r="AC2432"/>
      <c r="AD2432"/>
      <c r="AE2432"/>
      <c r="AF2432"/>
      <c r="AG2432"/>
      <c r="AH2432"/>
    </row>
    <row r="2433" spans="3:34" x14ac:dyDescent="0.25">
      <c r="C2433" s="21"/>
      <c r="E2433" s="62"/>
      <c r="F2433" s="62"/>
      <c r="G2433" s="62"/>
      <c r="P2433"/>
      <c r="Q2433"/>
      <c r="R2433"/>
      <c r="S2433"/>
      <c r="T2433"/>
      <c r="U2433"/>
      <c r="V2433"/>
      <c r="W2433"/>
      <c r="X2433"/>
      <c r="Y2433"/>
      <c r="Z2433"/>
      <c r="AA2433"/>
      <c r="AB2433"/>
      <c r="AC2433"/>
      <c r="AD2433"/>
      <c r="AE2433"/>
      <c r="AF2433"/>
      <c r="AG2433"/>
      <c r="AH2433"/>
    </row>
    <row r="2434" spans="3:34" x14ac:dyDescent="0.25">
      <c r="C2434" s="21"/>
      <c r="E2434" s="62"/>
      <c r="F2434" s="62"/>
      <c r="G2434" s="62"/>
      <c r="P2434"/>
      <c r="Q2434"/>
      <c r="R2434"/>
      <c r="S2434"/>
      <c r="T2434"/>
      <c r="U2434"/>
      <c r="V2434"/>
      <c r="W2434"/>
      <c r="X2434"/>
      <c r="Y2434"/>
      <c r="Z2434"/>
      <c r="AA2434"/>
      <c r="AB2434"/>
      <c r="AC2434"/>
      <c r="AD2434"/>
      <c r="AE2434"/>
      <c r="AF2434"/>
      <c r="AG2434"/>
      <c r="AH2434"/>
    </row>
    <row r="2435" spans="3:34" x14ac:dyDescent="0.25">
      <c r="C2435" s="21"/>
      <c r="E2435" s="62"/>
      <c r="F2435" s="62"/>
      <c r="G2435" s="62"/>
      <c r="P2435"/>
      <c r="Q2435"/>
      <c r="R2435"/>
      <c r="S2435"/>
      <c r="T2435"/>
      <c r="U2435"/>
      <c r="V2435"/>
      <c r="W2435"/>
      <c r="X2435"/>
      <c r="Y2435"/>
      <c r="Z2435"/>
      <c r="AA2435"/>
      <c r="AB2435"/>
      <c r="AC2435"/>
      <c r="AD2435"/>
      <c r="AE2435"/>
      <c r="AF2435"/>
      <c r="AG2435"/>
      <c r="AH2435"/>
    </row>
    <row r="2436" spans="3:34" x14ac:dyDescent="0.25">
      <c r="C2436" s="21"/>
      <c r="E2436" s="62"/>
      <c r="F2436" s="62"/>
      <c r="G2436" s="62"/>
      <c r="P2436"/>
      <c r="Q2436"/>
      <c r="R2436"/>
      <c r="S2436"/>
      <c r="T2436"/>
      <c r="U2436"/>
      <c r="V2436"/>
      <c r="W2436"/>
      <c r="X2436"/>
      <c r="Y2436"/>
      <c r="Z2436"/>
      <c r="AA2436"/>
      <c r="AB2436"/>
      <c r="AC2436"/>
      <c r="AD2436"/>
      <c r="AE2436"/>
      <c r="AF2436"/>
      <c r="AG2436"/>
      <c r="AH2436"/>
    </row>
    <row r="2437" spans="3:34" x14ac:dyDescent="0.25">
      <c r="C2437" s="21"/>
      <c r="E2437" s="62"/>
      <c r="F2437" s="62"/>
      <c r="G2437" s="62"/>
      <c r="P2437"/>
      <c r="Q2437"/>
      <c r="R2437"/>
      <c r="S2437"/>
      <c r="T2437"/>
      <c r="U2437"/>
      <c r="V2437"/>
      <c r="W2437"/>
      <c r="X2437"/>
      <c r="Y2437"/>
      <c r="Z2437"/>
      <c r="AA2437"/>
      <c r="AB2437"/>
      <c r="AC2437"/>
      <c r="AD2437"/>
      <c r="AE2437"/>
      <c r="AF2437"/>
      <c r="AG2437"/>
      <c r="AH2437"/>
    </row>
    <row r="2438" spans="3:34" x14ac:dyDescent="0.25">
      <c r="C2438" s="21"/>
      <c r="E2438" s="62"/>
      <c r="F2438" s="62"/>
      <c r="G2438" s="62"/>
      <c r="P2438"/>
      <c r="Q2438"/>
      <c r="R2438"/>
      <c r="S2438"/>
      <c r="T2438"/>
      <c r="U2438"/>
      <c r="V2438"/>
      <c r="W2438"/>
      <c r="X2438"/>
      <c r="Y2438"/>
      <c r="Z2438"/>
      <c r="AA2438"/>
      <c r="AB2438"/>
      <c r="AC2438"/>
      <c r="AD2438"/>
      <c r="AE2438"/>
      <c r="AF2438"/>
      <c r="AG2438"/>
      <c r="AH2438"/>
    </row>
    <row r="2439" spans="3:34" x14ac:dyDescent="0.25">
      <c r="C2439" s="21"/>
      <c r="E2439" s="62"/>
      <c r="F2439" s="62"/>
      <c r="G2439" s="62"/>
      <c r="P2439"/>
      <c r="Q2439"/>
      <c r="R2439"/>
      <c r="S2439"/>
      <c r="T2439"/>
      <c r="U2439"/>
      <c r="V2439"/>
      <c r="W2439"/>
      <c r="X2439"/>
      <c r="Y2439"/>
      <c r="Z2439"/>
      <c r="AA2439"/>
      <c r="AB2439"/>
      <c r="AC2439"/>
      <c r="AD2439"/>
      <c r="AE2439"/>
      <c r="AF2439"/>
      <c r="AG2439"/>
      <c r="AH2439"/>
    </row>
    <row r="2440" spans="3:34" x14ac:dyDescent="0.25">
      <c r="C2440" s="21"/>
      <c r="E2440" s="62"/>
      <c r="F2440" s="62"/>
      <c r="G2440" s="62"/>
      <c r="P2440"/>
      <c r="Q2440"/>
      <c r="R2440"/>
      <c r="S2440"/>
      <c r="T2440"/>
      <c r="U2440"/>
      <c r="V2440"/>
      <c r="W2440"/>
      <c r="X2440"/>
      <c r="Y2440"/>
      <c r="Z2440"/>
      <c r="AA2440"/>
      <c r="AB2440"/>
      <c r="AC2440"/>
      <c r="AD2440"/>
      <c r="AE2440"/>
      <c r="AF2440"/>
      <c r="AG2440"/>
      <c r="AH2440"/>
    </row>
    <row r="2441" spans="3:34" x14ac:dyDescent="0.25">
      <c r="C2441" s="21"/>
      <c r="E2441" s="62"/>
      <c r="F2441" s="62"/>
      <c r="G2441" s="62"/>
      <c r="P2441"/>
      <c r="Q2441"/>
      <c r="R2441"/>
      <c r="S2441"/>
      <c r="T2441"/>
      <c r="U2441"/>
      <c r="V2441"/>
      <c r="W2441"/>
      <c r="X2441"/>
      <c r="Y2441"/>
      <c r="Z2441"/>
      <c r="AA2441"/>
      <c r="AB2441"/>
      <c r="AC2441"/>
      <c r="AD2441"/>
      <c r="AE2441"/>
      <c r="AF2441"/>
      <c r="AG2441"/>
      <c r="AH2441"/>
    </row>
    <row r="2442" spans="3:34" x14ac:dyDescent="0.25">
      <c r="C2442" s="21"/>
      <c r="E2442" s="62"/>
      <c r="F2442" s="62"/>
      <c r="G2442" s="62"/>
      <c r="P2442"/>
      <c r="Q2442"/>
      <c r="R2442"/>
      <c r="S2442"/>
      <c r="T2442"/>
      <c r="U2442"/>
      <c r="V2442"/>
      <c r="W2442"/>
      <c r="X2442"/>
      <c r="Y2442"/>
      <c r="Z2442"/>
      <c r="AA2442"/>
      <c r="AB2442"/>
      <c r="AC2442"/>
      <c r="AD2442"/>
      <c r="AE2442"/>
      <c r="AF2442"/>
      <c r="AG2442"/>
      <c r="AH2442"/>
    </row>
    <row r="2443" spans="3:34" x14ac:dyDescent="0.25">
      <c r="C2443" s="21"/>
      <c r="E2443" s="62"/>
      <c r="F2443" s="62"/>
      <c r="G2443" s="62"/>
      <c r="P2443"/>
      <c r="Q2443"/>
      <c r="R2443"/>
      <c r="S2443"/>
      <c r="T2443"/>
      <c r="U2443"/>
      <c r="V2443"/>
      <c r="W2443"/>
      <c r="X2443"/>
      <c r="Y2443"/>
      <c r="Z2443"/>
      <c r="AA2443"/>
      <c r="AB2443"/>
      <c r="AC2443"/>
      <c r="AD2443"/>
      <c r="AE2443"/>
      <c r="AF2443"/>
      <c r="AG2443"/>
      <c r="AH2443"/>
    </row>
    <row r="2444" spans="3:34" x14ac:dyDescent="0.25">
      <c r="C2444" s="21"/>
      <c r="E2444" s="62"/>
      <c r="F2444" s="62"/>
      <c r="G2444" s="62"/>
      <c r="P2444"/>
      <c r="Q2444"/>
      <c r="R2444"/>
      <c r="S2444"/>
      <c r="T2444"/>
      <c r="U2444"/>
      <c r="V2444"/>
      <c r="W2444"/>
      <c r="X2444"/>
      <c r="Y2444"/>
      <c r="Z2444"/>
      <c r="AA2444"/>
      <c r="AB2444"/>
      <c r="AC2444"/>
      <c r="AD2444"/>
      <c r="AE2444"/>
      <c r="AF2444"/>
      <c r="AG2444"/>
      <c r="AH2444"/>
    </row>
    <row r="2445" spans="3:34" x14ac:dyDescent="0.25">
      <c r="C2445" s="21"/>
      <c r="E2445" s="62"/>
      <c r="F2445" s="62"/>
      <c r="G2445" s="62"/>
      <c r="P2445"/>
      <c r="Q2445"/>
      <c r="R2445"/>
      <c r="S2445"/>
      <c r="T2445"/>
      <c r="U2445"/>
      <c r="V2445"/>
      <c r="W2445"/>
      <c r="X2445"/>
      <c r="Y2445"/>
      <c r="Z2445"/>
      <c r="AA2445"/>
      <c r="AB2445"/>
      <c r="AC2445"/>
      <c r="AD2445"/>
      <c r="AE2445"/>
      <c r="AF2445"/>
      <c r="AG2445"/>
      <c r="AH2445"/>
    </row>
    <row r="2446" spans="3:34" x14ac:dyDescent="0.25">
      <c r="C2446" s="21"/>
      <c r="E2446" s="62"/>
      <c r="F2446" s="62"/>
      <c r="G2446" s="62"/>
      <c r="P2446"/>
      <c r="Q2446"/>
      <c r="R2446"/>
      <c r="S2446"/>
      <c r="T2446"/>
      <c r="U2446"/>
      <c r="V2446"/>
      <c r="W2446"/>
      <c r="X2446"/>
      <c r="Y2446"/>
      <c r="Z2446"/>
      <c r="AA2446"/>
      <c r="AB2446"/>
      <c r="AC2446"/>
      <c r="AD2446"/>
      <c r="AE2446"/>
      <c r="AF2446"/>
      <c r="AG2446"/>
      <c r="AH2446"/>
    </row>
    <row r="2447" spans="3:34" x14ac:dyDescent="0.25">
      <c r="C2447" s="21"/>
      <c r="E2447" s="62"/>
      <c r="F2447" s="62"/>
      <c r="G2447" s="62"/>
      <c r="P2447"/>
      <c r="Q2447"/>
      <c r="R2447"/>
      <c r="S2447"/>
      <c r="T2447"/>
      <c r="U2447"/>
      <c r="V2447"/>
      <c r="W2447"/>
      <c r="X2447"/>
      <c r="Y2447"/>
      <c r="Z2447"/>
      <c r="AA2447"/>
      <c r="AB2447"/>
      <c r="AC2447"/>
      <c r="AD2447"/>
      <c r="AE2447"/>
      <c r="AF2447"/>
      <c r="AG2447"/>
      <c r="AH2447"/>
    </row>
    <row r="2448" spans="3:34" x14ac:dyDescent="0.25">
      <c r="C2448" s="21"/>
      <c r="E2448" s="62"/>
      <c r="F2448" s="62"/>
      <c r="G2448" s="62"/>
      <c r="P2448"/>
      <c r="Q2448"/>
      <c r="R2448"/>
      <c r="S2448"/>
      <c r="T2448"/>
      <c r="U2448"/>
      <c r="V2448"/>
      <c r="W2448"/>
      <c r="X2448"/>
      <c r="Y2448"/>
      <c r="Z2448"/>
      <c r="AA2448"/>
      <c r="AB2448"/>
      <c r="AC2448"/>
      <c r="AD2448"/>
      <c r="AE2448"/>
      <c r="AF2448"/>
      <c r="AG2448"/>
      <c r="AH2448"/>
    </row>
    <row r="2449" spans="3:34" x14ac:dyDescent="0.25">
      <c r="C2449" s="21"/>
      <c r="E2449" s="62"/>
      <c r="F2449" s="62"/>
      <c r="G2449" s="62"/>
      <c r="P2449"/>
      <c r="Q2449"/>
      <c r="R2449"/>
      <c r="S2449"/>
      <c r="T2449"/>
      <c r="U2449"/>
      <c r="V2449"/>
      <c r="W2449"/>
      <c r="X2449"/>
      <c r="Y2449"/>
      <c r="Z2449"/>
      <c r="AA2449"/>
      <c r="AB2449"/>
      <c r="AC2449"/>
      <c r="AD2449"/>
      <c r="AE2449"/>
      <c r="AF2449"/>
      <c r="AG2449"/>
      <c r="AH2449"/>
    </row>
    <row r="2450" spans="3:34" x14ac:dyDescent="0.25">
      <c r="C2450" s="21"/>
      <c r="E2450" s="62"/>
      <c r="F2450" s="62"/>
      <c r="G2450" s="62"/>
      <c r="P2450"/>
      <c r="Q2450"/>
      <c r="R2450"/>
      <c r="S2450"/>
      <c r="T2450"/>
      <c r="U2450"/>
      <c r="V2450"/>
      <c r="W2450"/>
      <c r="X2450"/>
      <c r="Y2450"/>
      <c r="Z2450"/>
      <c r="AA2450"/>
      <c r="AB2450"/>
      <c r="AC2450"/>
      <c r="AD2450"/>
      <c r="AE2450"/>
      <c r="AF2450"/>
      <c r="AG2450"/>
      <c r="AH2450"/>
    </row>
    <row r="2451" spans="3:34" x14ac:dyDescent="0.25">
      <c r="C2451" s="21"/>
      <c r="E2451" s="62"/>
      <c r="F2451" s="62"/>
      <c r="G2451" s="62"/>
      <c r="P2451"/>
      <c r="Q2451"/>
      <c r="R2451"/>
      <c r="S2451"/>
      <c r="T2451"/>
      <c r="U2451"/>
      <c r="V2451"/>
      <c r="W2451"/>
      <c r="X2451"/>
      <c r="Y2451"/>
      <c r="Z2451"/>
      <c r="AA2451"/>
      <c r="AB2451"/>
      <c r="AC2451"/>
      <c r="AD2451"/>
      <c r="AE2451"/>
      <c r="AF2451"/>
      <c r="AG2451"/>
      <c r="AH2451"/>
    </row>
    <row r="2452" spans="3:34" x14ac:dyDescent="0.25">
      <c r="C2452" s="21"/>
      <c r="E2452" s="62"/>
      <c r="F2452" s="62"/>
      <c r="G2452" s="62"/>
      <c r="P2452"/>
      <c r="Q2452"/>
      <c r="R2452"/>
      <c r="S2452"/>
      <c r="T2452"/>
      <c r="U2452"/>
      <c r="V2452"/>
      <c r="W2452"/>
      <c r="X2452"/>
      <c r="Y2452"/>
      <c r="Z2452"/>
      <c r="AA2452"/>
      <c r="AB2452"/>
      <c r="AC2452"/>
      <c r="AD2452"/>
      <c r="AE2452"/>
      <c r="AF2452"/>
      <c r="AG2452"/>
      <c r="AH2452"/>
    </row>
    <row r="2453" spans="3:34" x14ac:dyDescent="0.25">
      <c r="C2453" s="21"/>
      <c r="E2453" s="62"/>
      <c r="F2453" s="62"/>
      <c r="G2453" s="62"/>
      <c r="P2453"/>
      <c r="Q2453"/>
      <c r="R2453"/>
      <c r="S2453"/>
      <c r="T2453"/>
      <c r="U2453"/>
      <c r="V2453"/>
      <c r="W2453"/>
      <c r="X2453"/>
      <c r="Y2453"/>
      <c r="Z2453"/>
      <c r="AA2453"/>
      <c r="AB2453"/>
      <c r="AC2453"/>
      <c r="AD2453"/>
      <c r="AE2453"/>
      <c r="AF2453"/>
      <c r="AG2453"/>
      <c r="AH2453"/>
    </row>
    <row r="2454" spans="3:34" x14ac:dyDescent="0.25">
      <c r="C2454" s="21"/>
      <c r="E2454" s="62"/>
      <c r="F2454" s="62"/>
      <c r="G2454" s="62"/>
      <c r="P2454"/>
      <c r="Q2454"/>
      <c r="R2454"/>
      <c r="S2454"/>
      <c r="T2454"/>
      <c r="U2454"/>
      <c r="V2454"/>
      <c r="W2454"/>
      <c r="X2454"/>
      <c r="Y2454"/>
      <c r="Z2454"/>
      <c r="AA2454"/>
      <c r="AB2454"/>
      <c r="AC2454"/>
      <c r="AD2454"/>
      <c r="AE2454"/>
      <c r="AF2454"/>
      <c r="AG2454"/>
      <c r="AH2454"/>
    </row>
    <row r="2455" spans="3:34" x14ac:dyDescent="0.25">
      <c r="C2455" s="21"/>
      <c r="E2455" s="62"/>
      <c r="F2455" s="62"/>
      <c r="G2455" s="62"/>
      <c r="P2455"/>
      <c r="Q2455"/>
      <c r="R2455"/>
      <c r="S2455"/>
      <c r="T2455"/>
      <c r="U2455"/>
      <c r="V2455"/>
      <c r="W2455"/>
      <c r="X2455"/>
      <c r="Y2455"/>
      <c r="Z2455"/>
      <c r="AA2455"/>
      <c r="AB2455"/>
      <c r="AC2455"/>
      <c r="AD2455"/>
      <c r="AE2455"/>
      <c r="AF2455"/>
      <c r="AG2455"/>
      <c r="AH2455"/>
    </row>
    <row r="2456" spans="3:34" x14ac:dyDescent="0.25">
      <c r="C2456" s="21"/>
      <c r="E2456" s="62"/>
      <c r="F2456" s="62"/>
      <c r="G2456" s="62"/>
      <c r="P2456"/>
      <c r="Q2456"/>
      <c r="R2456"/>
      <c r="S2456"/>
      <c r="T2456"/>
      <c r="U2456"/>
      <c r="V2456"/>
      <c r="W2456"/>
      <c r="X2456"/>
      <c r="Y2456"/>
      <c r="Z2456"/>
      <c r="AA2456"/>
      <c r="AB2456"/>
      <c r="AC2456"/>
      <c r="AD2456"/>
      <c r="AE2456"/>
      <c r="AF2456"/>
      <c r="AG2456"/>
      <c r="AH2456"/>
    </row>
    <row r="2457" spans="3:34" x14ac:dyDescent="0.25">
      <c r="C2457" s="21"/>
      <c r="E2457" s="62"/>
      <c r="F2457" s="62"/>
      <c r="G2457" s="62"/>
      <c r="P2457"/>
      <c r="Q2457"/>
      <c r="R2457"/>
      <c r="S2457"/>
      <c r="T2457"/>
      <c r="U2457"/>
      <c r="V2457"/>
      <c r="W2457"/>
      <c r="X2457"/>
      <c r="Y2457"/>
      <c r="Z2457"/>
      <c r="AA2457"/>
      <c r="AB2457"/>
      <c r="AC2457"/>
      <c r="AD2457"/>
      <c r="AE2457"/>
      <c r="AF2457"/>
      <c r="AG2457"/>
      <c r="AH2457"/>
    </row>
    <row r="2458" spans="3:34" x14ac:dyDescent="0.25">
      <c r="C2458" s="21"/>
      <c r="E2458" s="62"/>
      <c r="F2458" s="62"/>
      <c r="G2458" s="62"/>
      <c r="P2458"/>
      <c r="Q2458"/>
      <c r="R2458"/>
      <c r="S2458"/>
      <c r="T2458"/>
      <c r="U2458"/>
      <c r="V2458"/>
      <c r="W2458"/>
      <c r="X2458"/>
      <c r="Y2458"/>
      <c r="Z2458"/>
      <c r="AA2458"/>
      <c r="AB2458"/>
      <c r="AC2458"/>
      <c r="AD2458"/>
      <c r="AE2458"/>
      <c r="AF2458"/>
      <c r="AG2458"/>
      <c r="AH2458"/>
    </row>
    <row r="2459" spans="3:34" x14ac:dyDescent="0.25">
      <c r="C2459" s="21"/>
      <c r="E2459" s="62"/>
      <c r="F2459" s="62"/>
      <c r="G2459" s="62"/>
      <c r="P2459"/>
      <c r="Q2459"/>
      <c r="R2459"/>
      <c r="S2459"/>
      <c r="T2459"/>
      <c r="U2459"/>
      <c r="V2459"/>
      <c r="W2459"/>
      <c r="X2459"/>
      <c r="Y2459"/>
      <c r="Z2459"/>
      <c r="AA2459"/>
      <c r="AB2459"/>
      <c r="AC2459"/>
      <c r="AD2459"/>
      <c r="AE2459"/>
      <c r="AF2459"/>
      <c r="AG2459"/>
      <c r="AH2459"/>
    </row>
    <row r="2460" spans="3:34" x14ac:dyDescent="0.25">
      <c r="C2460" s="21"/>
      <c r="E2460" s="62"/>
      <c r="F2460" s="62"/>
      <c r="G2460" s="62"/>
      <c r="P2460"/>
      <c r="Q2460"/>
      <c r="R2460"/>
      <c r="S2460"/>
      <c r="T2460"/>
      <c r="U2460"/>
      <c r="V2460"/>
      <c r="W2460"/>
      <c r="X2460"/>
      <c r="Y2460"/>
      <c r="Z2460"/>
      <c r="AA2460"/>
      <c r="AB2460"/>
      <c r="AC2460"/>
      <c r="AD2460"/>
      <c r="AE2460"/>
      <c r="AF2460"/>
      <c r="AG2460"/>
      <c r="AH2460"/>
    </row>
    <row r="2461" spans="3:34" x14ac:dyDescent="0.25">
      <c r="C2461" s="21"/>
      <c r="E2461" s="62"/>
      <c r="F2461" s="62"/>
      <c r="G2461" s="62"/>
      <c r="P2461"/>
      <c r="Q2461"/>
      <c r="R2461"/>
      <c r="S2461"/>
      <c r="T2461"/>
      <c r="U2461"/>
      <c r="V2461"/>
      <c r="W2461"/>
      <c r="X2461"/>
      <c r="Y2461"/>
      <c r="Z2461"/>
      <c r="AA2461"/>
      <c r="AB2461"/>
      <c r="AC2461"/>
      <c r="AD2461"/>
      <c r="AE2461"/>
      <c r="AF2461"/>
      <c r="AG2461"/>
      <c r="AH2461"/>
    </row>
    <row r="2462" spans="3:34" x14ac:dyDescent="0.25">
      <c r="C2462" s="21"/>
      <c r="E2462" s="62"/>
      <c r="F2462" s="62"/>
      <c r="G2462" s="62"/>
      <c r="P2462"/>
      <c r="Q2462"/>
      <c r="R2462"/>
      <c r="S2462"/>
      <c r="T2462"/>
      <c r="U2462"/>
      <c r="V2462"/>
      <c r="W2462"/>
      <c r="X2462"/>
      <c r="Y2462"/>
      <c r="Z2462"/>
      <c r="AA2462"/>
      <c r="AB2462"/>
      <c r="AC2462"/>
      <c r="AD2462"/>
      <c r="AE2462"/>
      <c r="AF2462"/>
      <c r="AG2462"/>
      <c r="AH2462"/>
    </row>
    <row r="2463" spans="3:34" x14ac:dyDescent="0.25">
      <c r="C2463" s="21"/>
      <c r="E2463" s="62"/>
      <c r="F2463" s="62"/>
      <c r="G2463" s="62"/>
      <c r="P2463"/>
      <c r="Q2463"/>
      <c r="R2463"/>
      <c r="S2463"/>
      <c r="T2463"/>
      <c r="U2463"/>
      <c r="V2463"/>
      <c r="W2463"/>
      <c r="X2463"/>
      <c r="Y2463"/>
      <c r="Z2463"/>
      <c r="AA2463"/>
      <c r="AB2463"/>
      <c r="AC2463"/>
      <c r="AD2463"/>
      <c r="AE2463"/>
      <c r="AF2463"/>
      <c r="AG2463"/>
      <c r="AH2463"/>
    </row>
    <row r="2464" spans="3:34" x14ac:dyDescent="0.25">
      <c r="C2464" s="21"/>
      <c r="E2464" s="62"/>
      <c r="F2464" s="62"/>
      <c r="G2464" s="62"/>
      <c r="P2464"/>
      <c r="Q2464"/>
      <c r="R2464"/>
      <c r="S2464"/>
      <c r="T2464"/>
      <c r="U2464"/>
      <c r="V2464"/>
      <c r="W2464"/>
      <c r="X2464"/>
      <c r="Y2464"/>
      <c r="Z2464"/>
      <c r="AA2464"/>
      <c r="AB2464"/>
      <c r="AC2464"/>
      <c r="AD2464"/>
      <c r="AE2464"/>
      <c r="AF2464"/>
      <c r="AG2464"/>
      <c r="AH2464"/>
    </row>
    <row r="2465" spans="3:34" x14ac:dyDescent="0.25">
      <c r="C2465" s="21"/>
      <c r="E2465" s="62"/>
      <c r="F2465" s="62"/>
      <c r="G2465" s="62"/>
      <c r="P2465"/>
      <c r="Q2465"/>
      <c r="R2465"/>
      <c r="S2465"/>
      <c r="T2465"/>
      <c r="U2465"/>
      <c r="V2465"/>
      <c r="W2465"/>
      <c r="X2465"/>
      <c r="Y2465"/>
      <c r="Z2465"/>
      <c r="AA2465"/>
      <c r="AB2465"/>
      <c r="AC2465"/>
      <c r="AD2465"/>
      <c r="AE2465"/>
      <c r="AF2465"/>
      <c r="AG2465"/>
      <c r="AH2465"/>
    </row>
    <row r="2466" spans="3:34" x14ac:dyDescent="0.25">
      <c r="C2466" s="21"/>
      <c r="E2466" s="62"/>
      <c r="F2466" s="62"/>
      <c r="G2466" s="62"/>
      <c r="P2466"/>
      <c r="Q2466"/>
      <c r="R2466"/>
      <c r="S2466"/>
      <c r="T2466"/>
      <c r="U2466"/>
      <c r="V2466"/>
      <c r="W2466"/>
      <c r="X2466"/>
      <c r="Y2466"/>
      <c r="Z2466"/>
      <c r="AA2466"/>
      <c r="AB2466"/>
      <c r="AC2466"/>
      <c r="AD2466"/>
      <c r="AE2466"/>
      <c r="AF2466"/>
      <c r="AG2466"/>
      <c r="AH2466"/>
    </row>
    <row r="2467" spans="3:34" x14ac:dyDescent="0.25">
      <c r="C2467" s="21"/>
      <c r="E2467" s="62"/>
      <c r="F2467" s="62"/>
      <c r="G2467" s="62"/>
      <c r="P2467"/>
      <c r="Q2467"/>
      <c r="R2467"/>
      <c r="S2467"/>
      <c r="T2467"/>
      <c r="U2467"/>
      <c r="V2467"/>
      <c r="W2467"/>
      <c r="X2467"/>
      <c r="Y2467"/>
      <c r="Z2467"/>
      <c r="AA2467"/>
      <c r="AB2467"/>
      <c r="AC2467"/>
      <c r="AD2467"/>
      <c r="AE2467"/>
      <c r="AF2467"/>
      <c r="AG2467"/>
      <c r="AH2467"/>
    </row>
    <row r="2468" spans="3:34" x14ac:dyDescent="0.25">
      <c r="C2468" s="21"/>
      <c r="E2468" s="62"/>
      <c r="F2468" s="62"/>
      <c r="G2468" s="62"/>
      <c r="P2468"/>
      <c r="Q2468"/>
      <c r="R2468"/>
      <c r="S2468"/>
      <c r="T2468"/>
      <c r="U2468"/>
      <c r="V2468"/>
      <c r="W2468"/>
      <c r="X2468"/>
      <c r="Y2468"/>
      <c r="Z2468"/>
      <c r="AA2468"/>
      <c r="AB2468"/>
      <c r="AC2468"/>
      <c r="AD2468"/>
      <c r="AE2468"/>
      <c r="AF2468"/>
      <c r="AG2468"/>
      <c r="AH2468"/>
    </row>
    <row r="2469" spans="3:34" x14ac:dyDescent="0.25">
      <c r="C2469" s="21"/>
      <c r="E2469" s="62"/>
      <c r="F2469" s="62"/>
      <c r="G2469" s="62"/>
      <c r="P2469"/>
      <c r="Q2469"/>
      <c r="R2469"/>
      <c r="S2469"/>
      <c r="T2469"/>
      <c r="U2469"/>
      <c r="V2469"/>
      <c r="W2469"/>
      <c r="X2469"/>
      <c r="Y2469"/>
      <c r="Z2469"/>
      <c r="AA2469"/>
      <c r="AB2469"/>
      <c r="AC2469"/>
      <c r="AD2469"/>
      <c r="AE2469"/>
      <c r="AF2469"/>
      <c r="AG2469"/>
      <c r="AH2469"/>
    </row>
    <row r="2470" spans="3:34" x14ac:dyDescent="0.25">
      <c r="C2470" s="21"/>
      <c r="E2470" s="62"/>
      <c r="F2470" s="62"/>
      <c r="G2470" s="62"/>
      <c r="P2470"/>
      <c r="Q2470"/>
      <c r="R2470"/>
      <c r="S2470"/>
      <c r="T2470"/>
      <c r="U2470"/>
      <c r="V2470"/>
      <c r="W2470"/>
      <c r="X2470"/>
      <c r="Y2470"/>
      <c r="Z2470"/>
      <c r="AA2470"/>
      <c r="AB2470"/>
      <c r="AC2470"/>
      <c r="AD2470"/>
      <c r="AE2470"/>
      <c r="AF2470"/>
      <c r="AG2470"/>
      <c r="AH2470"/>
    </row>
    <row r="2471" spans="3:34" x14ac:dyDescent="0.25">
      <c r="C2471" s="21"/>
      <c r="E2471" s="62"/>
      <c r="F2471" s="62"/>
      <c r="G2471" s="62"/>
      <c r="P2471"/>
      <c r="Q2471"/>
      <c r="R2471"/>
      <c r="S2471"/>
      <c r="T2471"/>
      <c r="U2471"/>
      <c r="V2471"/>
      <c r="W2471"/>
      <c r="X2471"/>
      <c r="Y2471"/>
      <c r="Z2471"/>
      <c r="AA2471"/>
      <c r="AB2471"/>
      <c r="AC2471"/>
      <c r="AD2471"/>
      <c r="AE2471"/>
      <c r="AF2471"/>
      <c r="AG2471"/>
      <c r="AH2471"/>
    </row>
    <row r="2472" spans="3:34" x14ac:dyDescent="0.25">
      <c r="C2472" s="21"/>
      <c r="E2472" s="62"/>
      <c r="F2472" s="62"/>
      <c r="G2472" s="62"/>
      <c r="P2472"/>
      <c r="Q2472"/>
      <c r="R2472"/>
      <c r="S2472"/>
      <c r="T2472"/>
      <c r="U2472"/>
      <c r="V2472"/>
      <c r="W2472"/>
      <c r="X2472"/>
      <c r="Y2472"/>
      <c r="Z2472"/>
      <c r="AA2472"/>
      <c r="AB2472"/>
      <c r="AC2472"/>
      <c r="AD2472"/>
      <c r="AE2472"/>
      <c r="AF2472"/>
      <c r="AG2472"/>
      <c r="AH2472"/>
    </row>
    <row r="2473" spans="3:34" x14ac:dyDescent="0.25">
      <c r="C2473" s="21"/>
      <c r="E2473" s="62"/>
      <c r="F2473" s="62"/>
      <c r="G2473" s="62"/>
      <c r="P2473"/>
      <c r="Q2473"/>
      <c r="R2473"/>
      <c r="S2473"/>
      <c r="T2473"/>
      <c r="U2473"/>
      <c r="V2473"/>
      <c r="W2473"/>
      <c r="X2473"/>
      <c r="Y2473"/>
      <c r="Z2473"/>
      <c r="AA2473"/>
      <c r="AB2473"/>
      <c r="AC2473"/>
      <c r="AD2473"/>
      <c r="AE2473"/>
      <c r="AF2473"/>
      <c r="AG2473"/>
      <c r="AH2473"/>
    </row>
    <row r="2474" spans="3:34" x14ac:dyDescent="0.25">
      <c r="C2474" s="21"/>
      <c r="E2474" s="62"/>
      <c r="F2474" s="62"/>
      <c r="G2474" s="62"/>
      <c r="P2474"/>
      <c r="Q2474"/>
      <c r="R2474"/>
      <c r="S2474"/>
      <c r="T2474"/>
      <c r="U2474"/>
      <c r="V2474"/>
      <c r="W2474"/>
      <c r="X2474"/>
      <c r="Y2474"/>
      <c r="Z2474"/>
      <c r="AA2474"/>
      <c r="AB2474"/>
      <c r="AC2474"/>
      <c r="AD2474"/>
      <c r="AE2474"/>
      <c r="AF2474"/>
      <c r="AG2474"/>
      <c r="AH2474"/>
    </row>
    <row r="2475" spans="3:34" x14ac:dyDescent="0.25">
      <c r="C2475" s="21"/>
      <c r="E2475" s="62"/>
      <c r="F2475" s="62"/>
      <c r="G2475" s="62"/>
      <c r="P2475"/>
      <c r="Q2475"/>
      <c r="R2475"/>
      <c r="S2475"/>
      <c r="T2475"/>
      <c r="U2475"/>
      <c r="V2475"/>
      <c r="W2475"/>
      <c r="X2475"/>
      <c r="Y2475"/>
      <c r="Z2475"/>
      <c r="AA2475"/>
      <c r="AB2475"/>
      <c r="AC2475"/>
      <c r="AD2475"/>
      <c r="AE2475"/>
      <c r="AF2475"/>
      <c r="AG2475"/>
      <c r="AH2475"/>
    </row>
    <row r="2476" spans="3:34" x14ac:dyDescent="0.25">
      <c r="C2476" s="21"/>
      <c r="E2476" s="62"/>
      <c r="F2476" s="62"/>
      <c r="G2476" s="62"/>
      <c r="P2476"/>
      <c r="Q2476"/>
      <c r="R2476"/>
      <c r="S2476"/>
      <c r="T2476"/>
      <c r="U2476"/>
      <c r="V2476"/>
      <c r="W2476"/>
      <c r="X2476"/>
      <c r="Y2476"/>
      <c r="Z2476"/>
      <c r="AA2476"/>
      <c r="AB2476"/>
      <c r="AC2476"/>
      <c r="AD2476"/>
      <c r="AE2476"/>
      <c r="AF2476"/>
      <c r="AG2476"/>
      <c r="AH2476"/>
    </row>
    <row r="2477" spans="3:34" x14ac:dyDescent="0.25">
      <c r="C2477" s="21"/>
      <c r="E2477" s="62"/>
      <c r="F2477" s="62"/>
      <c r="G2477" s="62"/>
      <c r="P2477"/>
      <c r="Q2477"/>
      <c r="R2477"/>
      <c r="S2477"/>
      <c r="T2477"/>
      <c r="U2477"/>
      <c r="V2477"/>
      <c r="W2477"/>
      <c r="X2477"/>
      <c r="Y2477"/>
      <c r="Z2477"/>
      <c r="AA2477"/>
      <c r="AB2477"/>
      <c r="AC2477"/>
      <c r="AD2477"/>
      <c r="AE2477"/>
      <c r="AF2477"/>
      <c r="AG2477"/>
      <c r="AH2477"/>
    </row>
    <row r="2478" spans="3:34" x14ac:dyDescent="0.25">
      <c r="C2478" s="21"/>
      <c r="E2478" s="62"/>
      <c r="F2478" s="62"/>
      <c r="G2478" s="62"/>
      <c r="P2478"/>
      <c r="Q2478"/>
      <c r="R2478"/>
      <c r="S2478"/>
      <c r="T2478"/>
      <c r="U2478"/>
      <c r="V2478"/>
      <c r="W2478"/>
      <c r="X2478"/>
      <c r="Y2478"/>
      <c r="Z2478"/>
      <c r="AA2478"/>
      <c r="AB2478"/>
      <c r="AC2478"/>
      <c r="AD2478"/>
      <c r="AE2478"/>
      <c r="AF2478"/>
      <c r="AG2478"/>
      <c r="AH2478"/>
    </row>
    <row r="2479" spans="3:34" x14ac:dyDescent="0.25">
      <c r="C2479" s="21"/>
      <c r="E2479" s="62"/>
      <c r="F2479" s="62"/>
      <c r="G2479" s="62"/>
      <c r="P2479"/>
      <c r="Q2479"/>
      <c r="R2479"/>
      <c r="S2479"/>
      <c r="T2479"/>
      <c r="U2479"/>
      <c r="V2479"/>
      <c r="W2479"/>
      <c r="X2479"/>
      <c r="Y2479"/>
      <c r="Z2479"/>
      <c r="AA2479"/>
      <c r="AB2479"/>
      <c r="AC2479"/>
      <c r="AD2479"/>
      <c r="AE2479"/>
      <c r="AF2479"/>
      <c r="AG2479"/>
      <c r="AH2479"/>
    </row>
    <row r="2480" spans="3:34" x14ac:dyDescent="0.25">
      <c r="C2480" s="21"/>
      <c r="E2480" s="62"/>
      <c r="F2480" s="62"/>
      <c r="G2480" s="62"/>
      <c r="P2480"/>
      <c r="Q2480"/>
      <c r="R2480"/>
      <c r="S2480"/>
      <c r="T2480"/>
      <c r="U2480"/>
      <c r="V2480"/>
      <c r="W2480"/>
      <c r="X2480"/>
      <c r="Y2480"/>
      <c r="Z2480"/>
      <c r="AA2480"/>
      <c r="AB2480"/>
      <c r="AC2480"/>
      <c r="AD2480"/>
      <c r="AE2480"/>
      <c r="AF2480"/>
      <c r="AG2480"/>
      <c r="AH2480"/>
    </row>
    <row r="2481" spans="3:34" x14ac:dyDescent="0.25">
      <c r="C2481" s="21"/>
      <c r="E2481" s="62"/>
      <c r="F2481" s="62"/>
      <c r="G2481" s="62"/>
      <c r="P2481"/>
      <c r="Q2481"/>
      <c r="R2481"/>
      <c r="S2481"/>
      <c r="T2481"/>
      <c r="U2481"/>
      <c r="V2481"/>
      <c r="W2481"/>
      <c r="X2481"/>
      <c r="Y2481"/>
      <c r="Z2481"/>
      <c r="AA2481"/>
      <c r="AB2481"/>
      <c r="AC2481"/>
      <c r="AD2481"/>
      <c r="AE2481"/>
      <c r="AF2481"/>
      <c r="AG2481"/>
      <c r="AH2481"/>
    </row>
    <row r="2482" spans="3:34" x14ac:dyDescent="0.25">
      <c r="C2482" s="21"/>
      <c r="E2482" s="62"/>
      <c r="F2482" s="62"/>
      <c r="G2482" s="62"/>
      <c r="P2482"/>
      <c r="Q2482"/>
      <c r="R2482"/>
      <c r="S2482"/>
      <c r="T2482"/>
      <c r="U2482"/>
      <c r="V2482"/>
      <c r="W2482"/>
      <c r="X2482"/>
      <c r="Y2482"/>
      <c r="Z2482"/>
      <c r="AA2482"/>
      <c r="AB2482"/>
      <c r="AC2482"/>
      <c r="AD2482"/>
      <c r="AE2482"/>
      <c r="AF2482"/>
      <c r="AG2482"/>
      <c r="AH2482"/>
    </row>
    <row r="2483" spans="3:34" x14ac:dyDescent="0.25">
      <c r="C2483" s="21"/>
      <c r="E2483" s="62"/>
      <c r="F2483" s="62"/>
      <c r="G2483" s="62"/>
      <c r="P2483"/>
      <c r="Q2483"/>
      <c r="R2483"/>
      <c r="S2483"/>
      <c r="T2483"/>
      <c r="U2483"/>
      <c r="V2483"/>
      <c r="W2483"/>
      <c r="X2483"/>
      <c r="Y2483"/>
      <c r="Z2483"/>
      <c r="AA2483"/>
      <c r="AB2483"/>
      <c r="AC2483"/>
      <c r="AD2483"/>
      <c r="AE2483"/>
      <c r="AF2483"/>
      <c r="AG2483"/>
      <c r="AH2483"/>
    </row>
    <row r="2484" spans="3:34" x14ac:dyDescent="0.25">
      <c r="C2484" s="21"/>
      <c r="E2484" s="62"/>
      <c r="F2484" s="62"/>
      <c r="G2484" s="62"/>
      <c r="P2484"/>
      <c r="Q2484"/>
      <c r="R2484"/>
      <c r="S2484"/>
      <c r="T2484"/>
      <c r="U2484"/>
      <c r="V2484"/>
      <c r="W2484"/>
      <c r="X2484"/>
      <c r="Y2484"/>
      <c r="Z2484"/>
      <c r="AA2484"/>
      <c r="AB2484"/>
      <c r="AC2484"/>
      <c r="AD2484"/>
      <c r="AE2484"/>
      <c r="AF2484"/>
      <c r="AG2484"/>
      <c r="AH2484"/>
    </row>
    <row r="2485" spans="3:34" x14ac:dyDescent="0.25">
      <c r="C2485" s="21"/>
      <c r="E2485" s="62"/>
      <c r="F2485" s="62"/>
      <c r="G2485" s="62"/>
      <c r="P2485"/>
      <c r="Q2485"/>
      <c r="R2485"/>
      <c r="S2485"/>
      <c r="T2485"/>
      <c r="U2485"/>
      <c r="V2485"/>
      <c r="W2485"/>
      <c r="X2485"/>
      <c r="Y2485"/>
      <c r="Z2485"/>
      <c r="AA2485"/>
      <c r="AB2485"/>
      <c r="AC2485"/>
      <c r="AD2485"/>
      <c r="AE2485"/>
      <c r="AF2485"/>
      <c r="AG2485"/>
      <c r="AH2485"/>
    </row>
    <row r="2486" spans="3:34" x14ac:dyDescent="0.25">
      <c r="C2486" s="21"/>
      <c r="E2486" s="62"/>
      <c r="F2486" s="62"/>
      <c r="G2486" s="62"/>
      <c r="P2486"/>
      <c r="Q2486"/>
      <c r="R2486"/>
      <c r="S2486"/>
      <c r="T2486"/>
      <c r="U2486"/>
      <c r="V2486"/>
      <c r="W2486"/>
      <c r="X2486"/>
      <c r="Y2486"/>
      <c r="Z2486"/>
      <c r="AA2486"/>
      <c r="AB2486"/>
      <c r="AC2486"/>
      <c r="AD2486"/>
      <c r="AE2486"/>
      <c r="AF2486"/>
      <c r="AG2486"/>
      <c r="AH2486"/>
    </row>
    <row r="2487" spans="3:34" x14ac:dyDescent="0.25">
      <c r="C2487" s="21"/>
      <c r="E2487" s="62"/>
      <c r="F2487" s="62"/>
      <c r="G2487" s="62"/>
      <c r="P2487"/>
      <c r="Q2487"/>
      <c r="R2487"/>
      <c r="S2487"/>
      <c r="T2487"/>
      <c r="U2487"/>
      <c r="V2487"/>
      <c r="W2487"/>
      <c r="X2487"/>
      <c r="Y2487"/>
      <c r="Z2487"/>
      <c r="AA2487"/>
      <c r="AB2487"/>
      <c r="AC2487"/>
      <c r="AD2487"/>
      <c r="AE2487"/>
      <c r="AF2487"/>
      <c r="AG2487"/>
      <c r="AH2487"/>
    </row>
    <row r="2488" spans="3:34" x14ac:dyDescent="0.25">
      <c r="C2488" s="21"/>
      <c r="E2488" s="62"/>
      <c r="F2488" s="62"/>
      <c r="G2488" s="62"/>
      <c r="P2488"/>
      <c r="Q2488"/>
      <c r="R2488"/>
      <c r="S2488"/>
      <c r="T2488"/>
      <c r="U2488"/>
      <c r="V2488"/>
      <c r="W2488"/>
      <c r="X2488"/>
      <c r="Y2488"/>
      <c r="Z2488"/>
      <c r="AA2488"/>
      <c r="AB2488"/>
      <c r="AC2488"/>
      <c r="AD2488"/>
      <c r="AE2488"/>
      <c r="AF2488"/>
      <c r="AG2488"/>
      <c r="AH2488"/>
    </row>
    <row r="2489" spans="3:34" x14ac:dyDescent="0.25">
      <c r="C2489" s="21"/>
      <c r="E2489" s="62"/>
      <c r="F2489" s="62"/>
      <c r="G2489" s="62"/>
      <c r="P2489"/>
      <c r="Q2489"/>
      <c r="R2489"/>
      <c r="S2489"/>
      <c r="T2489"/>
      <c r="U2489"/>
      <c r="V2489"/>
      <c r="W2489"/>
      <c r="X2489"/>
      <c r="Y2489"/>
      <c r="Z2489"/>
      <c r="AA2489"/>
      <c r="AB2489"/>
      <c r="AC2489"/>
      <c r="AD2489"/>
      <c r="AE2489"/>
      <c r="AF2489"/>
      <c r="AG2489"/>
      <c r="AH2489"/>
    </row>
    <row r="2490" spans="3:34" x14ac:dyDescent="0.25">
      <c r="C2490" s="21"/>
      <c r="E2490" s="62"/>
      <c r="F2490" s="62"/>
      <c r="G2490" s="62"/>
      <c r="P2490"/>
      <c r="Q2490"/>
      <c r="R2490"/>
      <c r="S2490"/>
      <c r="T2490"/>
      <c r="U2490"/>
      <c r="V2490"/>
      <c r="W2490"/>
      <c r="X2490"/>
      <c r="Y2490"/>
      <c r="Z2490"/>
      <c r="AA2490"/>
      <c r="AB2490"/>
      <c r="AC2490"/>
      <c r="AD2490"/>
      <c r="AE2490"/>
      <c r="AF2490"/>
      <c r="AG2490"/>
      <c r="AH2490"/>
    </row>
    <row r="2491" spans="3:34" x14ac:dyDescent="0.25">
      <c r="C2491" s="21"/>
      <c r="E2491" s="62"/>
      <c r="F2491" s="62"/>
      <c r="G2491" s="62"/>
      <c r="P2491"/>
      <c r="Q2491"/>
      <c r="R2491"/>
      <c r="S2491"/>
      <c r="T2491"/>
      <c r="U2491"/>
      <c r="V2491"/>
      <c r="W2491"/>
      <c r="X2491"/>
      <c r="Y2491"/>
      <c r="Z2491"/>
      <c r="AA2491"/>
      <c r="AB2491"/>
      <c r="AC2491"/>
      <c r="AD2491"/>
      <c r="AE2491"/>
      <c r="AF2491"/>
      <c r="AG2491"/>
      <c r="AH2491"/>
    </row>
    <row r="2492" spans="3:34" x14ac:dyDescent="0.25">
      <c r="C2492" s="21"/>
      <c r="E2492" s="62"/>
      <c r="F2492" s="62"/>
      <c r="G2492" s="62"/>
      <c r="P2492"/>
      <c r="Q2492"/>
      <c r="R2492"/>
      <c r="S2492"/>
      <c r="T2492"/>
      <c r="U2492"/>
      <c r="V2492"/>
      <c r="W2492"/>
      <c r="X2492"/>
      <c r="Y2492"/>
      <c r="Z2492"/>
      <c r="AA2492"/>
      <c r="AB2492"/>
      <c r="AC2492"/>
      <c r="AD2492"/>
      <c r="AE2492"/>
      <c r="AF2492"/>
      <c r="AG2492"/>
      <c r="AH2492"/>
    </row>
    <row r="2493" spans="3:34" x14ac:dyDescent="0.25">
      <c r="C2493" s="21"/>
      <c r="E2493" s="62"/>
      <c r="F2493" s="62"/>
      <c r="G2493" s="62"/>
      <c r="P2493"/>
      <c r="Q2493"/>
      <c r="R2493"/>
      <c r="S2493"/>
      <c r="T2493"/>
      <c r="U2493"/>
      <c r="V2493"/>
      <c r="W2493"/>
      <c r="X2493"/>
      <c r="Y2493"/>
      <c r="Z2493"/>
      <c r="AA2493"/>
      <c r="AB2493"/>
      <c r="AC2493"/>
      <c r="AD2493"/>
      <c r="AE2493"/>
      <c r="AF2493"/>
      <c r="AG2493"/>
      <c r="AH2493"/>
    </row>
    <row r="2494" spans="3:34" x14ac:dyDescent="0.25">
      <c r="C2494" s="21"/>
      <c r="E2494" s="62"/>
      <c r="F2494" s="62"/>
      <c r="G2494" s="62"/>
      <c r="P2494"/>
      <c r="Q2494"/>
      <c r="R2494"/>
      <c r="S2494"/>
      <c r="T2494"/>
      <c r="U2494"/>
      <c r="V2494"/>
      <c r="W2494"/>
      <c r="X2494"/>
      <c r="Y2494"/>
      <c r="Z2494"/>
      <c r="AA2494"/>
      <c r="AB2494"/>
      <c r="AC2494"/>
      <c r="AD2494"/>
      <c r="AE2494"/>
      <c r="AF2494"/>
      <c r="AG2494"/>
      <c r="AH2494"/>
    </row>
    <row r="2495" spans="3:34" x14ac:dyDescent="0.25">
      <c r="C2495" s="21"/>
      <c r="E2495" s="62"/>
      <c r="F2495" s="62"/>
      <c r="G2495" s="62"/>
      <c r="P2495"/>
      <c r="Q2495"/>
      <c r="R2495"/>
      <c r="S2495"/>
      <c r="T2495"/>
      <c r="U2495"/>
      <c r="V2495"/>
      <c r="W2495"/>
      <c r="X2495"/>
      <c r="Y2495"/>
      <c r="Z2495"/>
      <c r="AA2495"/>
      <c r="AB2495"/>
      <c r="AC2495"/>
      <c r="AD2495"/>
      <c r="AE2495"/>
      <c r="AF2495"/>
      <c r="AG2495"/>
      <c r="AH2495"/>
    </row>
    <row r="2496" spans="3:34" x14ac:dyDescent="0.25">
      <c r="C2496" s="21"/>
      <c r="E2496" s="62"/>
      <c r="F2496" s="62"/>
      <c r="G2496" s="62"/>
      <c r="P2496"/>
      <c r="Q2496"/>
      <c r="R2496"/>
      <c r="S2496"/>
      <c r="T2496"/>
      <c r="U2496"/>
      <c r="V2496"/>
      <c r="W2496"/>
      <c r="X2496"/>
      <c r="Y2496"/>
      <c r="Z2496"/>
      <c r="AA2496"/>
      <c r="AB2496"/>
      <c r="AC2496"/>
      <c r="AD2496"/>
      <c r="AE2496"/>
      <c r="AF2496"/>
      <c r="AG2496"/>
      <c r="AH2496"/>
    </row>
    <row r="2497" spans="3:34" x14ac:dyDescent="0.25">
      <c r="C2497" s="21"/>
      <c r="E2497" s="62"/>
      <c r="F2497" s="62"/>
      <c r="G2497" s="62"/>
      <c r="P2497"/>
      <c r="Q2497"/>
      <c r="R2497"/>
      <c r="S2497"/>
      <c r="T2497"/>
      <c r="U2497"/>
      <c r="V2497"/>
      <c r="W2497"/>
      <c r="X2497"/>
      <c r="Y2497"/>
      <c r="Z2497"/>
      <c r="AA2497"/>
      <c r="AB2497"/>
      <c r="AC2497"/>
      <c r="AD2497"/>
      <c r="AE2497"/>
      <c r="AF2497"/>
      <c r="AG2497"/>
      <c r="AH2497"/>
    </row>
    <row r="2498" spans="3:34" x14ac:dyDescent="0.25">
      <c r="C2498" s="21"/>
      <c r="E2498" s="62"/>
      <c r="F2498" s="62"/>
      <c r="G2498" s="62"/>
      <c r="P2498"/>
      <c r="Q2498"/>
      <c r="R2498"/>
      <c r="S2498"/>
      <c r="T2498"/>
      <c r="U2498"/>
      <c r="V2498"/>
      <c r="W2498"/>
      <c r="X2498"/>
      <c r="Y2498"/>
      <c r="Z2498"/>
      <c r="AA2498"/>
      <c r="AB2498"/>
      <c r="AC2498"/>
      <c r="AD2498"/>
      <c r="AE2498"/>
      <c r="AF2498"/>
      <c r="AG2498"/>
      <c r="AH2498"/>
    </row>
    <row r="2499" spans="3:34" x14ac:dyDescent="0.25">
      <c r="C2499" s="21"/>
      <c r="E2499" s="62"/>
      <c r="F2499" s="62"/>
      <c r="G2499" s="62"/>
      <c r="P2499"/>
      <c r="Q2499"/>
      <c r="R2499"/>
      <c r="S2499"/>
      <c r="T2499"/>
      <c r="U2499"/>
      <c r="V2499"/>
      <c r="W2499"/>
      <c r="X2499"/>
      <c r="Y2499"/>
      <c r="Z2499"/>
      <c r="AA2499"/>
      <c r="AB2499"/>
      <c r="AC2499"/>
      <c r="AD2499"/>
      <c r="AE2499"/>
      <c r="AF2499"/>
      <c r="AG2499"/>
      <c r="AH2499"/>
    </row>
    <row r="2500" spans="3:34" x14ac:dyDescent="0.25">
      <c r="C2500" s="21"/>
      <c r="E2500" s="62"/>
      <c r="F2500" s="62"/>
      <c r="G2500" s="62"/>
      <c r="P2500"/>
      <c r="Q2500"/>
      <c r="R2500"/>
      <c r="S2500"/>
      <c r="T2500"/>
      <c r="U2500"/>
      <c r="V2500"/>
      <c r="W2500"/>
      <c r="X2500"/>
      <c r="Y2500"/>
      <c r="Z2500"/>
      <c r="AA2500"/>
      <c r="AB2500"/>
      <c r="AC2500"/>
      <c r="AD2500"/>
      <c r="AE2500"/>
      <c r="AF2500"/>
      <c r="AG2500"/>
      <c r="AH2500"/>
    </row>
    <row r="2501" spans="3:34" x14ac:dyDescent="0.25">
      <c r="C2501" s="21"/>
      <c r="E2501" s="62"/>
      <c r="F2501" s="62"/>
      <c r="G2501" s="62"/>
      <c r="P2501"/>
      <c r="Q2501"/>
      <c r="R2501"/>
      <c r="S2501"/>
      <c r="T2501"/>
      <c r="U2501"/>
      <c r="V2501"/>
      <c r="W2501"/>
      <c r="X2501"/>
      <c r="Y2501"/>
      <c r="Z2501"/>
      <c r="AA2501"/>
      <c r="AB2501"/>
      <c r="AC2501"/>
      <c r="AD2501"/>
      <c r="AE2501"/>
      <c r="AF2501"/>
      <c r="AG2501"/>
      <c r="AH2501"/>
    </row>
    <row r="2502" spans="3:34" x14ac:dyDescent="0.25">
      <c r="C2502" s="21"/>
      <c r="E2502" s="62"/>
      <c r="F2502" s="62"/>
      <c r="G2502" s="62"/>
      <c r="P2502"/>
      <c r="Q2502"/>
      <c r="R2502"/>
      <c r="S2502"/>
      <c r="T2502"/>
      <c r="U2502"/>
      <c r="V2502"/>
      <c r="W2502"/>
      <c r="X2502"/>
      <c r="Y2502"/>
      <c r="Z2502"/>
      <c r="AA2502"/>
      <c r="AB2502"/>
      <c r="AC2502"/>
      <c r="AD2502"/>
      <c r="AE2502"/>
      <c r="AF2502"/>
      <c r="AG2502"/>
      <c r="AH2502"/>
    </row>
    <row r="2503" spans="3:34" x14ac:dyDescent="0.25">
      <c r="C2503" s="21"/>
      <c r="E2503" s="62"/>
      <c r="F2503" s="62"/>
      <c r="G2503" s="62"/>
      <c r="P2503"/>
      <c r="Q2503"/>
      <c r="R2503"/>
      <c r="S2503"/>
      <c r="T2503"/>
      <c r="U2503"/>
      <c r="V2503"/>
      <c r="W2503"/>
      <c r="X2503"/>
      <c r="Y2503"/>
      <c r="Z2503"/>
      <c r="AA2503"/>
      <c r="AB2503"/>
      <c r="AC2503"/>
      <c r="AD2503"/>
      <c r="AE2503"/>
      <c r="AF2503"/>
      <c r="AG2503"/>
      <c r="AH2503"/>
    </row>
    <row r="2504" spans="3:34" x14ac:dyDescent="0.25">
      <c r="C2504" s="21"/>
      <c r="E2504" s="62"/>
      <c r="F2504" s="62"/>
      <c r="G2504" s="62"/>
      <c r="P2504"/>
      <c r="Q2504"/>
      <c r="R2504"/>
      <c r="S2504"/>
      <c r="T2504"/>
      <c r="U2504"/>
      <c r="V2504"/>
      <c r="W2504"/>
      <c r="X2504"/>
      <c r="Y2504"/>
      <c r="Z2504"/>
      <c r="AA2504"/>
      <c r="AB2504"/>
      <c r="AC2504"/>
      <c r="AD2504"/>
      <c r="AE2504"/>
      <c r="AF2504"/>
      <c r="AG2504"/>
      <c r="AH2504"/>
    </row>
    <row r="2505" spans="3:34" x14ac:dyDescent="0.25">
      <c r="C2505" s="21"/>
      <c r="E2505" s="62"/>
      <c r="F2505" s="62"/>
      <c r="G2505" s="62"/>
      <c r="P2505"/>
      <c r="Q2505"/>
      <c r="R2505"/>
      <c r="S2505"/>
      <c r="T2505"/>
      <c r="U2505"/>
      <c r="V2505"/>
      <c r="W2505"/>
      <c r="X2505"/>
      <c r="Y2505"/>
      <c r="Z2505"/>
      <c r="AA2505"/>
      <c r="AB2505"/>
      <c r="AC2505"/>
      <c r="AD2505"/>
      <c r="AE2505"/>
      <c r="AF2505"/>
      <c r="AG2505"/>
      <c r="AH2505"/>
    </row>
    <row r="2506" spans="3:34" x14ac:dyDescent="0.25">
      <c r="C2506" s="21"/>
      <c r="E2506" s="62"/>
      <c r="F2506" s="62"/>
      <c r="G2506" s="62"/>
      <c r="P2506"/>
      <c r="Q2506"/>
      <c r="R2506"/>
      <c r="S2506"/>
      <c r="T2506"/>
      <c r="U2506"/>
      <c r="V2506"/>
      <c r="W2506"/>
      <c r="X2506"/>
      <c r="Y2506"/>
      <c r="Z2506"/>
      <c r="AA2506"/>
      <c r="AB2506"/>
      <c r="AC2506"/>
      <c r="AD2506"/>
      <c r="AE2506"/>
      <c r="AF2506"/>
      <c r="AG2506"/>
      <c r="AH2506"/>
    </row>
    <row r="2507" spans="3:34" x14ac:dyDescent="0.25">
      <c r="C2507" s="21"/>
      <c r="E2507" s="62"/>
      <c r="F2507" s="62"/>
      <c r="G2507" s="62"/>
      <c r="P2507"/>
      <c r="Q2507"/>
      <c r="R2507"/>
      <c r="S2507"/>
      <c r="T2507"/>
      <c r="U2507"/>
      <c r="V2507"/>
      <c r="W2507"/>
      <c r="X2507"/>
      <c r="Y2507"/>
      <c r="Z2507"/>
      <c r="AA2507"/>
      <c r="AB2507"/>
      <c r="AC2507"/>
      <c r="AD2507"/>
      <c r="AE2507"/>
      <c r="AF2507"/>
      <c r="AG2507"/>
      <c r="AH2507"/>
    </row>
    <row r="2508" spans="3:34" x14ac:dyDescent="0.25">
      <c r="C2508" s="21"/>
      <c r="E2508" s="62"/>
      <c r="F2508" s="62"/>
      <c r="G2508" s="62"/>
      <c r="P2508"/>
      <c r="Q2508"/>
      <c r="R2508"/>
      <c r="S2508"/>
      <c r="T2508"/>
      <c r="U2508"/>
      <c r="V2508"/>
      <c r="W2508"/>
      <c r="X2508"/>
      <c r="Y2508"/>
      <c r="Z2508"/>
      <c r="AA2508"/>
      <c r="AB2508"/>
      <c r="AC2508"/>
      <c r="AD2508"/>
      <c r="AE2508"/>
      <c r="AF2508"/>
      <c r="AG2508"/>
      <c r="AH2508"/>
    </row>
    <row r="2509" spans="3:34" x14ac:dyDescent="0.25">
      <c r="C2509" s="21"/>
      <c r="E2509" s="62"/>
      <c r="F2509" s="62"/>
      <c r="G2509" s="62"/>
      <c r="P2509"/>
      <c r="Q2509"/>
      <c r="R2509"/>
      <c r="S2509"/>
      <c r="T2509"/>
      <c r="U2509"/>
      <c r="V2509"/>
      <c r="W2509"/>
      <c r="X2509"/>
      <c r="Y2509"/>
      <c r="Z2509"/>
      <c r="AA2509"/>
      <c r="AB2509"/>
      <c r="AC2509"/>
      <c r="AD2509"/>
      <c r="AE2509"/>
      <c r="AF2509"/>
      <c r="AG2509"/>
      <c r="AH2509"/>
    </row>
    <row r="2510" spans="3:34" x14ac:dyDescent="0.25">
      <c r="C2510" s="21"/>
      <c r="E2510" s="62"/>
      <c r="F2510" s="62"/>
      <c r="G2510" s="62"/>
      <c r="P2510"/>
      <c r="Q2510"/>
      <c r="R2510"/>
      <c r="S2510"/>
      <c r="T2510"/>
      <c r="U2510"/>
      <c r="V2510"/>
      <c r="W2510"/>
      <c r="X2510"/>
      <c r="Y2510"/>
      <c r="Z2510"/>
      <c r="AA2510"/>
      <c r="AB2510"/>
      <c r="AC2510"/>
      <c r="AD2510"/>
      <c r="AE2510"/>
      <c r="AF2510"/>
      <c r="AG2510"/>
      <c r="AH2510"/>
    </row>
    <row r="2511" spans="3:34" x14ac:dyDescent="0.25">
      <c r="C2511" s="21"/>
      <c r="E2511" s="62"/>
      <c r="F2511" s="62"/>
      <c r="G2511" s="62"/>
      <c r="P2511"/>
      <c r="Q2511"/>
      <c r="R2511"/>
      <c r="S2511"/>
      <c r="T2511"/>
      <c r="U2511"/>
      <c r="V2511"/>
      <c r="W2511"/>
      <c r="X2511"/>
      <c r="Y2511"/>
      <c r="Z2511"/>
      <c r="AA2511"/>
      <c r="AB2511"/>
      <c r="AC2511"/>
      <c r="AD2511"/>
      <c r="AE2511"/>
      <c r="AF2511"/>
      <c r="AG2511"/>
      <c r="AH2511"/>
    </row>
    <row r="2512" spans="3:34" x14ac:dyDescent="0.25">
      <c r="C2512" s="21"/>
      <c r="E2512" s="62"/>
      <c r="F2512" s="62"/>
      <c r="G2512" s="62"/>
      <c r="P2512"/>
      <c r="Q2512"/>
      <c r="R2512"/>
      <c r="S2512"/>
      <c r="T2512"/>
      <c r="U2512"/>
      <c r="V2512"/>
      <c r="W2512"/>
      <c r="X2512"/>
      <c r="Y2512"/>
      <c r="Z2512"/>
      <c r="AA2512"/>
      <c r="AB2512"/>
      <c r="AC2512"/>
      <c r="AD2512"/>
      <c r="AE2512"/>
      <c r="AF2512"/>
      <c r="AG2512"/>
      <c r="AH2512"/>
    </row>
    <row r="2513" spans="3:34" x14ac:dyDescent="0.25">
      <c r="C2513" s="21"/>
      <c r="E2513" s="62"/>
      <c r="F2513" s="62"/>
      <c r="G2513" s="62"/>
      <c r="P2513"/>
      <c r="Q2513"/>
      <c r="R2513"/>
      <c r="S2513"/>
      <c r="T2513"/>
      <c r="U2513"/>
      <c r="V2513"/>
      <c r="W2513"/>
      <c r="X2513"/>
      <c r="Y2513"/>
      <c r="Z2513"/>
      <c r="AA2513"/>
      <c r="AB2513"/>
      <c r="AC2513"/>
      <c r="AD2513"/>
      <c r="AE2513"/>
      <c r="AF2513"/>
      <c r="AG2513"/>
      <c r="AH2513"/>
    </row>
    <row r="2514" spans="3:34" x14ac:dyDescent="0.25">
      <c r="C2514" s="21"/>
      <c r="E2514" s="62"/>
      <c r="F2514" s="62"/>
      <c r="G2514" s="62"/>
      <c r="P2514"/>
      <c r="Q2514"/>
      <c r="R2514"/>
      <c r="S2514"/>
      <c r="T2514"/>
      <c r="U2514"/>
      <c r="V2514"/>
      <c r="W2514"/>
      <c r="X2514"/>
      <c r="Y2514"/>
      <c r="Z2514"/>
      <c r="AA2514"/>
      <c r="AB2514"/>
      <c r="AC2514"/>
      <c r="AD2514"/>
      <c r="AE2514"/>
      <c r="AF2514"/>
      <c r="AG2514"/>
      <c r="AH2514"/>
    </row>
    <row r="2515" spans="3:34" x14ac:dyDescent="0.25">
      <c r="C2515" s="21"/>
      <c r="E2515" s="62"/>
      <c r="F2515" s="62"/>
      <c r="G2515" s="62"/>
      <c r="P2515"/>
      <c r="Q2515"/>
      <c r="R2515"/>
      <c r="S2515"/>
      <c r="T2515"/>
      <c r="U2515"/>
      <c r="V2515"/>
      <c r="W2515"/>
      <c r="X2515"/>
      <c r="Y2515"/>
      <c r="Z2515"/>
      <c r="AA2515"/>
      <c r="AB2515"/>
      <c r="AC2515"/>
      <c r="AD2515"/>
      <c r="AE2515"/>
      <c r="AF2515"/>
      <c r="AG2515"/>
      <c r="AH2515"/>
    </row>
    <row r="2516" spans="3:34" x14ac:dyDescent="0.25">
      <c r="C2516" s="21"/>
      <c r="E2516" s="62"/>
      <c r="F2516" s="62"/>
      <c r="G2516" s="62"/>
      <c r="P2516"/>
      <c r="Q2516"/>
      <c r="R2516"/>
      <c r="S2516"/>
      <c r="T2516"/>
      <c r="U2516"/>
      <c r="V2516"/>
      <c r="W2516"/>
      <c r="X2516"/>
      <c r="Y2516"/>
      <c r="Z2516"/>
      <c r="AA2516"/>
      <c r="AB2516"/>
      <c r="AC2516"/>
      <c r="AD2516"/>
      <c r="AE2516"/>
      <c r="AF2516"/>
      <c r="AG2516"/>
      <c r="AH2516"/>
    </row>
    <row r="2517" spans="3:34" x14ac:dyDescent="0.25">
      <c r="C2517" s="21"/>
      <c r="E2517" s="62"/>
      <c r="F2517" s="62"/>
      <c r="G2517" s="62"/>
      <c r="P2517"/>
      <c r="Q2517"/>
      <c r="R2517"/>
      <c r="S2517"/>
      <c r="T2517"/>
      <c r="U2517"/>
      <c r="V2517"/>
      <c r="W2517"/>
      <c r="X2517"/>
      <c r="Y2517"/>
      <c r="Z2517"/>
      <c r="AA2517"/>
      <c r="AB2517"/>
      <c r="AC2517"/>
      <c r="AD2517"/>
      <c r="AE2517"/>
      <c r="AF2517"/>
      <c r="AG2517"/>
      <c r="AH2517"/>
    </row>
    <row r="2518" spans="3:34" x14ac:dyDescent="0.25">
      <c r="C2518" s="21"/>
      <c r="E2518" s="62"/>
      <c r="F2518" s="62"/>
      <c r="G2518" s="62"/>
      <c r="P2518"/>
      <c r="Q2518"/>
      <c r="R2518"/>
      <c r="S2518"/>
      <c r="T2518"/>
      <c r="U2518"/>
      <c r="V2518"/>
      <c r="W2518"/>
      <c r="X2518"/>
      <c r="Y2518"/>
      <c r="Z2518"/>
      <c r="AA2518"/>
      <c r="AB2518"/>
      <c r="AC2518"/>
      <c r="AD2518"/>
      <c r="AE2518"/>
      <c r="AF2518"/>
      <c r="AG2518"/>
      <c r="AH2518"/>
    </row>
    <row r="2519" spans="3:34" x14ac:dyDescent="0.25">
      <c r="C2519" s="21"/>
      <c r="E2519" s="62"/>
      <c r="F2519" s="62"/>
      <c r="G2519" s="62"/>
      <c r="P2519"/>
      <c r="Q2519"/>
      <c r="R2519"/>
      <c r="S2519"/>
      <c r="T2519"/>
      <c r="U2519"/>
      <c r="V2519"/>
      <c r="W2519"/>
      <c r="X2519"/>
      <c r="Y2519"/>
      <c r="Z2519"/>
      <c r="AA2519"/>
      <c r="AB2519"/>
      <c r="AC2519"/>
      <c r="AD2519"/>
      <c r="AE2519"/>
      <c r="AF2519"/>
      <c r="AG2519"/>
      <c r="AH2519"/>
    </row>
    <row r="2520" spans="3:34" x14ac:dyDescent="0.25">
      <c r="C2520" s="21"/>
      <c r="E2520" s="62"/>
      <c r="F2520" s="62"/>
      <c r="G2520" s="62"/>
      <c r="P2520"/>
      <c r="Q2520"/>
      <c r="R2520"/>
      <c r="S2520"/>
      <c r="T2520"/>
      <c r="U2520"/>
      <c r="V2520"/>
      <c r="W2520"/>
      <c r="X2520"/>
      <c r="Y2520"/>
      <c r="Z2520"/>
      <c r="AA2520"/>
      <c r="AB2520"/>
      <c r="AC2520"/>
      <c r="AD2520"/>
      <c r="AE2520"/>
      <c r="AF2520"/>
      <c r="AG2520"/>
      <c r="AH2520"/>
    </row>
    <row r="2521" spans="3:34" x14ac:dyDescent="0.25">
      <c r="C2521" s="21"/>
      <c r="E2521" s="62"/>
      <c r="F2521" s="62"/>
      <c r="G2521" s="62"/>
      <c r="P2521"/>
      <c r="Q2521"/>
      <c r="R2521"/>
      <c r="S2521"/>
      <c r="T2521"/>
      <c r="U2521"/>
      <c r="V2521"/>
      <c r="W2521"/>
      <c r="X2521"/>
      <c r="Y2521"/>
      <c r="Z2521"/>
      <c r="AA2521"/>
      <c r="AB2521"/>
      <c r="AC2521"/>
      <c r="AD2521"/>
      <c r="AE2521"/>
      <c r="AF2521"/>
      <c r="AG2521"/>
      <c r="AH2521"/>
    </row>
    <row r="2522" spans="3:34" x14ac:dyDescent="0.25">
      <c r="C2522" s="21"/>
      <c r="E2522" s="62"/>
      <c r="F2522" s="62"/>
      <c r="G2522" s="62"/>
      <c r="P2522"/>
      <c r="Q2522"/>
      <c r="R2522"/>
      <c r="S2522"/>
      <c r="T2522"/>
      <c r="U2522"/>
      <c r="V2522"/>
      <c r="W2522"/>
      <c r="X2522"/>
      <c r="Y2522"/>
      <c r="Z2522"/>
      <c r="AA2522"/>
      <c r="AB2522"/>
      <c r="AC2522"/>
      <c r="AD2522"/>
      <c r="AE2522"/>
      <c r="AF2522"/>
      <c r="AG2522"/>
      <c r="AH2522"/>
    </row>
    <row r="2523" spans="3:34" x14ac:dyDescent="0.25">
      <c r="C2523" s="21"/>
      <c r="E2523" s="62"/>
      <c r="F2523" s="62"/>
      <c r="G2523" s="62"/>
      <c r="P2523"/>
      <c r="Q2523"/>
      <c r="R2523"/>
      <c r="S2523"/>
      <c r="T2523"/>
      <c r="U2523"/>
      <c r="V2523"/>
      <c r="W2523"/>
      <c r="X2523"/>
      <c r="Y2523"/>
      <c r="Z2523"/>
      <c r="AA2523"/>
      <c r="AB2523"/>
      <c r="AC2523"/>
      <c r="AD2523"/>
      <c r="AE2523"/>
      <c r="AF2523"/>
      <c r="AG2523"/>
      <c r="AH2523"/>
    </row>
    <row r="2524" spans="3:34" x14ac:dyDescent="0.25">
      <c r="C2524" s="21"/>
      <c r="E2524" s="62"/>
      <c r="F2524" s="62"/>
      <c r="G2524" s="62"/>
      <c r="P2524"/>
      <c r="Q2524"/>
      <c r="R2524"/>
      <c r="S2524"/>
      <c r="T2524"/>
      <c r="U2524"/>
      <c r="V2524"/>
      <c r="W2524"/>
      <c r="X2524"/>
      <c r="Y2524"/>
      <c r="Z2524"/>
      <c r="AA2524"/>
      <c r="AB2524"/>
      <c r="AC2524"/>
      <c r="AD2524"/>
      <c r="AE2524"/>
      <c r="AF2524"/>
      <c r="AG2524"/>
      <c r="AH2524"/>
    </row>
    <row r="2525" spans="3:34" x14ac:dyDescent="0.25">
      <c r="C2525" s="21"/>
      <c r="E2525" s="62"/>
      <c r="F2525" s="62"/>
      <c r="G2525" s="62"/>
      <c r="P2525"/>
      <c r="Q2525"/>
      <c r="R2525"/>
      <c r="S2525"/>
      <c r="T2525"/>
      <c r="U2525"/>
      <c r="V2525"/>
      <c r="W2525"/>
      <c r="X2525"/>
      <c r="Y2525"/>
      <c r="Z2525"/>
      <c r="AA2525"/>
      <c r="AB2525"/>
      <c r="AC2525"/>
      <c r="AD2525"/>
      <c r="AE2525"/>
      <c r="AF2525"/>
      <c r="AG2525"/>
      <c r="AH2525"/>
    </row>
    <row r="2526" spans="3:34" x14ac:dyDescent="0.25">
      <c r="C2526" s="21"/>
      <c r="E2526" s="62"/>
      <c r="F2526" s="62"/>
      <c r="G2526" s="62"/>
      <c r="P2526"/>
      <c r="Q2526"/>
      <c r="R2526"/>
      <c r="S2526"/>
      <c r="T2526"/>
      <c r="U2526"/>
      <c r="V2526"/>
      <c r="W2526"/>
      <c r="X2526"/>
      <c r="Y2526"/>
      <c r="Z2526"/>
      <c r="AA2526"/>
      <c r="AB2526"/>
      <c r="AC2526"/>
      <c r="AD2526"/>
      <c r="AE2526"/>
      <c r="AF2526"/>
      <c r="AG2526"/>
      <c r="AH2526"/>
    </row>
    <row r="2527" spans="3:34" x14ac:dyDescent="0.25">
      <c r="C2527" s="21"/>
      <c r="E2527" s="62"/>
      <c r="F2527" s="62"/>
      <c r="G2527" s="62"/>
      <c r="P2527"/>
      <c r="Q2527"/>
      <c r="R2527"/>
      <c r="S2527"/>
      <c r="T2527"/>
      <c r="U2527"/>
      <c r="V2527"/>
      <c r="W2527"/>
      <c r="X2527"/>
      <c r="Y2527"/>
      <c r="Z2527"/>
      <c r="AA2527"/>
      <c r="AB2527"/>
      <c r="AC2527"/>
      <c r="AD2527"/>
      <c r="AE2527"/>
      <c r="AF2527"/>
      <c r="AG2527"/>
      <c r="AH2527"/>
    </row>
    <row r="2528" spans="3:34" x14ac:dyDescent="0.25">
      <c r="C2528" s="21"/>
      <c r="E2528" s="62"/>
      <c r="F2528" s="62"/>
      <c r="G2528" s="62"/>
      <c r="P2528"/>
      <c r="Q2528"/>
      <c r="R2528"/>
      <c r="S2528"/>
      <c r="T2528"/>
      <c r="U2528"/>
      <c r="V2528"/>
      <c r="W2528"/>
      <c r="X2528"/>
      <c r="Y2528"/>
      <c r="Z2528"/>
      <c r="AA2528"/>
      <c r="AB2528"/>
      <c r="AC2528"/>
      <c r="AD2528"/>
      <c r="AE2528"/>
      <c r="AF2528"/>
      <c r="AG2528"/>
      <c r="AH2528"/>
    </row>
    <row r="2529" spans="3:34" x14ac:dyDescent="0.25">
      <c r="C2529" s="21"/>
      <c r="E2529" s="62"/>
      <c r="F2529" s="62"/>
      <c r="G2529" s="62"/>
      <c r="P2529"/>
      <c r="Q2529"/>
      <c r="R2529"/>
      <c r="S2529"/>
      <c r="T2529"/>
      <c r="U2529"/>
      <c r="V2529"/>
      <c r="W2529"/>
      <c r="X2529"/>
      <c r="Y2529"/>
      <c r="Z2529"/>
      <c r="AA2529"/>
      <c r="AB2529"/>
      <c r="AC2529"/>
      <c r="AD2529"/>
      <c r="AE2529"/>
      <c r="AF2529"/>
      <c r="AG2529"/>
      <c r="AH2529"/>
    </row>
    <row r="2530" spans="3:34" x14ac:dyDescent="0.25">
      <c r="C2530" s="21"/>
      <c r="E2530" s="62"/>
      <c r="F2530" s="62"/>
      <c r="G2530" s="62"/>
      <c r="P2530"/>
      <c r="Q2530"/>
      <c r="R2530"/>
      <c r="S2530"/>
      <c r="T2530"/>
      <c r="U2530"/>
      <c r="V2530"/>
      <c r="W2530"/>
      <c r="X2530"/>
      <c r="Y2530"/>
      <c r="Z2530"/>
      <c r="AA2530"/>
      <c r="AB2530"/>
      <c r="AC2530"/>
      <c r="AD2530"/>
      <c r="AE2530"/>
      <c r="AF2530"/>
      <c r="AG2530"/>
      <c r="AH2530"/>
    </row>
    <row r="2531" spans="3:34" x14ac:dyDescent="0.25">
      <c r="C2531" s="21"/>
      <c r="E2531" s="62"/>
      <c r="F2531" s="62"/>
      <c r="G2531" s="62"/>
      <c r="P2531"/>
      <c r="Q2531"/>
      <c r="R2531"/>
      <c r="S2531"/>
      <c r="T2531"/>
      <c r="U2531"/>
      <c r="V2531"/>
      <c r="W2531"/>
      <c r="X2531"/>
      <c r="Y2531"/>
      <c r="Z2531"/>
      <c r="AA2531"/>
      <c r="AB2531"/>
      <c r="AC2531"/>
      <c r="AD2531"/>
      <c r="AE2531"/>
      <c r="AF2531"/>
      <c r="AG2531"/>
      <c r="AH2531"/>
    </row>
    <row r="2532" spans="3:34" x14ac:dyDescent="0.25">
      <c r="C2532" s="21"/>
      <c r="E2532" s="62"/>
      <c r="F2532" s="62"/>
      <c r="G2532" s="62"/>
      <c r="P2532"/>
      <c r="Q2532"/>
      <c r="R2532"/>
      <c r="S2532"/>
      <c r="T2532"/>
      <c r="U2532"/>
      <c r="V2532"/>
      <c r="W2532"/>
      <c r="X2532"/>
      <c r="Y2532"/>
      <c r="Z2532"/>
      <c r="AA2532"/>
      <c r="AB2532"/>
      <c r="AC2532"/>
      <c r="AD2532"/>
      <c r="AE2532"/>
      <c r="AF2532"/>
      <c r="AG2532"/>
      <c r="AH2532"/>
    </row>
    <row r="2533" spans="3:34" x14ac:dyDescent="0.25">
      <c r="C2533" s="21"/>
      <c r="E2533" s="62"/>
      <c r="F2533" s="62"/>
      <c r="G2533" s="62"/>
      <c r="P2533"/>
      <c r="Q2533"/>
      <c r="R2533"/>
      <c r="S2533"/>
      <c r="T2533"/>
      <c r="U2533"/>
      <c r="V2533"/>
      <c r="W2533"/>
      <c r="X2533"/>
      <c r="Y2533"/>
      <c r="Z2533"/>
      <c r="AA2533"/>
      <c r="AB2533"/>
      <c r="AC2533"/>
      <c r="AD2533"/>
      <c r="AE2533"/>
      <c r="AF2533"/>
      <c r="AG2533"/>
      <c r="AH2533"/>
    </row>
    <row r="2534" spans="3:34" x14ac:dyDescent="0.25">
      <c r="C2534" s="21"/>
      <c r="E2534" s="62"/>
      <c r="F2534" s="62"/>
      <c r="G2534" s="62"/>
      <c r="P2534"/>
      <c r="Q2534"/>
      <c r="R2534"/>
      <c r="S2534"/>
      <c r="T2534"/>
      <c r="U2534"/>
      <c r="V2534"/>
      <c r="W2534"/>
      <c r="X2534"/>
      <c r="Y2534"/>
      <c r="Z2534"/>
      <c r="AA2534"/>
      <c r="AB2534"/>
      <c r="AC2534"/>
      <c r="AD2534"/>
      <c r="AE2534"/>
      <c r="AF2534"/>
      <c r="AG2534"/>
      <c r="AH2534"/>
    </row>
    <row r="2535" spans="3:34" x14ac:dyDescent="0.25">
      <c r="C2535" s="21"/>
      <c r="E2535" s="62"/>
      <c r="F2535" s="62"/>
      <c r="G2535" s="62"/>
      <c r="P2535"/>
      <c r="Q2535"/>
      <c r="R2535"/>
      <c r="S2535"/>
      <c r="T2535"/>
      <c r="U2535"/>
      <c r="V2535"/>
      <c r="W2535"/>
      <c r="X2535"/>
      <c r="Y2535"/>
      <c r="Z2535"/>
      <c r="AA2535"/>
      <c r="AB2535"/>
      <c r="AC2535"/>
      <c r="AD2535"/>
      <c r="AE2535"/>
      <c r="AF2535"/>
      <c r="AG2535"/>
      <c r="AH2535"/>
    </row>
    <row r="2536" spans="3:34" x14ac:dyDescent="0.25">
      <c r="C2536" s="21"/>
      <c r="E2536" s="62"/>
      <c r="F2536" s="62"/>
      <c r="G2536" s="62"/>
      <c r="P2536"/>
      <c r="Q2536"/>
      <c r="R2536"/>
      <c r="S2536"/>
      <c r="T2536"/>
      <c r="U2536"/>
      <c r="V2536"/>
      <c r="W2536"/>
      <c r="X2536"/>
      <c r="Y2536"/>
      <c r="Z2536"/>
      <c r="AA2536"/>
      <c r="AB2536"/>
      <c r="AC2536"/>
      <c r="AD2536"/>
      <c r="AE2536"/>
      <c r="AF2536"/>
      <c r="AG2536"/>
      <c r="AH2536"/>
    </row>
    <row r="2537" spans="3:34" x14ac:dyDescent="0.25">
      <c r="C2537" s="21"/>
      <c r="E2537" s="62"/>
      <c r="F2537" s="62"/>
      <c r="G2537" s="62"/>
      <c r="P2537"/>
      <c r="Q2537"/>
      <c r="R2537"/>
      <c r="S2537"/>
      <c r="T2537"/>
      <c r="U2537"/>
      <c r="V2537"/>
      <c r="W2537"/>
      <c r="X2537"/>
      <c r="Y2537"/>
      <c r="Z2537"/>
      <c r="AA2537"/>
      <c r="AB2537"/>
      <c r="AC2537"/>
      <c r="AD2537"/>
      <c r="AE2537"/>
      <c r="AF2537"/>
      <c r="AG2537"/>
      <c r="AH2537"/>
    </row>
    <row r="2538" spans="3:34" x14ac:dyDescent="0.25">
      <c r="C2538" s="21"/>
      <c r="E2538" s="62"/>
      <c r="F2538" s="62"/>
      <c r="G2538" s="62"/>
      <c r="P2538"/>
      <c r="Q2538"/>
      <c r="R2538"/>
      <c r="S2538"/>
      <c r="T2538"/>
      <c r="U2538"/>
      <c r="V2538"/>
      <c r="W2538"/>
      <c r="X2538"/>
      <c r="Y2538"/>
      <c r="Z2538"/>
      <c r="AA2538"/>
      <c r="AB2538"/>
      <c r="AC2538"/>
      <c r="AD2538"/>
      <c r="AE2538"/>
      <c r="AF2538"/>
      <c r="AG2538"/>
      <c r="AH2538"/>
    </row>
    <row r="2539" spans="3:34" x14ac:dyDescent="0.25">
      <c r="C2539" s="21"/>
      <c r="E2539" s="62"/>
      <c r="F2539" s="62"/>
      <c r="G2539" s="62"/>
      <c r="P2539"/>
      <c r="Q2539"/>
      <c r="R2539"/>
      <c r="S2539"/>
      <c r="T2539"/>
      <c r="U2539"/>
      <c r="V2539"/>
      <c r="W2539"/>
      <c r="X2539"/>
      <c r="Y2539"/>
      <c r="Z2539"/>
      <c r="AA2539"/>
      <c r="AB2539"/>
      <c r="AC2539"/>
      <c r="AD2539"/>
      <c r="AE2539"/>
      <c r="AF2539"/>
      <c r="AG2539"/>
      <c r="AH2539"/>
    </row>
    <row r="2540" spans="3:34" x14ac:dyDescent="0.25">
      <c r="C2540" s="21"/>
      <c r="E2540" s="62"/>
      <c r="F2540" s="62"/>
      <c r="G2540" s="62"/>
      <c r="P2540"/>
      <c r="Q2540"/>
      <c r="R2540"/>
      <c r="S2540"/>
      <c r="T2540"/>
      <c r="U2540"/>
      <c r="V2540"/>
      <c r="W2540"/>
      <c r="X2540"/>
      <c r="Y2540"/>
      <c r="Z2540"/>
      <c r="AA2540"/>
      <c r="AB2540"/>
      <c r="AC2540"/>
      <c r="AD2540"/>
      <c r="AE2540"/>
      <c r="AF2540"/>
      <c r="AG2540"/>
      <c r="AH2540"/>
    </row>
    <row r="2541" spans="3:34" x14ac:dyDescent="0.25">
      <c r="C2541" s="21"/>
      <c r="E2541" s="62"/>
      <c r="F2541" s="62"/>
      <c r="G2541" s="62"/>
      <c r="P2541"/>
      <c r="Q2541"/>
      <c r="R2541"/>
      <c r="S2541"/>
      <c r="T2541"/>
      <c r="U2541"/>
      <c r="V2541"/>
      <c r="W2541"/>
      <c r="X2541"/>
      <c r="Y2541"/>
      <c r="Z2541"/>
      <c r="AA2541"/>
      <c r="AB2541"/>
      <c r="AC2541"/>
      <c r="AD2541"/>
      <c r="AE2541"/>
      <c r="AF2541"/>
      <c r="AG2541"/>
      <c r="AH2541"/>
    </row>
    <row r="2542" spans="3:34" x14ac:dyDescent="0.25">
      <c r="C2542" s="21"/>
      <c r="E2542" s="62"/>
      <c r="F2542" s="62"/>
      <c r="G2542" s="62"/>
      <c r="P2542"/>
      <c r="Q2542"/>
      <c r="R2542"/>
      <c r="S2542"/>
      <c r="T2542"/>
      <c r="U2542"/>
      <c r="V2542"/>
      <c r="W2542"/>
      <c r="X2542"/>
      <c r="Y2542"/>
      <c r="Z2542"/>
      <c r="AA2542"/>
      <c r="AB2542"/>
      <c r="AC2542"/>
      <c r="AD2542"/>
      <c r="AE2542"/>
      <c r="AF2542"/>
      <c r="AG2542"/>
      <c r="AH2542"/>
    </row>
    <row r="2543" spans="3:34" x14ac:dyDescent="0.25">
      <c r="C2543" s="21"/>
      <c r="E2543" s="62"/>
      <c r="F2543" s="62"/>
      <c r="G2543" s="62"/>
      <c r="P2543"/>
      <c r="Q2543"/>
      <c r="R2543"/>
      <c r="S2543"/>
      <c r="T2543"/>
      <c r="U2543"/>
      <c r="V2543"/>
      <c r="W2543"/>
      <c r="X2543"/>
      <c r="Y2543"/>
      <c r="Z2543"/>
      <c r="AA2543"/>
      <c r="AB2543"/>
      <c r="AC2543"/>
      <c r="AD2543"/>
      <c r="AE2543"/>
      <c r="AF2543"/>
      <c r="AG2543"/>
      <c r="AH2543"/>
    </row>
    <row r="2544" spans="3:34" x14ac:dyDescent="0.25">
      <c r="C2544" s="21"/>
      <c r="E2544" s="62"/>
      <c r="F2544" s="62"/>
      <c r="G2544" s="62"/>
      <c r="P2544"/>
      <c r="Q2544"/>
      <c r="R2544"/>
      <c r="S2544"/>
      <c r="T2544"/>
      <c r="U2544"/>
      <c r="V2544"/>
      <c r="W2544"/>
      <c r="X2544"/>
      <c r="Y2544"/>
      <c r="Z2544"/>
      <c r="AA2544"/>
      <c r="AB2544"/>
      <c r="AC2544"/>
      <c r="AD2544"/>
      <c r="AE2544"/>
      <c r="AF2544"/>
      <c r="AG2544"/>
      <c r="AH2544"/>
    </row>
    <row r="2545" spans="3:34" x14ac:dyDescent="0.25">
      <c r="C2545" s="21"/>
      <c r="E2545" s="62"/>
      <c r="F2545" s="62"/>
      <c r="G2545" s="62"/>
      <c r="P2545"/>
      <c r="Q2545"/>
      <c r="R2545"/>
      <c r="S2545"/>
      <c r="T2545"/>
      <c r="U2545"/>
      <c r="V2545"/>
      <c r="W2545"/>
      <c r="X2545"/>
      <c r="Y2545"/>
      <c r="Z2545"/>
      <c r="AA2545"/>
      <c r="AB2545"/>
      <c r="AC2545"/>
      <c r="AD2545"/>
      <c r="AE2545"/>
      <c r="AF2545"/>
      <c r="AG2545"/>
      <c r="AH2545"/>
    </row>
    <row r="2546" spans="3:34" x14ac:dyDescent="0.25">
      <c r="C2546" s="21"/>
      <c r="E2546" s="62"/>
      <c r="F2546" s="62"/>
      <c r="G2546" s="62"/>
      <c r="P2546"/>
      <c r="Q2546"/>
      <c r="R2546"/>
      <c r="S2546"/>
      <c r="T2546"/>
      <c r="U2546"/>
      <c r="V2546"/>
      <c r="W2546"/>
      <c r="X2546"/>
      <c r="Y2546"/>
      <c r="Z2546"/>
      <c r="AA2546"/>
      <c r="AB2546"/>
      <c r="AC2546"/>
      <c r="AD2546"/>
      <c r="AE2546"/>
      <c r="AF2546"/>
      <c r="AG2546"/>
      <c r="AH2546"/>
    </row>
    <row r="2547" spans="3:34" x14ac:dyDescent="0.25">
      <c r="C2547" s="21"/>
      <c r="E2547" s="62"/>
      <c r="F2547" s="62"/>
      <c r="G2547" s="62"/>
      <c r="P2547"/>
      <c r="Q2547"/>
      <c r="R2547"/>
      <c r="S2547"/>
      <c r="T2547"/>
      <c r="U2547"/>
      <c r="V2547"/>
      <c r="W2547"/>
      <c r="X2547"/>
      <c r="Y2547"/>
      <c r="Z2547"/>
      <c r="AA2547"/>
      <c r="AB2547"/>
      <c r="AC2547"/>
      <c r="AD2547"/>
      <c r="AE2547"/>
      <c r="AF2547"/>
      <c r="AG2547"/>
      <c r="AH2547"/>
    </row>
    <row r="2548" spans="3:34" x14ac:dyDescent="0.25">
      <c r="C2548" s="21"/>
      <c r="E2548" s="62"/>
      <c r="F2548" s="62"/>
      <c r="G2548" s="62"/>
      <c r="P2548"/>
      <c r="Q2548"/>
      <c r="R2548"/>
      <c r="S2548"/>
      <c r="T2548"/>
      <c r="U2548"/>
      <c r="V2548"/>
      <c r="W2548"/>
      <c r="X2548"/>
      <c r="Y2548"/>
      <c r="Z2548"/>
      <c r="AA2548"/>
      <c r="AB2548"/>
      <c r="AC2548"/>
      <c r="AD2548"/>
      <c r="AE2548"/>
      <c r="AF2548"/>
      <c r="AG2548"/>
      <c r="AH2548"/>
    </row>
    <row r="2549" spans="3:34" x14ac:dyDescent="0.25">
      <c r="C2549" s="21"/>
      <c r="E2549" s="62"/>
      <c r="F2549" s="62"/>
      <c r="G2549" s="62"/>
      <c r="P2549"/>
      <c r="Q2549"/>
      <c r="R2549"/>
      <c r="S2549"/>
      <c r="T2549"/>
      <c r="U2549"/>
      <c r="V2549"/>
      <c r="W2549"/>
      <c r="X2549"/>
      <c r="Y2549"/>
      <c r="Z2549"/>
      <c r="AA2549"/>
      <c r="AB2549"/>
      <c r="AC2549"/>
      <c r="AD2549"/>
      <c r="AE2549"/>
      <c r="AF2549"/>
      <c r="AG2549"/>
      <c r="AH2549"/>
    </row>
    <row r="2550" spans="3:34" x14ac:dyDescent="0.25">
      <c r="C2550" s="21"/>
      <c r="E2550" s="62"/>
      <c r="F2550" s="62"/>
      <c r="G2550" s="62"/>
      <c r="P2550"/>
      <c r="Q2550"/>
      <c r="R2550"/>
      <c r="S2550"/>
      <c r="T2550"/>
      <c r="U2550"/>
      <c r="V2550"/>
      <c r="W2550"/>
      <c r="X2550"/>
      <c r="Y2550"/>
      <c r="Z2550"/>
      <c r="AA2550"/>
      <c r="AB2550"/>
      <c r="AC2550"/>
      <c r="AD2550"/>
      <c r="AE2550"/>
      <c r="AF2550"/>
      <c r="AG2550"/>
      <c r="AH2550"/>
    </row>
    <row r="2551" spans="3:34" x14ac:dyDescent="0.25">
      <c r="C2551" s="21"/>
      <c r="E2551" s="62"/>
      <c r="F2551" s="62"/>
      <c r="G2551" s="62"/>
      <c r="P2551"/>
      <c r="Q2551"/>
      <c r="R2551"/>
      <c r="S2551"/>
      <c r="T2551"/>
      <c r="U2551"/>
      <c r="V2551"/>
      <c r="W2551"/>
      <c r="X2551"/>
      <c r="Y2551"/>
      <c r="Z2551"/>
      <c r="AA2551"/>
      <c r="AB2551"/>
      <c r="AC2551"/>
      <c r="AD2551"/>
      <c r="AE2551"/>
      <c r="AF2551"/>
      <c r="AG2551"/>
      <c r="AH2551"/>
    </row>
    <row r="2552" spans="3:34" x14ac:dyDescent="0.25">
      <c r="C2552" s="21"/>
      <c r="E2552" s="62"/>
      <c r="F2552" s="62"/>
      <c r="G2552" s="62"/>
      <c r="P2552"/>
      <c r="Q2552"/>
      <c r="R2552"/>
      <c r="S2552"/>
      <c r="T2552"/>
      <c r="U2552"/>
      <c r="V2552"/>
      <c r="W2552"/>
      <c r="X2552"/>
      <c r="Y2552"/>
      <c r="Z2552"/>
      <c r="AA2552"/>
      <c r="AB2552"/>
      <c r="AC2552"/>
      <c r="AD2552"/>
      <c r="AE2552"/>
      <c r="AF2552"/>
      <c r="AG2552"/>
      <c r="AH2552"/>
    </row>
    <row r="2553" spans="3:34" x14ac:dyDescent="0.25">
      <c r="C2553" s="21"/>
      <c r="E2553" s="62"/>
      <c r="F2553" s="62"/>
      <c r="G2553" s="62"/>
      <c r="P2553"/>
      <c r="Q2553"/>
      <c r="R2553"/>
      <c r="S2553"/>
      <c r="T2553"/>
      <c r="U2553"/>
      <c r="V2553"/>
      <c r="W2553"/>
      <c r="X2553"/>
      <c r="Y2553"/>
      <c r="Z2553"/>
      <c r="AA2553"/>
      <c r="AB2553"/>
      <c r="AC2553"/>
      <c r="AD2553"/>
      <c r="AE2553"/>
      <c r="AF2553"/>
      <c r="AG2553"/>
      <c r="AH2553"/>
    </row>
    <row r="2554" spans="3:34" x14ac:dyDescent="0.25">
      <c r="C2554" s="21"/>
      <c r="E2554" s="62"/>
      <c r="F2554" s="62"/>
      <c r="G2554" s="62"/>
      <c r="P2554"/>
      <c r="Q2554"/>
      <c r="R2554"/>
      <c r="S2554"/>
      <c r="T2554"/>
      <c r="U2554"/>
      <c r="V2554"/>
      <c r="W2554"/>
      <c r="X2554"/>
      <c r="Y2554"/>
      <c r="Z2554"/>
      <c r="AA2554"/>
      <c r="AB2554"/>
      <c r="AC2554"/>
      <c r="AD2554"/>
      <c r="AE2554"/>
      <c r="AF2554"/>
      <c r="AG2554"/>
      <c r="AH2554"/>
    </row>
    <row r="2555" spans="3:34" x14ac:dyDescent="0.25">
      <c r="C2555" s="21"/>
      <c r="E2555" s="62"/>
      <c r="F2555" s="62"/>
      <c r="G2555" s="62"/>
      <c r="P2555"/>
      <c r="Q2555"/>
      <c r="R2555"/>
      <c r="S2555"/>
      <c r="T2555"/>
      <c r="U2555"/>
      <c r="V2555"/>
      <c r="W2555"/>
      <c r="X2555"/>
      <c r="Y2555"/>
      <c r="Z2555"/>
      <c r="AA2555"/>
      <c r="AB2555"/>
      <c r="AC2555"/>
      <c r="AD2555"/>
      <c r="AE2555"/>
      <c r="AF2555"/>
      <c r="AG2555"/>
      <c r="AH2555"/>
    </row>
    <row r="2556" spans="3:34" x14ac:dyDescent="0.25">
      <c r="C2556" s="21"/>
      <c r="E2556" s="62"/>
      <c r="F2556" s="62"/>
      <c r="G2556" s="62"/>
      <c r="P2556"/>
      <c r="Q2556"/>
      <c r="R2556"/>
      <c r="S2556"/>
      <c r="T2556"/>
      <c r="U2556"/>
      <c r="V2556"/>
      <c r="W2556"/>
      <c r="X2556"/>
      <c r="Y2556"/>
      <c r="Z2556"/>
      <c r="AA2556"/>
      <c r="AB2556"/>
      <c r="AC2556"/>
      <c r="AD2556"/>
      <c r="AE2556"/>
      <c r="AF2556"/>
      <c r="AG2556"/>
      <c r="AH2556"/>
    </row>
    <row r="2557" spans="3:34" x14ac:dyDescent="0.25">
      <c r="C2557" s="21"/>
      <c r="E2557" s="62"/>
      <c r="F2557" s="62"/>
      <c r="G2557" s="62"/>
      <c r="P2557"/>
      <c r="Q2557"/>
      <c r="R2557"/>
      <c r="S2557"/>
      <c r="T2557"/>
      <c r="U2557"/>
      <c r="V2557"/>
      <c r="W2557"/>
      <c r="X2557"/>
      <c r="Y2557"/>
      <c r="Z2557"/>
      <c r="AA2557"/>
      <c r="AB2557"/>
      <c r="AC2557"/>
      <c r="AD2557"/>
      <c r="AE2557"/>
      <c r="AF2557"/>
      <c r="AG2557"/>
      <c r="AH2557"/>
    </row>
    <row r="2558" spans="3:34" x14ac:dyDescent="0.25">
      <c r="C2558" s="21"/>
      <c r="E2558" s="62"/>
      <c r="F2558" s="62"/>
      <c r="G2558" s="62"/>
      <c r="P2558"/>
      <c r="Q2558"/>
      <c r="R2558"/>
      <c r="S2558"/>
      <c r="T2558"/>
      <c r="U2558"/>
      <c r="V2558"/>
      <c r="W2558"/>
      <c r="X2558"/>
      <c r="Y2558"/>
      <c r="Z2558"/>
      <c r="AA2558"/>
      <c r="AB2558"/>
      <c r="AC2558"/>
      <c r="AD2558"/>
      <c r="AE2558"/>
      <c r="AF2558"/>
      <c r="AG2558"/>
      <c r="AH2558"/>
    </row>
    <row r="2559" spans="3:34" x14ac:dyDescent="0.25">
      <c r="C2559" s="21"/>
      <c r="E2559" s="62"/>
      <c r="F2559" s="62"/>
      <c r="G2559" s="62"/>
      <c r="P2559"/>
      <c r="Q2559"/>
      <c r="R2559"/>
      <c r="S2559"/>
      <c r="T2559"/>
      <c r="U2559"/>
      <c r="V2559"/>
      <c r="W2559"/>
      <c r="X2559"/>
      <c r="Y2559"/>
      <c r="Z2559"/>
      <c r="AA2559"/>
      <c r="AB2559"/>
      <c r="AC2559"/>
      <c r="AD2559"/>
      <c r="AE2559"/>
      <c r="AF2559"/>
      <c r="AG2559"/>
      <c r="AH2559"/>
    </row>
    <row r="2560" spans="3:34" x14ac:dyDescent="0.25">
      <c r="C2560" s="21"/>
      <c r="E2560" s="62"/>
      <c r="F2560" s="62"/>
      <c r="G2560" s="62"/>
      <c r="P2560"/>
      <c r="Q2560"/>
      <c r="R2560"/>
      <c r="S2560"/>
      <c r="T2560"/>
      <c r="U2560"/>
      <c r="V2560"/>
      <c r="W2560"/>
      <c r="X2560"/>
      <c r="Y2560"/>
      <c r="Z2560"/>
      <c r="AA2560"/>
      <c r="AB2560"/>
      <c r="AC2560"/>
      <c r="AD2560"/>
      <c r="AE2560"/>
      <c r="AF2560"/>
      <c r="AG2560"/>
      <c r="AH2560"/>
    </row>
    <row r="2561" spans="3:34" x14ac:dyDescent="0.25">
      <c r="C2561" s="21"/>
      <c r="E2561" s="62"/>
      <c r="F2561" s="62"/>
      <c r="G2561" s="62"/>
      <c r="P2561"/>
      <c r="Q2561"/>
      <c r="R2561"/>
      <c r="S2561"/>
      <c r="T2561"/>
      <c r="U2561"/>
      <c r="V2561"/>
      <c r="W2561"/>
      <c r="X2561"/>
      <c r="Y2561"/>
      <c r="Z2561"/>
      <c r="AA2561"/>
      <c r="AB2561"/>
      <c r="AC2561"/>
      <c r="AD2561"/>
      <c r="AE2561"/>
      <c r="AF2561"/>
      <c r="AG2561"/>
      <c r="AH2561"/>
    </row>
    <row r="2562" spans="3:34" x14ac:dyDescent="0.25">
      <c r="C2562" s="21"/>
      <c r="E2562" s="62"/>
      <c r="F2562" s="62"/>
      <c r="G2562" s="62"/>
      <c r="P2562"/>
      <c r="Q2562"/>
      <c r="R2562"/>
      <c r="S2562"/>
      <c r="T2562"/>
      <c r="U2562"/>
      <c r="V2562"/>
      <c r="W2562"/>
      <c r="X2562"/>
      <c r="Y2562"/>
      <c r="Z2562"/>
      <c r="AA2562"/>
      <c r="AB2562"/>
      <c r="AC2562"/>
      <c r="AD2562"/>
      <c r="AE2562"/>
      <c r="AF2562"/>
      <c r="AG2562"/>
      <c r="AH2562"/>
    </row>
    <row r="2563" spans="3:34" x14ac:dyDescent="0.25">
      <c r="C2563" s="21"/>
      <c r="E2563" s="62"/>
      <c r="F2563" s="62"/>
      <c r="G2563" s="62"/>
      <c r="P2563"/>
      <c r="Q2563"/>
      <c r="R2563"/>
      <c r="S2563"/>
      <c r="T2563"/>
      <c r="U2563"/>
      <c r="V2563"/>
      <c r="W2563"/>
      <c r="X2563"/>
      <c r="Y2563"/>
      <c r="Z2563"/>
      <c r="AA2563"/>
      <c r="AB2563"/>
      <c r="AC2563"/>
      <c r="AD2563"/>
      <c r="AE2563"/>
      <c r="AF2563"/>
      <c r="AG2563"/>
      <c r="AH2563"/>
    </row>
    <row r="2564" spans="3:34" x14ac:dyDescent="0.25">
      <c r="C2564" s="21"/>
      <c r="E2564" s="62"/>
      <c r="F2564" s="62"/>
      <c r="G2564" s="62"/>
      <c r="P2564"/>
      <c r="Q2564"/>
      <c r="R2564"/>
      <c r="S2564"/>
      <c r="T2564"/>
      <c r="U2564"/>
      <c r="V2564"/>
      <c r="W2564"/>
      <c r="X2564"/>
      <c r="Y2564"/>
      <c r="Z2564"/>
      <c r="AA2564"/>
      <c r="AB2564"/>
      <c r="AC2564"/>
      <c r="AD2564"/>
      <c r="AE2564"/>
      <c r="AF2564"/>
      <c r="AG2564"/>
      <c r="AH2564"/>
    </row>
    <row r="2565" spans="3:34" x14ac:dyDescent="0.25">
      <c r="C2565" s="21"/>
      <c r="E2565" s="62"/>
      <c r="F2565" s="62"/>
      <c r="G2565" s="62"/>
      <c r="P2565"/>
      <c r="Q2565"/>
      <c r="R2565"/>
      <c r="S2565"/>
      <c r="T2565"/>
      <c r="U2565"/>
      <c r="V2565"/>
      <c r="W2565"/>
      <c r="X2565"/>
      <c r="Y2565"/>
      <c r="Z2565"/>
      <c r="AA2565"/>
      <c r="AB2565"/>
      <c r="AC2565"/>
      <c r="AD2565"/>
      <c r="AE2565"/>
      <c r="AF2565"/>
      <c r="AG2565"/>
      <c r="AH2565"/>
    </row>
    <row r="2566" spans="3:34" x14ac:dyDescent="0.25">
      <c r="C2566" s="21"/>
      <c r="E2566" s="62"/>
      <c r="F2566" s="62"/>
      <c r="G2566" s="62"/>
      <c r="P2566"/>
      <c r="Q2566"/>
      <c r="R2566"/>
      <c r="S2566"/>
      <c r="T2566"/>
      <c r="U2566"/>
      <c r="V2566"/>
      <c r="W2566"/>
      <c r="X2566"/>
      <c r="Y2566"/>
      <c r="Z2566"/>
      <c r="AA2566"/>
      <c r="AB2566"/>
      <c r="AC2566"/>
      <c r="AD2566"/>
      <c r="AE2566"/>
      <c r="AF2566"/>
      <c r="AG2566"/>
      <c r="AH2566"/>
    </row>
    <row r="2567" spans="3:34" x14ac:dyDescent="0.25">
      <c r="C2567" s="21"/>
      <c r="E2567" s="62"/>
      <c r="F2567" s="62"/>
      <c r="G2567" s="62"/>
      <c r="P2567"/>
      <c r="Q2567"/>
      <c r="R2567"/>
      <c r="S2567"/>
      <c r="T2567"/>
      <c r="U2567"/>
      <c r="V2567"/>
      <c r="W2567"/>
      <c r="X2567"/>
      <c r="Y2567"/>
      <c r="Z2567"/>
      <c r="AA2567"/>
      <c r="AB2567"/>
      <c r="AC2567"/>
      <c r="AD2567"/>
      <c r="AE2567"/>
      <c r="AF2567"/>
      <c r="AG2567"/>
      <c r="AH2567"/>
    </row>
    <row r="2568" spans="3:34" x14ac:dyDescent="0.25">
      <c r="C2568" s="21"/>
      <c r="E2568" s="62"/>
      <c r="F2568" s="62"/>
      <c r="G2568" s="62"/>
      <c r="P2568"/>
      <c r="Q2568"/>
      <c r="R2568"/>
      <c r="S2568"/>
      <c r="T2568"/>
      <c r="U2568"/>
      <c r="V2568"/>
      <c r="W2568"/>
      <c r="X2568"/>
      <c r="Y2568"/>
      <c r="Z2568"/>
      <c r="AA2568"/>
      <c r="AB2568"/>
      <c r="AC2568"/>
      <c r="AD2568"/>
      <c r="AE2568"/>
      <c r="AF2568"/>
      <c r="AG2568"/>
      <c r="AH2568"/>
    </row>
    <row r="2569" spans="3:34" x14ac:dyDescent="0.25">
      <c r="C2569" s="21"/>
      <c r="E2569" s="62"/>
      <c r="F2569" s="62"/>
      <c r="G2569" s="62"/>
      <c r="P2569"/>
      <c r="Q2569"/>
      <c r="R2569"/>
      <c r="S2569"/>
      <c r="T2569"/>
      <c r="U2569"/>
      <c r="V2569"/>
      <c r="W2569"/>
      <c r="X2569"/>
      <c r="Y2569"/>
      <c r="Z2569"/>
      <c r="AA2569"/>
      <c r="AB2569"/>
      <c r="AC2569"/>
      <c r="AD2569"/>
      <c r="AE2569"/>
      <c r="AF2569"/>
      <c r="AG2569"/>
      <c r="AH2569"/>
    </row>
    <row r="2570" spans="3:34" x14ac:dyDescent="0.25">
      <c r="C2570" s="21"/>
      <c r="E2570" s="62"/>
      <c r="F2570" s="62"/>
      <c r="G2570" s="62"/>
      <c r="P2570"/>
      <c r="Q2570"/>
      <c r="R2570"/>
      <c r="S2570"/>
      <c r="T2570"/>
      <c r="U2570"/>
      <c r="V2570"/>
      <c r="W2570"/>
      <c r="X2570"/>
      <c r="Y2570"/>
      <c r="Z2570"/>
      <c r="AA2570"/>
      <c r="AB2570"/>
      <c r="AC2570"/>
      <c r="AD2570"/>
      <c r="AE2570"/>
      <c r="AF2570"/>
      <c r="AG2570"/>
      <c r="AH2570"/>
    </row>
    <row r="2571" spans="3:34" x14ac:dyDescent="0.25">
      <c r="C2571" s="21"/>
      <c r="E2571" s="62"/>
      <c r="F2571" s="62"/>
      <c r="G2571" s="62"/>
      <c r="P2571"/>
      <c r="Q2571"/>
      <c r="R2571"/>
      <c r="S2571"/>
      <c r="T2571"/>
      <c r="U2571"/>
      <c r="V2571"/>
      <c r="W2571"/>
      <c r="X2571"/>
      <c r="Y2571"/>
      <c r="Z2571"/>
      <c r="AA2571"/>
      <c r="AB2571"/>
      <c r="AC2571"/>
      <c r="AD2571"/>
      <c r="AE2571"/>
      <c r="AF2571"/>
      <c r="AG2571"/>
      <c r="AH2571"/>
    </row>
    <row r="2572" spans="3:34" x14ac:dyDescent="0.25">
      <c r="C2572" s="21"/>
      <c r="E2572" s="62"/>
      <c r="F2572" s="62"/>
      <c r="G2572" s="62"/>
      <c r="P2572"/>
      <c r="Q2572"/>
      <c r="R2572"/>
      <c r="S2572"/>
      <c r="T2572"/>
      <c r="U2572"/>
      <c r="V2572"/>
      <c r="W2572"/>
      <c r="X2572"/>
      <c r="Y2572"/>
      <c r="Z2572"/>
      <c r="AA2572"/>
      <c r="AB2572"/>
      <c r="AC2572"/>
      <c r="AD2572"/>
      <c r="AE2572"/>
      <c r="AF2572"/>
      <c r="AG2572"/>
      <c r="AH2572"/>
    </row>
    <row r="2573" spans="3:34" x14ac:dyDescent="0.25">
      <c r="C2573" s="21"/>
      <c r="E2573" s="62"/>
      <c r="F2573" s="62"/>
      <c r="G2573" s="62"/>
      <c r="P2573"/>
      <c r="Q2573"/>
      <c r="R2573"/>
      <c r="S2573"/>
      <c r="T2573"/>
      <c r="U2573"/>
      <c r="V2573"/>
      <c r="W2573"/>
      <c r="X2573"/>
      <c r="Y2573"/>
      <c r="Z2573"/>
      <c r="AA2573"/>
      <c r="AB2573"/>
      <c r="AC2573"/>
      <c r="AD2573"/>
      <c r="AE2573"/>
      <c r="AF2573"/>
      <c r="AG2573"/>
      <c r="AH2573"/>
    </row>
    <row r="2574" spans="3:34" x14ac:dyDescent="0.25">
      <c r="C2574" s="21"/>
      <c r="E2574" s="62"/>
      <c r="F2574" s="62"/>
      <c r="G2574" s="62"/>
      <c r="P2574"/>
      <c r="Q2574"/>
      <c r="R2574"/>
      <c r="S2574"/>
      <c r="T2574"/>
      <c r="U2574"/>
      <c r="V2574"/>
      <c r="W2574"/>
      <c r="X2574"/>
      <c r="Y2574"/>
      <c r="Z2574"/>
      <c r="AA2574"/>
      <c r="AB2574"/>
      <c r="AC2574"/>
      <c r="AD2574"/>
      <c r="AE2574"/>
      <c r="AF2574"/>
      <c r="AG2574"/>
      <c r="AH2574"/>
    </row>
    <row r="2575" spans="3:34" x14ac:dyDescent="0.25">
      <c r="C2575" s="21"/>
      <c r="E2575" s="62"/>
      <c r="F2575" s="62"/>
      <c r="G2575" s="62"/>
      <c r="P2575"/>
      <c r="Q2575"/>
      <c r="R2575"/>
      <c r="S2575"/>
      <c r="T2575"/>
      <c r="U2575"/>
      <c r="V2575"/>
      <c r="W2575"/>
      <c r="X2575"/>
      <c r="Y2575"/>
      <c r="Z2575"/>
      <c r="AA2575"/>
      <c r="AB2575"/>
      <c r="AC2575"/>
      <c r="AD2575"/>
      <c r="AE2575"/>
      <c r="AF2575"/>
      <c r="AG2575"/>
      <c r="AH2575"/>
    </row>
    <row r="2576" spans="3:34" x14ac:dyDescent="0.25">
      <c r="C2576" s="21"/>
      <c r="E2576" s="62"/>
      <c r="F2576" s="62"/>
      <c r="G2576" s="62"/>
      <c r="P2576"/>
      <c r="Q2576"/>
      <c r="R2576"/>
      <c r="S2576"/>
      <c r="T2576"/>
      <c r="U2576"/>
      <c r="V2576"/>
      <c r="W2576"/>
      <c r="X2576"/>
      <c r="Y2576"/>
      <c r="Z2576"/>
      <c r="AA2576"/>
      <c r="AB2576"/>
      <c r="AC2576"/>
      <c r="AD2576"/>
      <c r="AE2576"/>
      <c r="AF2576"/>
      <c r="AG2576"/>
      <c r="AH2576"/>
    </row>
    <row r="2577" spans="3:34" x14ac:dyDescent="0.25">
      <c r="C2577" s="21"/>
      <c r="E2577" s="62"/>
      <c r="F2577" s="62"/>
      <c r="G2577" s="62"/>
      <c r="P2577"/>
      <c r="Q2577"/>
      <c r="R2577"/>
      <c r="S2577"/>
      <c r="T2577"/>
      <c r="U2577"/>
      <c r="V2577"/>
      <c r="W2577"/>
      <c r="X2577"/>
      <c r="Y2577"/>
      <c r="Z2577"/>
      <c r="AA2577"/>
      <c r="AB2577"/>
      <c r="AC2577"/>
      <c r="AD2577"/>
      <c r="AE2577"/>
      <c r="AF2577"/>
      <c r="AG2577"/>
      <c r="AH2577"/>
    </row>
    <row r="2578" spans="3:34" x14ac:dyDescent="0.25">
      <c r="C2578" s="21"/>
      <c r="E2578" s="62"/>
      <c r="F2578" s="62"/>
      <c r="G2578" s="62"/>
      <c r="P2578"/>
      <c r="Q2578"/>
      <c r="R2578"/>
      <c r="S2578"/>
      <c r="T2578"/>
      <c r="U2578"/>
      <c r="V2578"/>
      <c r="W2578"/>
      <c r="X2578"/>
      <c r="Y2578"/>
      <c r="Z2578"/>
      <c r="AA2578"/>
      <c r="AB2578"/>
      <c r="AC2578"/>
      <c r="AD2578"/>
      <c r="AE2578"/>
      <c r="AF2578"/>
      <c r="AG2578"/>
      <c r="AH2578"/>
    </row>
    <row r="2579" spans="3:34" x14ac:dyDescent="0.25">
      <c r="C2579" s="21"/>
      <c r="E2579" s="62"/>
      <c r="F2579" s="62"/>
      <c r="G2579" s="62"/>
      <c r="P2579"/>
      <c r="Q2579"/>
      <c r="R2579"/>
      <c r="S2579"/>
      <c r="T2579"/>
      <c r="U2579"/>
      <c r="V2579"/>
      <c r="W2579"/>
      <c r="X2579"/>
      <c r="Y2579"/>
      <c r="Z2579"/>
      <c r="AA2579"/>
      <c r="AB2579"/>
      <c r="AC2579"/>
      <c r="AD2579"/>
      <c r="AE2579"/>
      <c r="AF2579"/>
      <c r="AG2579"/>
      <c r="AH2579"/>
    </row>
    <row r="2580" spans="3:34" x14ac:dyDescent="0.25">
      <c r="C2580" s="21"/>
      <c r="E2580" s="62"/>
      <c r="F2580" s="62"/>
      <c r="G2580" s="62"/>
      <c r="P2580"/>
      <c r="Q2580"/>
      <c r="R2580"/>
      <c r="S2580"/>
      <c r="T2580"/>
      <c r="U2580"/>
      <c r="V2580"/>
      <c r="W2580"/>
      <c r="X2580"/>
      <c r="Y2580"/>
      <c r="Z2580"/>
      <c r="AA2580"/>
      <c r="AB2580"/>
      <c r="AC2580"/>
      <c r="AD2580"/>
      <c r="AE2580"/>
      <c r="AF2580"/>
      <c r="AG2580"/>
      <c r="AH2580"/>
    </row>
    <row r="2581" spans="3:34" x14ac:dyDescent="0.25">
      <c r="C2581" s="21"/>
      <c r="E2581" s="62"/>
      <c r="F2581" s="62"/>
      <c r="G2581" s="62"/>
      <c r="P2581"/>
      <c r="Q2581"/>
      <c r="R2581"/>
      <c r="S2581"/>
      <c r="T2581"/>
      <c r="U2581"/>
      <c r="V2581"/>
      <c r="W2581"/>
      <c r="X2581"/>
      <c r="Y2581"/>
      <c r="Z2581"/>
      <c r="AA2581"/>
      <c r="AB2581"/>
      <c r="AC2581"/>
      <c r="AD2581"/>
      <c r="AE2581"/>
      <c r="AF2581"/>
      <c r="AG2581"/>
      <c r="AH2581"/>
    </row>
    <row r="2582" spans="3:34" x14ac:dyDescent="0.25">
      <c r="C2582" s="21"/>
      <c r="E2582" s="62"/>
      <c r="F2582" s="62"/>
      <c r="G2582" s="62"/>
      <c r="P2582"/>
      <c r="Q2582"/>
      <c r="R2582"/>
      <c r="S2582"/>
      <c r="T2582"/>
      <c r="U2582"/>
      <c r="V2582"/>
      <c r="W2582"/>
      <c r="X2582"/>
      <c r="Y2582"/>
      <c r="Z2582"/>
      <c r="AA2582"/>
      <c r="AB2582"/>
      <c r="AC2582"/>
      <c r="AD2582"/>
      <c r="AE2582"/>
      <c r="AF2582"/>
      <c r="AG2582"/>
      <c r="AH2582"/>
    </row>
    <row r="2583" spans="3:34" x14ac:dyDescent="0.25">
      <c r="C2583" s="21"/>
      <c r="E2583" s="62"/>
      <c r="F2583" s="62"/>
      <c r="G2583" s="62"/>
      <c r="P2583"/>
      <c r="Q2583"/>
      <c r="R2583"/>
      <c r="S2583"/>
      <c r="T2583"/>
      <c r="U2583"/>
      <c r="V2583"/>
      <c r="W2583"/>
      <c r="X2583"/>
      <c r="Y2583"/>
      <c r="Z2583"/>
      <c r="AA2583"/>
      <c r="AB2583"/>
      <c r="AC2583"/>
      <c r="AD2583"/>
      <c r="AE2583"/>
      <c r="AF2583"/>
      <c r="AG2583"/>
      <c r="AH2583"/>
    </row>
    <row r="2584" spans="3:34" x14ac:dyDescent="0.25">
      <c r="C2584" s="21"/>
      <c r="E2584" s="62"/>
      <c r="F2584" s="62"/>
      <c r="G2584" s="62"/>
      <c r="P2584"/>
      <c r="Q2584"/>
      <c r="R2584"/>
      <c r="S2584"/>
      <c r="T2584"/>
      <c r="U2584"/>
      <c r="V2584"/>
      <c r="W2584"/>
      <c r="X2584"/>
      <c r="Y2584"/>
      <c r="Z2584"/>
      <c r="AA2584"/>
      <c r="AB2584"/>
      <c r="AC2584"/>
      <c r="AD2584"/>
      <c r="AE2584"/>
      <c r="AF2584"/>
      <c r="AG2584"/>
      <c r="AH2584"/>
    </row>
    <row r="2585" spans="3:34" x14ac:dyDescent="0.25">
      <c r="C2585" s="21"/>
      <c r="E2585" s="62"/>
      <c r="F2585" s="62"/>
      <c r="G2585" s="62"/>
      <c r="P2585"/>
      <c r="Q2585"/>
      <c r="R2585"/>
      <c r="S2585"/>
      <c r="T2585"/>
      <c r="U2585"/>
      <c r="V2585"/>
      <c r="W2585"/>
      <c r="X2585"/>
      <c r="Y2585"/>
      <c r="Z2585"/>
      <c r="AA2585"/>
      <c r="AB2585"/>
      <c r="AC2585"/>
      <c r="AD2585"/>
      <c r="AE2585"/>
      <c r="AF2585"/>
      <c r="AG2585"/>
      <c r="AH2585"/>
    </row>
    <row r="2586" spans="3:34" x14ac:dyDescent="0.25">
      <c r="C2586" s="21"/>
      <c r="E2586" s="62"/>
      <c r="F2586" s="62"/>
      <c r="G2586" s="62"/>
      <c r="P2586"/>
      <c r="Q2586"/>
      <c r="R2586"/>
      <c r="S2586"/>
      <c r="T2586"/>
      <c r="U2586"/>
      <c r="V2586"/>
      <c r="W2586"/>
      <c r="X2586"/>
      <c r="Y2586"/>
      <c r="Z2586"/>
      <c r="AA2586"/>
      <c r="AB2586"/>
      <c r="AC2586"/>
      <c r="AD2586"/>
      <c r="AE2586"/>
      <c r="AF2586"/>
      <c r="AG2586"/>
      <c r="AH2586"/>
    </row>
    <row r="2587" spans="3:34" x14ac:dyDescent="0.25">
      <c r="C2587" s="21"/>
      <c r="E2587" s="62"/>
      <c r="F2587" s="62"/>
      <c r="G2587" s="62"/>
      <c r="P2587"/>
      <c r="Q2587"/>
      <c r="R2587"/>
      <c r="S2587"/>
      <c r="T2587"/>
      <c r="U2587"/>
      <c r="V2587"/>
      <c r="W2587"/>
      <c r="X2587"/>
      <c r="Y2587"/>
      <c r="Z2587"/>
      <c r="AA2587"/>
      <c r="AB2587"/>
      <c r="AC2587"/>
      <c r="AD2587"/>
      <c r="AE2587"/>
      <c r="AF2587"/>
      <c r="AG2587"/>
      <c r="AH2587"/>
    </row>
    <row r="2588" spans="3:34" x14ac:dyDescent="0.25">
      <c r="C2588" s="21"/>
      <c r="E2588" s="62"/>
      <c r="F2588" s="62"/>
      <c r="G2588" s="62"/>
      <c r="P2588"/>
      <c r="Q2588"/>
      <c r="R2588"/>
      <c r="S2588"/>
      <c r="T2588"/>
      <c r="U2588"/>
      <c r="V2588"/>
      <c r="W2588"/>
      <c r="X2588"/>
      <c r="Y2588"/>
      <c r="Z2588"/>
      <c r="AA2588"/>
      <c r="AB2588"/>
      <c r="AC2588"/>
      <c r="AD2588"/>
      <c r="AE2588"/>
      <c r="AF2588"/>
      <c r="AG2588"/>
      <c r="AH2588"/>
    </row>
    <row r="2589" spans="3:34" x14ac:dyDescent="0.25">
      <c r="C2589" s="21"/>
      <c r="E2589" s="62"/>
      <c r="F2589" s="62"/>
      <c r="G2589" s="62"/>
      <c r="P2589"/>
      <c r="Q2589"/>
      <c r="R2589"/>
      <c r="S2589"/>
      <c r="T2589"/>
      <c r="U2589"/>
      <c r="V2589"/>
      <c r="W2589"/>
      <c r="X2589"/>
      <c r="Y2589"/>
      <c r="Z2589"/>
      <c r="AA2589"/>
      <c r="AB2589"/>
      <c r="AC2589"/>
      <c r="AD2589"/>
      <c r="AE2589"/>
      <c r="AF2589"/>
      <c r="AG2589"/>
      <c r="AH2589"/>
    </row>
    <row r="2590" spans="3:34" x14ac:dyDescent="0.25">
      <c r="C2590" s="21"/>
      <c r="E2590" s="62"/>
      <c r="F2590" s="62"/>
      <c r="G2590" s="62"/>
      <c r="P2590"/>
      <c r="Q2590"/>
      <c r="R2590"/>
      <c r="S2590"/>
      <c r="T2590"/>
      <c r="U2590"/>
      <c r="V2590"/>
      <c r="W2590"/>
      <c r="X2590"/>
      <c r="Y2590"/>
      <c r="Z2590"/>
      <c r="AA2590"/>
      <c r="AB2590"/>
      <c r="AC2590"/>
      <c r="AD2590"/>
      <c r="AE2590"/>
      <c r="AF2590"/>
      <c r="AG2590"/>
      <c r="AH2590"/>
    </row>
    <row r="2591" spans="3:34" x14ac:dyDescent="0.25">
      <c r="C2591" s="21"/>
      <c r="E2591" s="62"/>
      <c r="F2591" s="62"/>
      <c r="G2591" s="62"/>
      <c r="P2591"/>
      <c r="Q2591"/>
      <c r="R2591"/>
      <c r="S2591"/>
      <c r="T2591"/>
      <c r="U2591"/>
      <c r="V2591"/>
      <c r="W2591"/>
      <c r="X2591"/>
      <c r="Y2591"/>
      <c r="Z2591"/>
      <c r="AA2591"/>
      <c r="AB2591"/>
      <c r="AC2591"/>
      <c r="AD2591"/>
      <c r="AE2591"/>
      <c r="AF2591"/>
      <c r="AG2591"/>
      <c r="AH2591"/>
    </row>
    <row r="2592" spans="3:34" x14ac:dyDescent="0.25">
      <c r="C2592" s="21"/>
      <c r="E2592" s="62"/>
      <c r="F2592" s="62"/>
      <c r="G2592" s="62"/>
      <c r="P2592"/>
      <c r="Q2592"/>
      <c r="R2592"/>
      <c r="S2592"/>
      <c r="T2592"/>
      <c r="U2592"/>
      <c r="V2592"/>
      <c r="W2592"/>
      <c r="X2592"/>
      <c r="Y2592"/>
      <c r="Z2592"/>
      <c r="AA2592"/>
      <c r="AB2592"/>
      <c r="AC2592"/>
      <c r="AD2592"/>
      <c r="AE2592"/>
      <c r="AF2592"/>
      <c r="AG2592"/>
      <c r="AH2592"/>
    </row>
    <row r="2593" spans="3:34" x14ac:dyDescent="0.25">
      <c r="C2593" s="21"/>
      <c r="E2593" s="62"/>
      <c r="F2593" s="62"/>
      <c r="G2593" s="62"/>
      <c r="P2593"/>
      <c r="Q2593"/>
      <c r="R2593"/>
      <c r="S2593"/>
      <c r="T2593"/>
      <c r="U2593"/>
      <c r="V2593"/>
      <c r="W2593"/>
      <c r="X2593"/>
      <c r="Y2593"/>
      <c r="Z2593"/>
      <c r="AA2593"/>
      <c r="AB2593"/>
      <c r="AC2593"/>
      <c r="AD2593"/>
      <c r="AE2593"/>
      <c r="AF2593"/>
      <c r="AG2593"/>
      <c r="AH2593"/>
    </row>
    <row r="2594" spans="3:34" x14ac:dyDescent="0.25">
      <c r="C2594" s="21"/>
      <c r="E2594" s="62"/>
      <c r="F2594" s="62"/>
      <c r="G2594" s="62"/>
      <c r="P2594"/>
      <c r="Q2594"/>
      <c r="R2594"/>
      <c r="S2594"/>
      <c r="T2594"/>
      <c r="U2594"/>
      <c r="V2594"/>
      <c r="W2594"/>
      <c r="X2594"/>
      <c r="Y2594"/>
      <c r="Z2594"/>
      <c r="AA2594"/>
      <c r="AB2594"/>
      <c r="AC2594"/>
      <c r="AD2594"/>
      <c r="AE2594"/>
      <c r="AF2594"/>
      <c r="AG2594"/>
      <c r="AH2594"/>
    </row>
    <row r="2595" spans="3:34" x14ac:dyDescent="0.25">
      <c r="C2595" s="21"/>
      <c r="E2595" s="62"/>
      <c r="F2595" s="62"/>
      <c r="G2595" s="62"/>
      <c r="P2595"/>
      <c r="Q2595"/>
      <c r="R2595"/>
      <c r="S2595"/>
      <c r="T2595"/>
      <c r="U2595"/>
      <c r="V2595"/>
      <c r="W2595"/>
      <c r="X2595"/>
      <c r="Y2595"/>
      <c r="Z2595"/>
      <c r="AA2595"/>
      <c r="AB2595"/>
      <c r="AC2595"/>
      <c r="AD2595"/>
      <c r="AE2595"/>
      <c r="AF2595"/>
      <c r="AG2595"/>
      <c r="AH2595"/>
    </row>
    <row r="2596" spans="3:34" x14ac:dyDescent="0.25">
      <c r="C2596" s="21"/>
      <c r="E2596" s="62"/>
      <c r="F2596" s="62"/>
      <c r="G2596" s="62"/>
      <c r="P2596"/>
      <c r="Q2596"/>
      <c r="R2596"/>
      <c r="S2596"/>
      <c r="T2596"/>
      <c r="U2596"/>
      <c r="V2596"/>
      <c r="W2596"/>
      <c r="X2596"/>
      <c r="Y2596"/>
      <c r="Z2596"/>
      <c r="AA2596"/>
      <c r="AB2596"/>
      <c r="AC2596"/>
      <c r="AD2596"/>
      <c r="AE2596"/>
      <c r="AF2596"/>
      <c r="AG2596"/>
      <c r="AH2596"/>
    </row>
    <row r="2597" spans="3:34" x14ac:dyDescent="0.25">
      <c r="C2597" s="21"/>
      <c r="E2597" s="62"/>
      <c r="F2597" s="62"/>
      <c r="G2597" s="62"/>
      <c r="P2597"/>
      <c r="Q2597"/>
      <c r="R2597"/>
      <c r="S2597"/>
      <c r="T2597"/>
      <c r="U2597"/>
      <c r="V2597"/>
      <c r="W2597"/>
      <c r="X2597"/>
      <c r="Y2597"/>
      <c r="Z2597"/>
      <c r="AA2597"/>
      <c r="AB2597"/>
      <c r="AC2597"/>
      <c r="AD2597"/>
      <c r="AE2597"/>
      <c r="AF2597"/>
      <c r="AG2597"/>
      <c r="AH2597"/>
    </row>
    <row r="2598" spans="3:34" x14ac:dyDescent="0.25">
      <c r="C2598" s="21"/>
      <c r="E2598" s="62"/>
      <c r="F2598" s="62"/>
      <c r="G2598" s="62"/>
      <c r="P2598"/>
      <c r="Q2598"/>
      <c r="R2598"/>
      <c r="S2598"/>
      <c r="T2598"/>
      <c r="U2598"/>
      <c r="V2598"/>
      <c r="W2598"/>
      <c r="X2598"/>
      <c r="Y2598"/>
      <c r="Z2598"/>
      <c r="AA2598"/>
      <c r="AB2598"/>
      <c r="AC2598"/>
      <c r="AD2598"/>
      <c r="AE2598"/>
      <c r="AF2598"/>
      <c r="AG2598"/>
      <c r="AH2598"/>
    </row>
    <row r="2599" spans="3:34" x14ac:dyDescent="0.25">
      <c r="C2599" s="21"/>
      <c r="E2599" s="62"/>
      <c r="F2599" s="62"/>
      <c r="G2599" s="62"/>
      <c r="P2599"/>
      <c r="Q2599"/>
      <c r="R2599"/>
      <c r="S2599"/>
      <c r="T2599"/>
      <c r="U2599"/>
      <c r="V2599"/>
      <c r="W2599"/>
      <c r="X2599"/>
      <c r="Y2599"/>
      <c r="Z2599"/>
      <c r="AA2599"/>
      <c r="AB2599"/>
      <c r="AC2599"/>
      <c r="AD2599"/>
      <c r="AE2599"/>
      <c r="AF2599"/>
      <c r="AG2599"/>
      <c r="AH2599"/>
    </row>
    <row r="2600" spans="3:34" x14ac:dyDescent="0.25">
      <c r="C2600" s="21"/>
      <c r="E2600" s="62"/>
      <c r="F2600" s="62"/>
      <c r="G2600" s="62"/>
      <c r="P2600"/>
      <c r="Q2600"/>
      <c r="R2600"/>
      <c r="S2600"/>
      <c r="T2600"/>
      <c r="U2600"/>
      <c r="V2600"/>
      <c r="W2600"/>
      <c r="X2600"/>
      <c r="Y2600"/>
      <c r="Z2600"/>
      <c r="AA2600"/>
      <c r="AB2600"/>
      <c r="AC2600"/>
      <c r="AD2600"/>
      <c r="AE2600"/>
      <c r="AF2600"/>
      <c r="AG2600"/>
      <c r="AH2600"/>
    </row>
    <row r="2601" spans="3:34" x14ac:dyDescent="0.25">
      <c r="C2601" s="21"/>
      <c r="E2601" s="62"/>
      <c r="F2601" s="62"/>
      <c r="G2601" s="62"/>
      <c r="P2601"/>
      <c r="Q2601"/>
      <c r="R2601"/>
      <c r="S2601"/>
      <c r="T2601"/>
      <c r="U2601"/>
      <c r="V2601"/>
      <c r="W2601"/>
      <c r="X2601"/>
      <c r="Y2601"/>
      <c r="Z2601"/>
      <c r="AA2601"/>
      <c r="AB2601"/>
      <c r="AC2601"/>
      <c r="AD2601"/>
      <c r="AE2601"/>
      <c r="AF2601"/>
      <c r="AG2601"/>
      <c r="AH2601"/>
    </row>
    <row r="2602" spans="3:34" x14ac:dyDescent="0.25">
      <c r="C2602" s="21"/>
      <c r="E2602" s="62"/>
      <c r="F2602" s="62"/>
      <c r="G2602" s="62"/>
      <c r="P2602"/>
      <c r="Q2602"/>
      <c r="R2602"/>
      <c r="S2602"/>
      <c r="T2602"/>
      <c r="U2602"/>
      <c r="V2602"/>
      <c r="W2602"/>
      <c r="X2602"/>
      <c r="Y2602"/>
      <c r="Z2602"/>
      <c r="AA2602"/>
      <c r="AB2602"/>
      <c r="AC2602"/>
      <c r="AD2602"/>
      <c r="AE2602"/>
      <c r="AF2602"/>
      <c r="AG2602"/>
      <c r="AH2602"/>
    </row>
    <row r="2603" spans="3:34" x14ac:dyDescent="0.25">
      <c r="C2603" s="21"/>
      <c r="E2603" s="62"/>
      <c r="F2603" s="62"/>
      <c r="G2603" s="62"/>
      <c r="P2603"/>
      <c r="Q2603"/>
      <c r="R2603"/>
      <c r="S2603"/>
      <c r="T2603"/>
      <c r="U2603"/>
      <c r="V2603"/>
      <c r="W2603"/>
      <c r="X2603"/>
      <c r="Y2603"/>
      <c r="Z2603"/>
      <c r="AA2603"/>
      <c r="AB2603"/>
      <c r="AC2603"/>
      <c r="AD2603"/>
      <c r="AE2603"/>
      <c r="AF2603"/>
      <c r="AG2603"/>
      <c r="AH2603"/>
    </row>
    <row r="2604" spans="3:34" x14ac:dyDescent="0.25">
      <c r="C2604" s="21"/>
      <c r="E2604" s="62"/>
      <c r="F2604" s="62"/>
      <c r="G2604" s="62"/>
      <c r="P2604"/>
      <c r="Q2604"/>
      <c r="R2604"/>
      <c r="S2604"/>
      <c r="T2604"/>
      <c r="U2604"/>
      <c r="V2604"/>
      <c r="W2604"/>
      <c r="X2604"/>
      <c r="Y2604"/>
      <c r="Z2604"/>
      <c r="AA2604"/>
      <c r="AB2604"/>
      <c r="AC2604"/>
      <c r="AD2604"/>
      <c r="AE2604"/>
      <c r="AF2604"/>
      <c r="AG2604"/>
      <c r="AH2604"/>
    </row>
    <row r="2605" spans="3:34" x14ac:dyDescent="0.25">
      <c r="C2605" s="21"/>
      <c r="E2605" s="62"/>
      <c r="F2605" s="62"/>
      <c r="G2605" s="62"/>
      <c r="P2605"/>
      <c r="Q2605"/>
      <c r="R2605"/>
      <c r="S2605"/>
      <c r="T2605"/>
      <c r="U2605"/>
      <c r="V2605"/>
      <c r="W2605"/>
      <c r="X2605"/>
      <c r="Y2605"/>
      <c r="Z2605"/>
      <c r="AA2605"/>
      <c r="AB2605"/>
      <c r="AC2605"/>
      <c r="AD2605"/>
      <c r="AE2605"/>
      <c r="AF2605"/>
      <c r="AG2605"/>
      <c r="AH2605"/>
    </row>
    <row r="2606" spans="3:34" x14ac:dyDescent="0.25">
      <c r="C2606" s="21"/>
      <c r="E2606" s="62"/>
      <c r="F2606" s="62"/>
      <c r="G2606" s="62"/>
      <c r="P2606"/>
      <c r="Q2606"/>
      <c r="R2606"/>
      <c r="S2606"/>
      <c r="T2606"/>
      <c r="U2606"/>
      <c r="V2606"/>
      <c r="W2606"/>
      <c r="X2606"/>
      <c r="Y2606"/>
      <c r="Z2606"/>
      <c r="AA2606"/>
      <c r="AB2606"/>
      <c r="AC2606"/>
      <c r="AD2606"/>
      <c r="AE2606"/>
      <c r="AF2606"/>
      <c r="AG2606"/>
      <c r="AH2606"/>
    </row>
    <row r="2607" spans="3:34" x14ac:dyDescent="0.25">
      <c r="C2607" s="21"/>
      <c r="E2607" s="62"/>
      <c r="F2607" s="62"/>
      <c r="G2607" s="62"/>
      <c r="P2607"/>
      <c r="Q2607"/>
      <c r="R2607"/>
      <c r="S2607"/>
      <c r="T2607"/>
      <c r="U2607"/>
      <c r="V2607"/>
      <c r="W2607"/>
      <c r="X2607"/>
      <c r="Y2607"/>
      <c r="Z2607"/>
      <c r="AA2607"/>
      <c r="AB2607"/>
      <c r="AC2607"/>
      <c r="AD2607"/>
      <c r="AE2607"/>
      <c r="AF2607"/>
      <c r="AG2607"/>
      <c r="AH2607"/>
    </row>
    <row r="2608" spans="3:34" x14ac:dyDescent="0.25">
      <c r="C2608" s="21"/>
      <c r="E2608" s="62"/>
      <c r="F2608" s="62"/>
      <c r="G2608" s="62"/>
      <c r="P2608"/>
      <c r="Q2608"/>
      <c r="R2608"/>
      <c r="S2608"/>
      <c r="T2608"/>
      <c r="U2608"/>
      <c r="V2608"/>
      <c r="W2608"/>
      <c r="X2608"/>
      <c r="Y2608"/>
      <c r="Z2608"/>
      <c r="AA2608"/>
      <c r="AB2608"/>
      <c r="AC2608"/>
      <c r="AD2608"/>
      <c r="AE2608"/>
      <c r="AF2608"/>
      <c r="AG2608"/>
      <c r="AH2608"/>
    </row>
    <row r="2609" spans="3:34" x14ac:dyDescent="0.25">
      <c r="C2609" s="21"/>
      <c r="E2609" s="62"/>
      <c r="F2609" s="62"/>
      <c r="G2609" s="62"/>
      <c r="P2609"/>
      <c r="Q2609"/>
      <c r="R2609"/>
      <c r="S2609"/>
      <c r="T2609"/>
      <c r="U2609"/>
      <c r="V2609"/>
      <c r="W2609"/>
      <c r="X2609"/>
      <c r="Y2609"/>
      <c r="Z2609"/>
      <c r="AA2609"/>
      <c r="AB2609"/>
      <c r="AC2609"/>
      <c r="AD2609"/>
      <c r="AE2609"/>
      <c r="AF2609"/>
      <c r="AG2609"/>
      <c r="AH2609"/>
    </row>
    <row r="2610" spans="3:34" x14ac:dyDescent="0.25">
      <c r="C2610" s="21"/>
      <c r="E2610" s="62"/>
      <c r="F2610" s="62"/>
      <c r="G2610" s="62"/>
      <c r="P2610"/>
      <c r="Q2610"/>
      <c r="R2610"/>
      <c r="S2610"/>
      <c r="T2610"/>
      <c r="U2610"/>
      <c r="V2610"/>
      <c r="W2610"/>
      <c r="X2610"/>
      <c r="Y2610"/>
      <c r="Z2610"/>
      <c r="AA2610"/>
      <c r="AB2610"/>
      <c r="AC2610"/>
      <c r="AD2610"/>
      <c r="AE2610"/>
      <c r="AF2610"/>
      <c r="AG2610"/>
      <c r="AH2610"/>
    </row>
    <row r="2611" spans="3:34" x14ac:dyDescent="0.25">
      <c r="C2611" s="21"/>
      <c r="E2611" s="62"/>
      <c r="F2611" s="62"/>
      <c r="G2611" s="62"/>
      <c r="P2611"/>
      <c r="Q2611"/>
      <c r="R2611"/>
      <c r="S2611"/>
      <c r="T2611"/>
      <c r="U2611"/>
      <c r="V2611"/>
      <c r="W2611"/>
      <c r="X2611"/>
      <c r="Y2611"/>
      <c r="Z2611"/>
      <c r="AA2611"/>
      <c r="AB2611"/>
      <c r="AC2611"/>
      <c r="AD2611"/>
      <c r="AE2611"/>
      <c r="AF2611"/>
      <c r="AG2611"/>
      <c r="AH2611"/>
    </row>
    <row r="2612" spans="3:34" x14ac:dyDescent="0.25">
      <c r="C2612" s="21"/>
      <c r="E2612" s="62"/>
      <c r="F2612" s="62"/>
      <c r="G2612" s="62"/>
      <c r="P2612"/>
      <c r="Q2612"/>
      <c r="R2612"/>
      <c r="S2612"/>
      <c r="T2612"/>
      <c r="U2612"/>
      <c r="V2612"/>
      <c r="W2612"/>
      <c r="X2612"/>
      <c r="Y2612"/>
      <c r="Z2612"/>
      <c r="AA2612"/>
      <c r="AB2612"/>
      <c r="AC2612"/>
      <c r="AD2612"/>
      <c r="AE2612"/>
      <c r="AF2612"/>
      <c r="AG2612"/>
      <c r="AH2612"/>
    </row>
    <row r="2613" spans="3:34" x14ac:dyDescent="0.25">
      <c r="C2613" s="21"/>
      <c r="E2613" s="62"/>
      <c r="F2613" s="62"/>
      <c r="G2613" s="62"/>
      <c r="P2613"/>
      <c r="Q2613"/>
      <c r="R2613"/>
      <c r="S2613"/>
      <c r="T2613"/>
      <c r="U2613"/>
      <c r="V2613"/>
      <c r="W2613"/>
      <c r="X2613"/>
      <c r="Y2613"/>
      <c r="Z2613"/>
      <c r="AA2613"/>
      <c r="AB2613"/>
      <c r="AC2613"/>
      <c r="AD2613"/>
      <c r="AE2613"/>
      <c r="AF2613"/>
      <c r="AG2613"/>
      <c r="AH2613"/>
    </row>
    <row r="2614" spans="3:34" x14ac:dyDescent="0.25">
      <c r="C2614" s="21"/>
      <c r="E2614" s="62"/>
      <c r="F2614" s="62"/>
      <c r="G2614" s="62"/>
      <c r="P2614"/>
      <c r="Q2614"/>
      <c r="R2614"/>
      <c r="S2614"/>
      <c r="T2614"/>
      <c r="U2614"/>
      <c r="V2614"/>
      <c r="W2614"/>
      <c r="X2614"/>
      <c r="Y2614"/>
      <c r="Z2614"/>
      <c r="AA2614"/>
      <c r="AB2614"/>
      <c r="AC2614"/>
      <c r="AD2614"/>
      <c r="AE2614"/>
      <c r="AF2614"/>
      <c r="AG2614"/>
      <c r="AH2614"/>
    </row>
    <row r="2615" spans="3:34" x14ac:dyDescent="0.25">
      <c r="C2615" s="21"/>
      <c r="E2615" s="62"/>
      <c r="F2615" s="62"/>
      <c r="G2615" s="62"/>
      <c r="P2615"/>
      <c r="Q2615"/>
      <c r="R2615"/>
      <c r="S2615"/>
      <c r="T2615"/>
      <c r="U2615"/>
      <c r="V2615"/>
      <c r="W2615"/>
      <c r="X2615"/>
      <c r="Y2615"/>
      <c r="Z2615"/>
      <c r="AA2615"/>
      <c r="AB2615"/>
      <c r="AC2615"/>
      <c r="AD2615"/>
      <c r="AE2615"/>
      <c r="AF2615"/>
      <c r="AG2615"/>
      <c r="AH2615"/>
    </row>
    <row r="2616" spans="3:34" x14ac:dyDescent="0.25">
      <c r="C2616" s="21"/>
      <c r="E2616" s="62"/>
      <c r="F2616" s="62"/>
      <c r="G2616" s="62"/>
      <c r="P2616"/>
      <c r="Q2616"/>
      <c r="R2616"/>
      <c r="S2616"/>
      <c r="T2616"/>
      <c r="U2616"/>
      <c r="V2616"/>
      <c r="W2616"/>
      <c r="X2616"/>
      <c r="Y2616"/>
      <c r="Z2616"/>
      <c r="AA2616"/>
      <c r="AB2616"/>
      <c r="AC2616"/>
      <c r="AD2616"/>
      <c r="AE2616"/>
      <c r="AF2616"/>
      <c r="AG2616"/>
      <c r="AH2616"/>
    </row>
    <row r="2617" spans="3:34" x14ac:dyDescent="0.25">
      <c r="C2617" s="21"/>
      <c r="E2617" s="62"/>
      <c r="F2617" s="62"/>
      <c r="G2617" s="62"/>
      <c r="P2617"/>
      <c r="Q2617"/>
      <c r="R2617"/>
      <c r="S2617"/>
      <c r="T2617"/>
      <c r="U2617"/>
      <c r="V2617"/>
      <c r="W2617"/>
      <c r="X2617"/>
      <c r="Y2617"/>
      <c r="Z2617"/>
      <c r="AA2617"/>
      <c r="AB2617"/>
      <c r="AC2617"/>
      <c r="AD2617"/>
      <c r="AE2617"/>
      <c r="AF2617"/>
      <c r="AG2617"/>
      <c r="AH2617"/>
    </row>
    <row r="2618" spans="3:34" x14ac:dyDescent="0.25">
      <c r="C2618" s="21"/>
      <c r="E2618" s="62"/>
      <c r="F2618" s="62"/>
      <c r="G2618" s="62"/>
      <c r="P2618"/>
      <c r="Q2618"/>
      <c r="R2618"/>
      <c r="S2618"/>
      <c r="T2618"/>
      <c r="U2618"/>
      <c r="V2618"/>
      <c r="W2618"/>
      <c r="X2618"/>
      <c r="Y2618"/>
      <c r="Z2618"/>
      <c r="AA2618"/>
      <c r="AB2618"/>
      <c r="AC2618"/>
      <c r="AD2618"/>
      <c r="AE2618"/>
      <c r="AF2618"/>
      <c r="AG2618"/>
      <c r="AH2618"/>
    </row>
    <row r="2619" spans="3:34" x14ac:dyDescent="0.25">
      <c r="C2619" s="21"/>
      <c r="E2619" s="62"/>
      <c r="F2619" s="62"/>
      <c r="G2619" s="62"/>
      <c r="P2619"/>
      <c r="Q2619"/>
      <c r="R2619"/>
      <c r="S2619"/>
      <c r="T2619"/>
      <c r="U2619"/>
      <c r="V2619"/>
      <c r="W2619"/>
      <c r="X2619"/>
      <c r="Y2619"/>
      <c r="Z2619"/>
      <c r="AA2619"/>
      <c r="AB2619"/>
      <c r="AC2619"/>
      <c r="AD2619"/>
      <c r="AE2619"/>
      <c r="AF2619"/>
      <c r="AG2619"/>
      <c r="AH2619"/>
    </row>
    <row r="2620" spans="3:34" x14ac:dyDescent="0.25">
      <c r="C2620" s="21"/>
      <c r="E2620" s="62"/>
      <c r="F2620" s="62"/>
      <c r="G2620" s="62"/>
      <c r="P2620"/>
      <c r="Q2620"/>
      <c r="R2620"/>
      <c r="S2620"/>
      <c r="T2620"/>
      <c r="U2620"/>
      <c r="V2620"/>
      <c r="W2620"/>
      <c r="X2620"/>
      <c r="Y2620"/>
      <c r="Z2620"/>
      <c r="AA2620"/>
      <c r="AB2620"/>
      <c r="AC2620"/>
      <c r="AD2620"/>
      <c r="AE2620"/>
      <c r="AF2620"/>
      <c r="AG2620"/>
      <c r="AH2620"/>
    </row>
    <row r="2621" spans="3:34" x14ac:dyDescent="0.25">
      <c r="C2621" s="21"/>
      <c r="E2621" s="62"/>
      <c r="F2621" s="62"/>
      <c r="G2621" s="62"/>
      <c r="P2621"/>
      <c r="Q2621"/>
      <c r="R2621"/>
      <c r="S2621"/>
      <c r="T2621"/>
      <c r="U2621"/>
      <c r="V2621"/>
      <c r="W2621"/>
      <c r="X2621"/>
      <c r="Y2621"/>
      <c r="Z2621"/>
      <c r="AA2621"/>
      <c r="AB2621"/>
      <c r="AC2621"/>
      <c r="AD2621"/>
      <c r="AE2621"/>
      <c r="AF2621"/>
      <c r="AG2621"/>
      <c r="AH2621"/>
    </row>
    <row r="2622" spans="3:34" x14ac:dyDescent="0.25">
      <c r="C2622" s="21"/>
      <c r="E2622" s="62"/>
      <c r="F2622" s="62"/>
      <c r="G2622" s="62"/>
      <c r="P2622"/>
      <c r="Q2622"/>
      <c r="R2622"/>
      <c r="S2622"/>
      <c r="T2622"/>
      <c r="U2622"/>
      <c r="V2622"/>
      <c r="W2622"/>
      <c r="X2622"/>
      <c r="Y2622"/>
      <c r="Z2622"/>
      <c r="AA2622"/>
      <c r="AB2622"/>
      <c r="AC2622"/>
      <c r="AD2622"/>
      <c r="AE2622"/>
      <c r="AF2622"/>
      <c r="AG2622"/>
      <c r="AH2622"/>
    </row>
    <row r="2623" spans="3:34" x14ac:dyDescent="0.25">
      <c r="C2623" s="21"/>
      <c r="E2623" s="62"/>
      <c r="F2623" s="62"/>
      <c r="G2623" s="62"/>
      <c r="P2623"/>
      <c r="Q2623"/>
      <c r="R2623"/>
      <c r="S2623"/>
      <c r="T2623"/>
      <c r="U2623"/>
      <c r="V2623"/>
      <c r="W2623"/>
      <c r="X2623"/>
      <c r="Y2623"/>
      <c r="Z2623"/>
      <c r="AA2623"/>
      <c r="AB2623"/>
      <c r="AC2623"/>
      <c r="AD2623"/>
      <c r="AE2623"/>
      <c r="AF2623"/>
      <c r="AG2623"/>
      <c r="AH2623"/>
    </row>
    <row r="2624" spans="3:34" x14ac:dyDescent="0.25">
      <c r="C2624" s="21"/>
      <c r="E2624" s="62"/>
      <c r="F2624" s="62"/>
      <c r="G2624" s="62"/>
      <c r="P2624"/>
      <c r="Q2624"/>
      <c r="R2624"/>
      <c r="S2624"/>
      <c r="T2624"/>
      <c r="U2624"/>
      <c r="V2624"/>
      <c r="W2624"/>
      <c r="X2624"/>
      <c r="Y2624"/>
      <c r="Z2624"/>
      <c r="AA2624"/>
      <c r="AB2624"/>
      <c r="AC2624"/>
      <c r="AD2624"/>
      <c r="AE2624"/>
      <c r="AF2624"/>
      <c r="AG2624"/>
      <c r="AH2624"/>
    </row>
    <row r="2625" spans="3:34" x14ac:dyDescent="0.25">
      <c r="C2625" s="21"/>
      <c r="E2625" s="62"/>
      <c r="F2625" s="62"/>
      <c r="G2625" s="62"/>
      <c r="P2625"/>
      <c r="Q2625"/>
      <c r="R2625"/>
      <c r="S2625"/>
      <c r="T2625"/>
      <c r="U2625"/>
      <c r="V2625"/>
      <c r="W2625"/>
      <c r="X2625"/>
      <c r="Y2625"/>
      <c r="Z2625"/>
      <c r="AA2625"/>
      <c r="AB2625"/>
      <c r="AC2625"/>
      <c r="AD2625"/>
      <c r="AE2625"/>
      <c r="AF2625"/>
      <c r="AG2625"/>
      <c r="AH2625"/>
    </row>
    <row r="2626" spans="3:34" x14ac:dyDescent="0.25">
      <c r="C2626" s="21"/>
      <c r="E2626" s="62"/>
      <c r="F2626" s="62"/>
      <c r="G2626" s="62"/>
      <c r="P2626"/>
      <c r="Q2626"/>
      <c r="R2626"/>
      <c r="S2626"/>
      <c r="T2626"/>
      <c r="U2626"/>
      <c r="V2626"/>
      <c r="W2626"/>
      <c r="X2626"/>
      <c r="Y2626"/>
      <c r="Z2626"/>
      <c r="AA2626"/>
      <c r="AB2626"/>
      <c r="AC2626"/>
      <c r="AD2626"/>
      <c r="AE2626"/>
      <c r="AF2626"/>
      <c r="AG2626"/>
      <c r="AH2626"/>
    </row>
    <row r="2627" spans="3:34" x14ac:dyDescent="0.25">
      <c r="C2627" s="21"/>
      <c r="E2627" s="62"/>
      <c r="F2627" s="62"/>
      <c r="G2627" s="62"/>
      <c r="P2627"/>
      <c r="Q2627"/>
      <c r="R2627"/>
      <c r="S2627"/>
      <c r="T2627"/>
      <c r="U2627"/>
      <c r="V2627"/>
      <c r="W2627"/>
      <c r="X2627"/>
      <c r="Y2627"/>
      <c r="Z2627"/>
      <c r="AA2627"/>
      <c r="AB2627"/>
      <c r="AC2627"/>
      <c r="AD2627"/>
      <c r="AE2627"/>
      <c r="AF2627"/>
      <c r="AG2627"/>
      <c r="AH2627"/>
    </row>
    <row r="2628" spans="3:34" x14ac:dyDescent="0.25">
      <c r="C2628" s="21"/>
      <c r="E2628" s="62"/>
      <c r="F2628" s="62"/>
      <c r="G2628" s="62"/>
      <c r="P2628"/>
      <c r="Q2628"/>
      <c r="R2628"/>
      <c r="S2628"/>
      <c r="T2628"/>
      <c r="U2628"/>
      <c r="V2628"/>
      <c r="W2628"/>
      <c r="X2628"/>
      <c r="Y2628"/>
      <c r="Z2628"/>
      <c r="AA2628"/>
      <c r="AB2628"/>
      <c r="AC2628"/>
      <c r="AD2628"/>
      <c r="AE2628"/>
      <c r="AF2628"/>
      <c r="AG2628"/>
      <c r="AH2628"/>
    </row>
    <row r="2629" spans="3:34" x14ac:dyDescent="0.25">
      <c r="C2629" s="21"/>
      <c r="E2629" s="62"/>
      <c r="F2629" s="62"/>
      <c r="G2629" s="62"/>
      <c r="P2629"/>
      <c r="Q2629"/>
      <c r="R2629"/>
      <c r="S2629"/>
      <c r="T2629"/>
      <c r="U2629"/>
      <c r="V2629"/>
      <c r="W2629"/>
      <c r="X2629"/>
      <c r="Y2629"/>
      <c r="Z2629"/>
      <c r="AA2629"/>
      <c r="AB2629"/>
      <c r="AC2629"/>
      <c r="AD2629"/>
      <c r="AE2629"/>
      <c r="AF2629"/>
      <c r="AG2629"/>
      <c r="AH2629"/>
    </row>
    <row r="2630" spans="3:34" x14ac:dyDescent="0.25">
      <c r="C2630" s="21"/>
      <c r="E2630" s="62"/>
      <c r="F2630" s="62"/>
      <c r="G2630" s="62"/>
      <c r="P2630"/>
      <c r="Q2630"/>
      <c r="R2630"/>
      <c r="S2630"/>
      <c r="T2630"/>
      <c r="U2630"/>
      <c r="V2630"/>
      <c r="W2630"/>
      <c r="X2630"/>
      <c r="Y2630"/>
      <c r="Z2630"/>
      <c r="AA2630"/>
      <c r="AB2630"/>
      <c r="AC2630"/>
      <c r="AD2630"/>
      <c r="AE2630"/>
      <c r="AF2630"/>
      <c r="AG2630"/>
      <c r="AH2630"/>
    </row>
    <row r="2631" spans="3:34" x14ac:dyDescent="0.25">
      <c r="C2631" s="21"/>
      <c r="E2631" s="62"/>
      <c r="F2631" s="62"/>
      <c r="G2631" s="62"/>
      <c r="P2631"/>
      <c r="Q2631"/>
      <c r="R2631"/>
      <c r="S2631"/>
      <c r="T2631"/>
      <c r="U2631"/>
      <c r="V2631"/>
      <c r="W2631"/>
      <c r="X2631"/>
      <c r="Y2631"/>
      <c r="Z2631"/>
      <c r="AA2631"/>
      <c r="AB2631"/>
      <c r="AC2631"/>
      <c r="AD2631"/>
      <c r="AE2631"/>
      <c r="AF2631"/>
      <c r="AG2631"/>
      <c r="AH2631"/>
    </row>
    <row r="2632" spans="3:34" x14ac:dyDescent="0.25">
      <c r="C2632" s="21"/>
      <c r="E2632" s="62"/>
      <c r="F2632" s="62"/>
      <c r="G2632" s="62"/>
      <c r="P2632"/>
      <c r="Q2632"/>
      <c r="R2632"/>
      <c r="S2632"/>
      <c r="T2632"/>
      <c r="U2632"/>
      <c r="V2632"/>
      <c r="W2632"/>
      <c r="X2632"/>
      <c r="Y2632"/>
      <c r="Z2632"/>
      <c r="AA2632"/>
      <c r="AB2632"/>
      <c r="AC2632"/>
      <c r="AD2632"/>
      <c r="AE2632"/>
      <c r="AF2632"/>
      <c r="AG2632"/>
      <c r="AH2632"/>
    </row>
    <row r="2633" spans="3:34" x14ac:dyDescent="0.25">
      <c r="C2633" s="21"/>
      <c r="E2633" s="62"/>
      <c r="F2633" s="62"/>
      <c r="G2633" s="62"/>
      <c r="P2633"/>
      <c r="Q2633"/>
      <c r="R2633"/>
      <c r="S2633"/>
      <c r="T2633"/>
      <c r="U2633"/>
      <c r="V2633"/>
      <c r="W2633"/>
      <c r="X2633"/>
      <c r="Y2633"/>
      <c r="Z2633"/>
      <c r="AA2633"/>
      <c r="AB2633"/>
      <c r="AC2633"/>
      <c r="AD2633"/>
      <c r="AE2633"/>
      <c r="AF2633"/>
      <c r="AG2633"/>
      <c r="AH2633"/>
    </row>
    <row r="2634" spans="3:34" x14ac:dyDescent="0.25">
      <c r="C2634" s="21"/>
      <c r="E2634" s="62"/>
      <c r="F2634" s="62"/>
      <c r="G2634" s="62"/>
      <c r="P2634"/>
      <c r="Q2634"/>
      <c r="R2634"/>
      <c r="S2634"/>
      <c r="T2634"/>
      <c r="U2634"/>
      <c r="V2634"/>
      <c r="W2634"/>
      <c r="X2634"/>
      <c r="Y2634"/>
      <c r="Z2634"/>
      <c r="AA2634"/>
      <c r="AB2634"/>
      <c r="AC2634"/>
      <c r="AD2634"/>
      <c r="AE2634"/>
      <c r="AF2634"/>
      <c r="AG2634"/>
      <c r="AH2634"/>
    </row>
    <row r="2635" spans="3:34" x14ac:dyDescent="0.25">
      <c r="C2635" s="21"/>
      <c r="E2635" s="62"/>
      <c r="F2635" s="62"/>
      <c r="G2635" s="62"/>
      <c r="P2635"/>
      <c r="Q2635"/>
      <c r="R2635"/>
      <c r="S2635"/>
      <c r="T2635"/>
      <c r="U2635"/>
      <c r="V2635"/>
      <c r="W2635"/>
      <c r="X2635"/>
      <c r="Y2635"/>
      <c r="Z2635"/>
      <c r="AA2635"/>
      <c r="AB2635"/>
      <c r="AC2635"/>
      <c r="AD2635"/>
      <c r="AE2635"/>
      <c r="AF2635"/>
      <c r="AG2635"/>
      <c r="AH2635"/>
    </row>
    <row r="2636" spans="3:34" x14ac:dyDescent="0.25">
      <c r="C2636" s="21"/>
      <c r="E2636" s="62"/>
      <c r="F2636" s="62"/>
      <c r="G2636" s="62"/>
      <c r="P2636"/>
      <c r="Q2636"/>
      <c r="R2636"/>
      <c r="S2636"/>
      <c r="T2636"/>
      <c r="U2636"/>
      <c r="V2636"/>
      <c r="W2636"/>
      <c r="X2636"/>
      <c r="Y2636"/>
      <c r="Z2636"/>
      <c r="AA2636"/>
      <c r="AB2636"/>
      <c r="AC2636"/>
      <c r="AD2636"/>
      <c r="AE2636"/>
      <c r="AF2636"/>
      <c r="AG2636"/>
      <c r="AH2636"/>
    </row>
    <row r="2637" spans="3:34" x14ac:dyDescent="0.25">
      <c r="C2637" s="21"/>
      <c r="E2637" s="62"/>
      <c r="F2637" s="62"/>
      <c r="G2637" s="62"/>
      <c r="P2637"/>
      <c r="Q2637"/>
      <c r="R2637"/>
      <c r="S2637"/>
      <c r="T2637"/>
      <c r="U2637"/>
      <c r="V2637"/>
      <c r="W2637"/>
      <c r="X2637"/>
      <c r="Y2637"/>
      <c r="Z2637"/>
      <c r="AA2637"/>
      <c r="AB2637"/>
      <c r="AC2637"/>
      <c r="AD2637"/>
      <c r="AE2637"/>
      <c r="AF2637"/>
      <c r="AG2637"/>
      <c r="AH2637"/>
    </row>
    <row r="2638" spans="3:34" x14ac:dyDescent="0.25">
      <c r="C2638" s="21"/>
      <c r="E2638" s="62"/>
      <c r="F2638" s="62"/>
      <c r="G2638" s="62"/>
      <c r="P2638"/>
      <c r="Q2638"/>
      <c r="R2638"/>
      <c r="S2638"/>
      <c r="T2638"/>
      <c r="U2638"/>
      <c r="V2638"/>
      <c r="W2638"/>
      <c r="X2638"/>
      <c r="Y2638"/>
      <c r="Z2638"/>
      <c r="AA2638"/>
      <c r="AB2638"/>
      <c r="AC2638"/>
      <c r="AD2638"/>
      <c r="AE2638"/>
      <c r="AF2638"/>
      <c r="AG2638"/>
      <c r="AH2638"/>
    </row>
    <row r="2639" spans="3:34" x14ac:dyDescent="0.25">
      <c r="C2639" s="21"/>
      <c r="E2639" s="62"/>
      <c r="F2639" s="62"/>
      <c r="G2639" s="62"/>
      <c r="P2639"/>
      <c r="Q2639"/>
      <c r="R2639"/>
      <c r="S2639"/>
      <c r="T2639"/>
      <c r="U2639"/>
      <c r="V2639"/>
      <c r="W2639"/>
      <c r="X2639"/>
      <c r="Y2639"/>
      <c r="Z2639"/>
      <c r="AA2639"/>
      <c r="AB2639"/>
      <c r="AC2639"/>
      <c r="AD2639"/>
      <c r="AE2639"/>
      <c r="AF2639"/>
      <c r="AG2639"/>
      <c r="AH2639"/>
    </row>
    <row r="2640" spans="3:34" x14ac:dyDescent="0.25">
      <c r="C2640" s="21"/>
      <c r="E2640" s="62"/>
      <c r="F2640" s="62"/>
      <c r="G2640" s="62"/>
      <c r="P2640"/>
      <c r="Q2640"/>
      <c r="R2640"/>
      <c r="S2640"/>
      <c r="T2640"/>
      <c r="U2640"/>
      <c r="V2640"/>
      <c r="W2640"/>
      <c r="X2640"/>
      <c r="Y2640"/>
      <c r="Z2640"/>
      <c r="AA2640"/>
      <c r="AB2640"/>
      <c r="AC2640"/>
      <c r="AD2640"/>
      <c r="AE2640"/>
      <c r="AF2640"/>
      <c r="AG2640"/>
      <c r="AH2640"/>
    </row>
    <row r="2641" spans="3:34" x14ac:dyDescent="0.25">
      <c r="C2641" s="21"/>
      <c r="E2641" s="62"/>
      <c r="F2641" s="62"/>
      <c r="G2641" s="62"/>
      <c r="P2641"/>
      <c r="Q2641"/>
      <c r="R2641"/>
      <c r="S2641"/>
      <c r="T2641"/>
      <c r="U2641"/>
      <c r="V2641"/>
      <c r="W2641"/>
      <c r="X2641"/>
      <c r="Y2641"/>
      <c r="Z2641"/>
      <c r="AA2641"/>
      <c r="AB2641"/>
      <c r="AC2641"/>
      <c r="AD2641"/>
      <c r="AE2641"/>
      <c r="AF2641"/>
      <c r="AG2641"/>
      <c r="AH2641"/>
    </row>
    <row r="2642" spans="3:34" x14ac:dyDescent="0.25">
      <c r="C2642" s="21"/>
      <c r="E2642" s="62"/>
      <c r="F2642" s="62"/>
      <c r="G2642" s="62"/>
      <c r="P2642"/>
      <c r="Q2642"/>
      <c r="R2642"/>
      <c r="S2642"/>
      <c r="T2642"/>
      <c r="U2642"/>
      <c r="V2642"/>
      <c r="W2642"/>
      <c r="X2642"/>
      <c r="Y2642"/>
      <c r="Z2642"/>
      <c r="AA2642"/>
      <c r="AB2642"/>
      <c r="AC2642"/>
      <c r="AD2642"/>
      <c r="AE2642"/>
      <c r="AF2642"/>
      <c r="AG2642"/>
      <c r="AH2642"/>
    </row>
    <row r="2643" spans="3:34" x14ac:dyDescent="0.25">
      <c r="C2643" s="21"/>
      <c r="E2643" s="62"/>
      <c r="F2643" s="62"/>
      <c r="G2643" s="62"/>
      <c r="P2643"/>
      <c r="Q2643"/>
      <c r="R2643"/>
      <c r="S2643"/>
      <c r="T2643"/>
      <c r="U2643"/>
      <c r="V2643"/>
      <c r="W2643"/>
      <c r="X2643"/>
      <c r="Y2643"/>
      <c r="Z2643"/>
      <c r="AA2643"/>
      <c r="AB2643"/>
      <c r="AC2643"/>
      <c r="AD2643"/>
      <c r="AE2643"/>
      <c r="AF2643"/>
      <c r="AG2643"/>
      <c r="AH2643"/>
    </row>
    <row r="2644" spans="3:34" x14ac:dyDescent="0.25">
      <c r="C2644" s="21"/>
      <c r="E2644" s="62"/>
      <c r="F2644" s="62"/>
      <c r="G2644" s="62"/>
      <c r="P2644"/>
      <c r="Q2644"/>
      <c r="R2644"/>
      <c r="S2644"/>
      <c r="T2644"/>
      <c r="U2644"/>
      <c r="V2644"/>
      <c r="W2644"/>
      <c r="X2644"/>
      <c r="Y2644"/>
      <c r="Z2644"/>
      <c r="AA2644"/>
      <c r="AB2644"/>
      <c r="AC2644"/>
      <c r="AD2644"/>
      <c r="AE2644"/>
      <c r="AF2644"/>
      <c r="AG2644"/>
      <c r="AH2644"/>
    </row>
    <row r="2645" spans="3:34" x14ac:dyDescent="0.25">
      <c r="C2645" s="21"/>
      <c r="E2645" s="62"/>
      <c r="F2645" s="62"/>
      <c r="G2645" s="62"/>
      <c r="P2645"/>
      <c r="Q2645"/>
      <c r="R2645"/>
      <c r="S2645"/>
      <c r="T2645"/>
      <c r="U2645"/>
      <c r="V2645"/>
      <c r="W2645"/>
      <c r="X2645"/>
      <c r="Y2645"/>
      <c r="Z2645"/>
      <c r="AA2645"/>
      <c r="AB2645"/>
      <c r="AC2645"/>
      <c r="AD2645"/>
      <c r="AE2645"/>
      <c r="AF2645"/>
      <c r="AG2645"/>
      <c r="AH2645"/>
    </row>
    <row r="2646" spans="3:34" x14ac:dyDescent="0.25">
      <c r="C2646" s="21"/>
      <c r="E2646" s="62"/>
      <c r="F2646" s="62"/>
      <c r="G2646" s="62"/>
      <c r="P2646"/>
      <c r="Q2646"/>
      <c r="R2646"/>
      <c r="S2646"/>
      <c r="T2646"/>
      <c r="U2646"/>
      <c r="V2646"/>
      <c r="W2646"/>
      <c r="X2646"/>
      <c r="Y2646"/>
      <c r="Z2646"/>
      <c r="AA2646"/>
      <c r="AB2646"/>
      <c r="AC2646"/>
      <c r="AD2646"/>
      <c r="AE2646"/>
      <c r="AF2646"/>
      <c r="AG2646"/>
      <c r="AH2646"/>
    </row>
    <row r="2647" spans="3:34" x14ac:dyDescent="0.25">
      <c r="C2647" s="21"/>
      <c r="E2647" s="62"/>
      <c r="F2647" s="62"/>
      <c r="G2647" s="62"/>
      <c r="P2647"/>
      <c r="Q2647"/>
      <c r="R2647"/>
      <c r="S2647"/>
      <c r="T2647"/>
      <c r="U2647"/>
      <c r="V2647"/>
      <c r="W2647"/>
      <c r="X2647"/>
      <c r="Y2647"/>
      <c r="Z2647"/>
      <c r="AA2647"/>
      <c r="AB2647"/>
      <c r="AC2647"/>
      <c r="AD2647"/>
      <c r="AE2647"/>
      <c r="AF2647"/>
      <c r="AG2647"/>
      <c r="AH2647"/>
    </row>
    <row r="2648" spans="3:34" x14ac:dyDescent="0.25">
      <c r="C2648" s="21"/>
      <c r="E2648" s="62"/>
      <c r="F2648" s="62"/>
      <c r="G2648" s="62"/>
      <c r="P2648"/>
      <c r="Q2648"/>
      <c r="R2648"/>
      <c r="S2648"/>
      <c r="T2648"/>
      <c r="U2648"/>
      <c r="V2648"/>
      <c r="W2648"/>
      <c r="X2648"/>
      <c r="Y2648"/>
      <c r="Z2648"/>
      <c r="AA2648"/>
      <c r="AB2648"/>
      <c r="AC2648"/>
      <c r="AD2648"/>
      <c r="AE2648"/>
      <c r="AF2648"/>
      <c r="AG2648"/>
      <c r="AH2648"/>
    </row>
    <row r="2649" spans="3:34" x14ac:dyDescent="0.25">
      <c r="C2649" s="21"/>
      <c r="E2649" s="62"/>
      <c r="F2649" s="62"/>
      <c r="G2649" s="62"/>
      <c r="P2649"/>
      <c r="Q2649"/>
      <c r="R2649"/>
      <c r="S2649"/>
      <c r="T2649"/>
      <c r="U2649"/>
      <c r="V2649"/>
      <c r="W2649"/>
      <c r="X2649"/>
      <c r="Y2649"/>
      <c r="Z2649"/>
      <c r="AA2649"/>
      <c r="AB2649"/>
      <c r="AC2649"/>
      <c r="AD2649"/>
      <c r="AE2649"/>
      <c r="AF2649"/>
      <c r="AG2649"/>
      <c r="AH2649"/>
    </row>
    <row r="2650" spans="3:34" x14ac:dyDescent="0.25">
      <c r="C2650" s="21"/>
      <c r="E2650" s="62"/>
      <c r="F2650" s="62"/>
      <c r="G2650" s="62"/>
      <c r="P2650"/>
      <c r="Q2650"/>
      <c r="R2650"/>
      <c r="S2650"/>
      <c r="T2650"/>
      <c r="U2650"/>
      <c r="V2650"/>
      <c r="W2650"/>
      <c r="X2650"/>
      <c r="Y2650"/>
      <c r="Z2650"/>
      <c r="AA2650"/>
      <c r="AB2650"/>
      <c r="AC2650"/>
      <c r="AD2650"/>
      <c r="AE2650"/>
      <c r="AF2650"/>
      <c r="AG2650"/>
      <c r="AH2650"/>
    </row>
    <row r="2651" spans="3:34" x14ac:dyDescent="0.25">
      <c r="C2651" s="21"/>
      <c r="E2651" s="62"/>
      <c r="F2651" s="62"/>
      <c r="G2651" s="62"/>
      <c r="P2651"/>
      <c r="Q2651"/>
      <c r="R2651"/>
      <c r="S2651"/>
      <c r="T2651"/>
      <c r="U2651"/>
      <c r="V2651"/>
      <c r="W2651"/>
      <c r="X2651"/>
      <c r="Y2651"/>
      <c r="Z2651"/>
      <c r="AA2651"/>
      <c r="AB2651"/>
      <c r="AC2651"/>
      <c r="AD2651"/>
      <c r="AE2651"/>
      <c r="AF2651"/>
      <c r="AG2651"/>
      <c r="AH2651"/>
    </row>
    <row r="2652" spans="3:34" x14ac:dyDescent="0.25">
      <c r="C2652" s="21"/>
      <c r="E2652" s="62"/>
      <c r="F2652" s="62"/>
      <c r="G2652" s="62"/>
      <c r="P2652"/>
      <c r="Q2652"/>
      <c r="R2652"/>
      <c r="S2652"/>
      <c r="T2652"/>
      <c r="U2652"/>
      <c r="V2652"/>
      <c r="W2652"/>
      <c r="X2652"/>
      <c r="Y2652"/>
      <c r="Z2652"/>
      <c r="AA2652"/>
      <c r="AB2652"/>
      <c r="AC2652"/>
      <c r="AD2652"/>
      <c r="AE2652"/>
      <c r="AF2652"/>
      <c r="AG2652"/>
      <c r="AH2652"/>
    </row>
    <row r="2653" spans="3:34" x14ac:dyDescent="0.25">
      <c r="C2653" s="21"/>
      <c r="E2653" s="62"/>
      <c r="F2653" s="62"/>
      <c r="G2653" s="62"/>
      <c r="P2653"/>
      <c r="Q2653"/>
      <c r="R2653"/>
      <c r="S2653"/>
      <c r="T2653"/>
      <c r="U2653"/>
      <c r="V2653"/>
      <c r="W2653"/>
      <c r="X2653"/>
      <c r="Y2653"/>
      <c r="Z2653"/>
      <c r="AA2653"/>
      <c r="AB2653"/>
      <c r="AC2653"/>
      <c r="AD2653"/>
      <c r="AE2653"/>
      <c r="AF2653"/>
      <c r="AG2653"/>
      <c r="AH2653"/>
    </row>
    <row r="2654" spans="3:34" x14ac:dyDescent="0.25">
      <c r="C2654" s="21"/>
      <c r="E2654" s="62"/>
      <c r="F2654" s="62"/>
      <c r="G2654" s="62"/>
      <c r="P2654"/>
      <c r="Q2654"/>
      <c r="R2654"/>
      <c r="S2654"/>
      <c r="T2654"/>
      <c r="U2654"/>
      <c r="V2654"/>
      <c r="W2654"/>
      <c r="X2654"/>
      <c r="Y2654"/>
      <c r="Z2654"/>
      <c r="AA2654"/>
      <c r="AB2654"/>
      <c r="AC2654"/>
      <c r="AD2654"/>
      <c r="AE2654"/>
      <c r="AF2654"/>
      <c r="AG2654"/>
      <c r="AH2654"/>
    </row>
    <row r="2655" spans="3:34" x14ac:dyDescent="0.25">
      <c r="C2655" s="21"/>
      <c r="E2655" s="62"/>
      <c r="F2655" s="62"/>
      <c r="G2655" s="62"/>
      <c r="P2655"/>
      <c r="Q2655"/>
      <c r="R2655"/>
      <c r="S2655"/>
      <c r="T2655"/>
      <c r="U2655"/>
      <c r="V2655"/>
      <c r="W2655"/>
      <c r="X2655"/>
      <c r="Y2655"/>
      <c r="Z2655"/>
      <c r="AA2655"/>
      <c r="AB2655"/>
      <c r="AC2655"/>
      <c r="AD2655"/>
      <c r="AE2655"/>
      <c r="AF2655"/>
      <c r="AG2655"/>
      <c r="AH2655"/>
    </row>
    <row r="2656" spans="3:34" x14ac:dyDescent="0.25">
      <c r="C2656" s="21"/>
      <c r="E2656" s="62"/>
      <c r="F2656" s="62"/>
      <c r="G2656" s="62"/>
      <c r="P2656"/>
      <c r="Q2656"/>
      <c r="R2656"/>
      <c r="S2656"/>
      <c r="T2656"/>
      <c r="U2656"/>
      <c r="V2656"/>
      <c r="W2656"/>
      <c r="X2656"/>
      <c r="Y2656"/>
      <c r="Z2656"/>
      <c r="AA2656"/>
      <c r="AB2656"/>
      <c r="AC2656"/>
      <c r="AD2656"/>
      <c r="AE2656"/>
      <c r="AF2656"/>
      <c r="AG2656"/>
      <c r="AH2656"/>
    </row>
    <row r="2657" spans="3:34" x14ac:dyDescent="0.25">
      <c r="C2657" s="21"/>
      <c r="E2657" s="62"/>
      <c r="F2657" s="62"/>
      <c r="G2657" s="62"/>
      <c r="P2657"/>
      <c r="Q2657"/>
      <c r="R2657"/>
      <c r="S2657"/>
      <c r="T2657"/>
      <c r="U2657"/>
      <c r="V2657"/>
      <c r="W2657"/>
      <c r="X2657"/>
      <c r="Y2657"/>
      <c r="Z2657"/>
      <c r="AA2657"/>
      <c r="AB2657"/>
      <c r="AC2657"/>
      <c r="AD2657"/>
      <c r="AE2657"/>
      <c r="AF2657"/>
      <c r="AG2657"/>
      <c r="AH2657"/>
    </row>
    <row r="2658" spans="3:34" x14ac:dyDescent="0.25">
      <c r="C2658" s="21"/>
      <c r="E2658" s="62"/>
      <c r="F2658" s="62"/>
      <c r="G2658" s="62"/>
      <c r="P2658"/>
      <c r="Q2658"/>
      <c r="R2658"/>
      <c r="S2658"/>
      <c r="T2658"/>
      <c r="U2658"/>
      <c r="V2658"/>
      <c r="W2658"/>
      <c r="X2658"/>
      <c r="Y2658"/>
      <c r="Z2658"/>
      <c r="AA2658"/>
      <c r="AB2658"/>
      <c r="AC2658"/>
      <c r="AD2658"/>
      <c r="AE2658"/>
      <c r="AF2658"/>
      <c r="AG2658"/>
      <c r="AH2658"/>
    </row>
    <row r="2659" spans="3:34" x14ac:dyDescent="0.25">
      <c r="C2659" s="21"/>
      <c r="E2659" s="62"/>
      <c r="F2659" s="62"/>
      <c r="G2659" s="62"/>
      <c r="P2659"/>
      <c r="Q2659"/>
      <c r="R2659"/>
      <c r="S2659"/>
      <c r="T2659"/>
      <c r="U2659"/>
      <c r="V2659"/>
      <c r="W2659"/>
      <c r="X2659"/>
      <c r="Y2659"/>
      <c r="Z2659"/>
      <c r="AA2659"/>
      <c r="AB2659"/>
      <c r="AC2659"/>
      <c r="AD2659"/>
      <c r="AE2659"/>
      <c r="AF2659"/>
      <c r="AG2659"/>
      <c r="AH2659"/>
    </row>
    <row r="2660" spans="3:34" x14ac:dyDescent="0.25">
      <c r="C2660" s="21"/>
      <c r="E2660" s="62"/>
      <c r="F2660" s="62"/>
      <c r="G2660" s="62"/>
      <c r="P2660"/>
      <c r="Q2660"/>
      <c r="R2660"/>
      <c r="S2660"/>
      <c r="T2660"/>
      <c r="U2660"/>
      <c r="V2660"/>
      <c r="W2660"/>
      <c r="X2660"/>
      <c r="Y2660"/>
      <c r="Z2660"/>
      <c r="AA2660"/>
      <c r="AB2660"/>
      <c r="AC2660"/>
      <c r="AD2660"/>
      <c r="AE2660"/>
      <c r="AF2660"/>
      <c r="AG2660"/>
      <c r="AH2660"/>
    </row>
    <row r="2661" spans="3:34" x14ac:dyDescent="0.25">
      <c r="C2661" s="21"/>
      <c r="E2661" s="62"/>
      <c r="F2661" s="62"/>
      <c r="G2661" s="62"/>
      <c r="P2661"/>
      <c r="Q2661"/>
      <c r="R2661"/>
      <c r="S2661"/>
      <c r="T2661"/>
      <c r="U2661"/>
      <c r="V2661"/>
      <c r="W2661"/>
      <c r="X2661"/>
      <c r="Y2661"/>
      <c r="Z2661"/>
      <c r="AA2661"/>
      <c r="AB2661"/>
      <c r="AC2661"/>
      <c r="AD2661"/>
      <c r="AE2661"/>
      <c r="AF2661"/>
      <c r="AG2661"/>
      <c r="AH2661"/>
    </row>
    <row r="2662" spans="3:34" x14ac:dyDescent="0.25">
      <c r="C2662" s="21"/>
      <c r="E2662" s="62"/>
      <c r="F2662" s="62"/>
      <c r="G2662" s="62"/>
      <c r="P2662"/>
      <c r="Q2662"/>
      <c r="R2662"/>
      <c r="S2662"/>
      <c r="T2662"/>
      <c r="U2662"/>
      <c r="V2662"/>
      <c r="W2662"/>
      <c r="X2662"/>
      <c r="Y2662"/>
      <c r="Z2662"/>
      <c r="AA2662"/>
      <c r="AB2662"/>
      <c r="AC2662"/>
      <c r="AD2662"/>
      <c r="AE2662"/>
      <c r="AF2662"/>
      <c r="AG2662"/>
      <c r="AH2662"/>
    </row>
    <row r="2663" spans="3:34" x14ac:dyDescent="0.25">
      <c r="C2663" s="21"/>
      <c r="E2663" s="62"/>
      <c r="F2663" s="62"/>
      <c r="G2663" s="62"/>
      <c r="P2663"/>
      <c r="Q2663"/>
      <c r="R2663"/>
      <c r="S2663"/>
      <c r="T2663"/>
      <c r="U2663"/>
      <c r="V2663"/>
      <c r="W2663"/>
      <c r="X2663"/>
      <c r="Y2663"/>
      <c r="Z2663"/>
      <c r="AA2663"/>
      <c r="AB2663"/>
      <c r="AC2663"/>
      <c r="AD2663"/>
      <c r="AE2663"/>
      <c r="AF2663"/>
      <c r="AG2663"/>
      <c r="AH2663"/>
    </row>
    <row r="2664" spans="3:34" x14ac:dyDescent="0.25">
      <c r="C2664" s="21"/>
      <c r="E2664" s="62"/>
      <c r="F2664" s="62"/>
      <c r="G2664" s="62"/>
      <c r="P2664"/>
      <c r="Q2664"/>
      <c r="R2664"/>
      <c r="S2664"/>
      <c r="T2664"/>
      <c r="U2664"/>
      <c r="V2664"/>
      <c r="W2664"/>
      <c r="X2664"/>
      <c r="Y2664"/>
      <c r="Z2664"/>
      <c r="AA2664"/>
      <c r="AB2664"/>
      <c r="AC2664"/>
      <c r="AD2664"/>
      <c r="AE2664"/>
      <c r="AF2664"/>
      <c r="AG2664"/>
      <c r="AH2664"/>
    </row>
    <row r="2665" spans="3:34" x14ac:dyDescent="0.25">
      <c r="C2665" s="21"/>
      <c r="E2665" s="62"/>
      <c r="F2665" s="62"/>
      <c r="G2665" s="62"/>
      <c r="P2665"/>
      <c r="Q2665"/>
      <c r="R2665"/>
      <c r="S2665"/>
      <c r="T2665"/>
      <c r="U2665"/>
      <c r="V2665"/>
      <c r="W2665"/>
      <c r="X2665"/>
      <c r="Y2665"/>
      <c r="Z2665"/>
      <c r="AA2665"/>
      <c r="AB2665"/>
      <c r="AC2665"/>
      <c r="AD2665"/>
      <c r="AE2665"/>
      <c r="AF2665"/>
      <c r="AG2665"/>
      <c r="AH2665"/>
    </row>
    <row r="2666" spans="3:34" x14ac:dyDescent="0.25">
      <c r="C2666" s="21"/>
      <c r="E2666" s="62"/>
      <c r="F2666" s="62"/>
      <c r="G2666" s="62"/>
      <c r="P2666"/>
      <c r="Q2666"/>
      <c r="R2666"/>
      <c r="S2666"/>
      <c r="T2666"/>
      <c r="U2666"/>
      <c r="V2666"/>
      <c r="W2666"/>
      <c r="X2666"/>
      <c r="Y2666"/>
      <c r="Z2666"/>
      <c r="AA2666"/>
      <c r="AB2666"/>
      <c r="AC2666"/>
      <c r="AD2666"/>
      <c r="AE2666"/>
      <c r="AF2666"/>
      <c r="AG2666"/>
      <c r="AH2666"/>
    </row>
    <row r="2667" spans="3:34" x14ac:dyDescent="0.25">
      <c r="C2667" s="21"/>
      <c r="E2667" s="62"/>
      <c r="F2667" s="62"/>
      <c r="G2667" s="62"/>
      <c r="P2667"/>
      <c r="Q2667"/>
      <c r="R2667"/>
      <c r="S2667"/>
      <c r="T2667"/>
      <c r="U2667"/>
      <c r="V2667"/>
      <c r="W2667"/>
      <c r="X2667"/>
      <c r="Y2667"/>
      <c r="Z2667"/>
      <c r="AA2667"/>
      <c r="AB2667"/>
      <c r="AC2667"/>
      <c r="AD2667"/>
      <c r="AE2667"/>
      <c r="AF2667"/>
      <c r="AG2667"/>
      <c r="AH2667"/>
    </row>
    <row r="2668" spans="3:34" x14ac:dyDescent="0.25">
      <c r="C2668" s="21"/>
      <c r="E2668" s="62"/>
      <c r="F2668" s="62"/>
      <c r="G2668" s="62"/>
      <c r="P2668"/>
      <c r="Q2668"/>
      <c r="R2668"/>
      <c r="S2668"/>
      <c r="T2668"/>
      <c r="U2668"/>
      <c r="V2668"/>
      <c r="W2668"/>
      <c r="X2668"/>
      <c r="Y2668"/>
      <c r="Z2668"/>
      <c r="AA2668"/>
      <c r="AB2668"/>
      <c r="AC2668"/>
      <c r="AD2668"/>
      <c r="AE2668"/>
      <c r="AF2668"/>
      <c r="AG2668"/>
      <c r="AH2668"/>
    </row>
    <row r="2669" spans="3:34" x14ac:dyDescent="0.25">
      <c r="C2669" s="21"/>
      <c r="E2669" s="62"/>
      <c r="F2669" s="62"/>
      <c r="G2669" s="62"/>
      <c r="P2669"/>
      <c r="Q2669"/>
      <c r="R2669"/>
      <c r="S2669"/>
      <c r="T2669"/>
      <c r="U2669"/>
      <c r="V2669"/>
      <c r="W2669"/>
      <c r="X2669"/>
      <c r="Y2669"/>
      <c r="Z2669"/>
      <c r="AA2669"/>
      <c r="AB2669"/>
      <c r="AC2669"/>
      <c r="AD2669"/>
      <c r="AE2669"/>
      <c r="AF2669"/>
      <c r="AG2669"/>
      <c r="AH2669"/>
    </row>
    <row r="2670" spans="3:34" x14ac:dyDescent="0.25">
      <c r="C2670" s="21"/>
      <c r="E2670" s="62"/>
      <c r="F2670" s="62"/>
      <c r="G2670" s="62"/>
      <c r="P2670"/>
      <c r="Q2670"/>
      <c r="R2670"/>
      <c r="S2670"/>
      <c r="T2670"/>
      <c r="U2670"/>
      <c r="V2670"/>
      <c r="W2670"/>
      <c r="X2670"/>
      <c r="Y2670"/>
      <c r="Z2670"/>
      <c r="AA2670"/>
      <c r="AB2670"/>
      <c r="AC2670"/>
      <c r="AD2670"/>
      <c r="AE2670"/>
      <c r="AF2670"/>
      <c r="AG2670"/>
      <c r="AH2670"/>
    </row>
    <row r="2671" spans="3:34" x14ac:dyDescent="0.25">
      <c r="C2671" s="21"/>
      <c r="E2671" s="62"/>
      <c r="F2671" s="62"/>
      <c r="G2671" s="62"/>
      <c r="P2671"/>
      <c r="Q2671"/>
      <c r="R2671"/>
      <c r="S2671"/>
      <c r="T2671"/>
      <c r="U2671"/>
      <c r="V2671"/>
      <c r="W2671"/>
      <c r="X2671"/>
      <c r="Y2671"/>
      <c r="Z2671"/>
      <c r="AA2671"/>
      <c r="AB2671"/>
      <c r="AC2671"/>
      <c r="AD2671"/>
      <c r="AE2671"/>
      <c r="AF2671"/>
      <c r="AG2671"/>
      <c r="AH2671"/>
    </row>
    <row r="2672" spans="3:34" x14ac:dyDescent="0.25">
      <c r="C2672" s="21"/>
      <c r="E2672" s="62"/>
      <c r="F2672" s="62"/>
      <c r="G2672" s="62"/>
      <c r="P2672"/>
      <c r="Q2672"/>
      <c r="R2672"/>
      <c r="S2672"/>
      <c r="T2672"/>
      <c r="U2672"/>
      <c r="V2672"/>
      <c r="W2672"/>
      <c r="X2672"/>
      <c r="Y2672"/>
      <c r="Z2672"/>
      <c r="AA2672"/>
      <c r="AB2672"/>
      <c r="AC2672"/>
      <c r="AD2672"/>
      <c r="AE2672"/>
      <c r="AF2672"/>
      <c r="AG2672"/>
      <c r="AH2672"/>
    </row>
    <row r="2673" spans="3:34" x14ac:dyDescent="0.25">
      <c r="C2673" s="21"/>
      <c r="E2673" s="62"/>
      <c r="F2673" s="62"/>
      <c r="G2673" s="62"/>
      <c r="P2673"/>
      <c r="Q2673"/>
      <c r="R2673"/>
      <c r="S2673"/>
      <c r="T2673"/>
      <c r="U2673"/>
      <c r="V2673"/>
      <c r="W2673"/>
      <c r="X2673"/>
      <c r="Y2673"/>
      <c r="Z2673"/>
      <c r="AA2673"/>
      <c r="AB2673"/>
      <c r="AC2673"/>
      <c r="AD2673"/>
      <c r="AE2673"/>
      <c r="AF2673"/>
      <c r="AG2673"/>
      <c r="AH2673"/>
    </row>
    <row r="2674" spans="3:34" x14ac:dyDescent="0.25">
      <c r="C2674" s="21"/>
      <c r="E2674" s="62"/>
      <c r="F2674" s="62"/>
      <c r="G2674" s="62"/>
      <c r="P2674"/>
      <c r="Q2674"/>
      <c r="R2674"/>
      <c r="S2674"/>
      <c r="T2674"/>
      <c r="U2674"/>
      <c r="V2674"/>
      <c r="W2674"/>
      <c r="X2674"/>
      <c r="Y2674"/>
      <c r="Z2674"/>
      <c r="AA2674"/>
      <c r="AB2674"/>
      <c r="AC2674"/>
      <c r="AD2674"/>
      <c r="AE2674"/>
      <c r="AF2674"/>
      <c r="AG2674"/>
      <c r="AH2674"/>
    </row>
    <row r="2675" spans="3:34" x14ac:dyDescent="0.25">
      <c r="C2675" s="21"/>
      <c r="E2675" s="62"/>
      <c r="F2675" s="62"/>
      <c r="G2675" s="62"/>
      <c r="P2675"/>
      <c r="Q2675"/>
      <c r="R2675"/>
      <c r="S2675"/>
      <c r="T2675"/>
      <c r="U2675"/>
      <c r="V2675"/>
      <c r="W2675"/>
      <c r="X2675"/>
      <c r="Y2675"/>
      <c r="Z2675"/>
      <c r="AA2675"/>
      <c r="AB2675"/>
      <c r="AC2675"/>
      <c r="AD2675"/>
      <c r="AE2675"/>
      <c r="AF2675"/>
      <c r="AG2675"/>
      <c r="AH2675"/>
    </row>
    <row r="2676" spans="3:34" x14ac:dyDescent="0.25">
      <c r="C2676" s="21"/>
      <c r="E2676" s="62"/>
      <c r="F2676" s="62"/>
      <c r="G2676" s="62"/>
      <c r="P2676"/>
      <c r="Q2676"/>
      <c r="R2676"/>
      <c r="S2676"/>
      <c r="T2676"/>
      <c r="U2676"/>
      <c r="V2676"/>
      <c r="W2676"/>
      <c r="X2676"/>
      <c r="Y2676"/>
      <c r="Z2676"/>
      <c r="AA2676"/>
      <c r="AB2676"/>
      <c r="AC2676"/>
      <c r="AD2676"/>
      <c r="AE2676"/>
      <c r="AF2676"/>
      <c r="AG2676"/>
      <c r="AH2676"/>
    </row>
    <row r="2677" spans="3:34" x14ac:dyDescent="0.25">
      <c r="C2677" s="21"/>
      <c r="E2677" s="62"/>
      <c r="F2677" s="62"/>
      <c r="G2677" s="62"/>
      <c r="P2677"/>
      <c r="Q2677"/>
      <c r="R2677"/>
      <c r="S2677"/>
      <c r="T2677"/>
      <c r="U2677"/>
      <c r="V2677"/>
      <c r="W2677"/>
      <c r="X2677"/>
      <c r="Y2677"/>
      <c r="Z2677"/>
      <c r="AA2677"/>
      <c r="AB2677"/>
      <c r="AC2677"/>
      <c r="AD2677"/>
      <c r="AE2677"/>
      <c r="AF2677"/>
      <c r="AG2677"/>
      <c r="AH2677"/>
    </row>
    <row r="2678" spans="3:34" x14ac:dyDescent="0.25">
      <c r="C2678" s="21"/>
      <c r="E2678" s="62"/>
      <c r="F2678" s="62"/>
      <c r="G2678" s="62"/>
      <c r="P2678"/>
      <c r="Q2678"/>
      <c r="R2678"/>
      <c r="S2678"/>
      <c r="T2678"/>
      <c r="U2678"/>
      <c r="V2678"/>
      <c r="W2678"/>
      <c r="X2678"/>
      <c r="Y2678"/>
      <c r="Z2678"/>
      <c r="AA2678"/>
      <c r="AB2678"/>
      <c r="AC2678"/>
      <c r="AD2678"/>
      <c r="AE2678"/>
      <c r="AF2678"/>
      <c r="AG2678"/>
      <c r="AH2678"/>
    </row>
    <row r="2679" spans="3:34" x14ac:dyDescent="0.25">
      <c r="C2679" s="21"/>
      <c r="E2679" s="62"/>
      <c r="F2679" s="62"/>
      <c r="G2679" s="62"/>
      <c r="P2679"/>
      <c r="Q2679"/>
      <c r="R2679"/>
      <c r="S2679"/>
      <c r="T2679"/>
      <c r="U2679"/>
      <c r="V2679"/>
      <c r="W2679"/>
      <c r="X2679"/>
      <c r="Y2679"/>
      <c r="Z2679"/>
      <c r="AA2679"/>
      <c r="AB2679"/>
      <c r="AC2679"/>
      <c r="AD2679"/>
      <c r="AE2679"/>
      <c r="AF2679"/>
      <c r="AG2679"/>
      <c r="AH2679"/>
    </row>
    <row r="2680" spans="3:34" x14ac:dyDescent="0.25">
      <c r="C2680" s="21"/>
      <c r="E2680" s="62"/>
      <c r="F2680" s="62"/>
      <c r="G2680" s="62"/>
      <c r="P2680"/>
      <c r="Q2680"/>
      <c r="R2680"/>
      <c r="S2680"/>
      <c r="T2680"/>
      <c r="U2680"/>
      <c r="V2680"/>
      <c r="W2680"/>
      <c r="X2680"/>
      <c r="Y2680"/>
      <c r="Z2680"/>
      <c r="AA2680"/>
      <c r="AB2680"/>
      <c r="AC2680"/>
      <c r="AD2680"/>
      <c r="AE2680"/>
      <c r="AF2680"/>
      <c r="AG2680"/>
      <c r="AH2680"/>
    </row>
    <row r="2681" spans="3:34" x14ac:dyDescent="0.25">
      <c r="C2681" s="21"/>
      <c r="E2681" s="62"/>
      <c r="F2681" s="62"/>
      <c r="G2681" s="62"/>
      <c r="P2681"/>
      <c r="Q2681"/>
      <c r="R2681"/>
      <c r="S2681"/>
      <c r="T2681"/>
      <c r="U2681"/>
      <c r="V2681"/>
      <c r="W2681"/>
      <c r="X2681"/>
      <c r="Y2681"/>
      <c r="Z2681"/>
      <c r="AA2681"/>
      <c r="AB2681"/>
      <c r="AC2681"/>
      <c r="AD2681"/>
      <c r="AE2681"/>
      <c r="AF2681"/>
      <c r="AG2681"/>
      <c r="AH2681"/>
    </row>
    <row r="2682" spans="3:34" x14ac:dyDescent="0.25">
      <c r="C2682" s="21"/>
      <c r="E2682" s="62"/>
      <c r="F2682" s="62"/>
      <c r="G2682" s="62"/>
      <c r="P2682"/>
      <c r="Q2682"/>
      <c r="R2682"/>
      <c r="S2682"/>
      <c r="T2682"/>
      <c r="U2682"/>
      <c r="V2682"/>
      <c r="W2682"/>
      <c r="X2682"/>
      <c r="Y2682"/>
      <c r="Z2682"/>
      <c r="AA2682"/>
      <c r="AB2682"/>
      <c r="AC2682"/>
      <c r="AD2682"/>
      <c r="AE2682"/>
      <c r="AF2682"/>
      <c r="AG2682"/>
      <c r="AH2682"/>
    </row>
    <row r="2683" spans="3:34" x14ac:dyDescent="0.25">
      <c r="C2683" s="21"/>
      <c r="E2683" s="62"/>
      <c r="F2683" s="62"/>
      <c r="G2683" s="62"/>
      <c r="P2683"/>
      <c r="Q2683"/>
      <c r="R2683"/>
      <c r="S2683"/>
      <c r="T2683"/>
      <c r="U2683"/>
      <c r="V2683"/>
      <c r="W2683"/>
      <c r="X2683"/>
      <c r="Y2683"/>
      <c r="Z2683"/>
      <c r="AA2683"/>
      <c r="AB2683"/>
      <c r="AC2683"/>
      <c r="AD2683"/>
      <c r="AE2683"/>
      <c r="AF2683"/>
      <c r="AG2683"/>
      <c r="AH2683"/>
    </row>
    <row r="2684" spans="3:34" x14ac:dyDescent="0.25">
      <c r="C2684" s="21"/>
      <c r="E2684" s="62"/>
      <c r="F2684" s="62"/>
      <c r="G2684" s="62"/>
      <c r="P2684"/>
      <c r="Q2684"/>
      <c r="R2684"/>
      <c r="S2684"/>
      <c r="T2684"/>
      <c r="U2684"/>
      <c r="V2684"/>
      <c r="W2684"/>
      <c r="X2684"/>
      <c r="Y2684"/>
      <c r="Z2684"/>
      <c r="AA2684"/>
      <c r="AB2684"/>
      <c r="AC2684"/>
      <c r="AD2684"/>
      <c r="AE2684"/>
      <c r="AF2684"/>
      <c r="AG2684"/>
      <c r="AH2684"/>
    </row>
    <row r="2685" spans="3:34" x14ac:dyDescent="0.25">
      <c r="C2685" s="21"/>
      <c r="E2685" s="62"/>
      <c r="F2685" s="62"/>
      <c r="G2685" s="62"/>
      <c r="P2685"/>
      <c r="Q2685"/>
      <c r="R2685"/>
      <c r="S2685"/>
      <c r="T2685"/>
      <c r="U2685"/>
      <c r="V2685"/>
      <c r="W2685"/>
      <c r="X2685"/>
      <c r="Y2685"/>
      <c r="Z2685"/>
      <c r="AA2685"/>
      <c r="AB2685"/>
      <c r="AC2685"/>
      <c r="AD2685"/>
      <c r="AE2685"/>
      <c r="AF2685"/>
      <c r="AG2685"/>
      <c r="AH2685"/>
    </row>
    <row r="2686" spans="3:34" x14ac:dyDescent="0.25">
      <c r="C2686" s="21"/>
      <c r="E2686" s="62"/>
      <c r="F2686" s="62"/>
      <c r="G2686" s="62"/>
      <c r="P2686"/>
      <c r="Q2686"/>
      <c r="R2686"/>
      <c r="S2686"/>
      <c r="T2686"/>
      <c r="U2686"/>
      <c r="V2686"/>
      <c r="W2686"/>
      <c r="X2686"/>
      <c r="Y2686"/>
      <c r="Z2686"/>
      <c r="AA2686"/>
      <c r="AB2686"/>
      <c r="AC2686"/>
      <c r="AD2686"/>
      <c r="AE2686"/>
      <c r="AF2686"/>
      <c r="AG2686"/>
      <c r="AH2686"/>
    </row>
    <row r="2687" spans="3:34" x14ac:dyDescent="0.25">
      <c r="C2687" s="21"/>
      <c r="E2687" s="62"/>
      <c r="F2687" s="62"/>
      <c r="G2687" s="62"/>
      <c r="P2687"/>
      <c r="Q2687"/>
      <c r="R2687"/>
      <c r="S2687"/>
      <c r="T2687"/>
      <c r="U2687"/>
      <c r="V2687"/>
      <c r="W2687"/>
      <c r="X2687"/>
      <c r="Y2687"/>
      <c r="Z2687"/>
      <c r="AA2687"/>
      <c r="AB2687"/>
      <c r="AC2687"/>
      <c r="AD2687"/>
      <c r="AE2687"/>
      <c r="AF2687"/>
      <c r="AG2687"/>
      <c r="AH2687"/>
    </row>
    <row r="2688" spans="3:34" x14ac:dyDescent="0.25">
      <c r="C2688" s="21"/>
      <c r="E2688" s="62"/>
      <c r="F2688" s="62"/>
      <c r="G2688" s="62"/>
      <c r="P2688"/>
      <c r="Q2688"/>
      <c r="R2688"/>
      <c r="S2688"/>
      <c r="T2688"/>
      <c r="U2688"/>
      <c r="V2688"/>
      <c r="W2688"/>
      <c r="X2688"/>
      <c r="Y2688"/>
      <c r="Z2688"/>
      <c r="AA2688"/>
      <c r="AB2688"/>
      <c r="AC2688"/>
      <c r="AD2688"/>
      <c r="AE2688"/>
      <c r="AF2688"/>
      <c r="AG2688"/>
      <c r="AH2688"/>
    </row>
    <row r="2689" spans="3:34" x14ac:dyDescent="0.25">
      <c r="C2689" s="21"/>
      <c r="E2689" s="62"/>
      <c r="F2689" s="62"/>
      <c r="G2689" s="62"/>
      <c r="P2689"/>
      <c r="Q2689"/>
      <c r="R2689"/>
      <c r="S2689"/>
      <c r="T2689"/>
      <c r="U2689"/>
      <c r="V2689"/>
      <c r="W2689"/>
      <c r="X2689"/>
      <c r="Y2689"/>
      <c r="Z2689"/>
      <c r="AA2689"/>
      <c r="AB2689"/>
      <c r="AC2689"/>
      <c r="AD2689"/>
      <c r="AE2689"/>
      <c r="AF2689"/>
      <c r="AG2689"/>
      <c r="AH2689"/>
    </row>
    <row r="2690" spans="3:34" x14ac:dyDescent="0.25">
      <c r="C2690" s="21"/>
      <c r="E2690" s="62"/>
      <c r="F2690" s="62"/>
      <c r="G2690" s="62"/>
      <c r="P2690"/>
      <c r="Q2690"/>
      <c r="R2690"/>
      <c r="S2690"/>
      <c r="T2690"/>
      <c r="U2690"/>
      <c r="V2690"/>
      <c r="W2690"/>
      <c r="X2690"/>
      <c r="Y2690"/>
      <c r="Z2690"/>
      <c r="AA2690"/>
      <c r="AB2690"/>
      <c r="AC2690"/>
      <c r="AD2690"/>
      <c r="AE2690"/>
      <c r="AF2690"/>
      <c r="AG2690"/>
      <c r="AH2690"/>
    </row>
    <row r="2691" spans="3:34" x14ac:dyDescent="0.25">
      <c r="C2691" s="21"/>
      <c r="E2691" s="62"/>
      <c r="F2691" s="62"/>
      <c r="G2691" s="62"/>
      <c r="P2691"/>
      <c r="Q2691"/>
      <c r="R2691"/>
      <c r="S2691"/>
      <c r="T2691"/>
      <c r="U2691"/>
      <c r="V2691"/>
      <c r="W2691"/>
      <c r="X2691"/>
      <c r="Y2691"/>
      <c r="Z2691"/>
      <c r="AA2691"/>
      <c r="AB2691"/>
      <c r="AC2691"/>
      <c r="AD2691"/>
      <c r="AE2691"/>
      <c r="AF2691"/>
      <c r="AG2691"/>
      <c r="AH2691"/>
    </row>
    <row r="2692" spans="3:34" x14ac:dyDescent="0.25">
      <c r="C2692" s="21"/>
      <c r="E2692" s="62"/>
      <c r="F2692" s="62"/>
      <c r="G2692" s="62"/>
      <c r="P2692"/>
      <c r="Q2692"/>
      <c r="R2692"/>
      <c r="S2692"/>
      <c r="T2692"/>
      <c r="U2692"/>
      <c r="V2692"/>
      <c r="W2692"/>
      <c r="X2692"/>
      <c r="Y2692"/>
      <c r="Z2692"/>
      <c r="AA2692"/>
      <c r="AB2692"/>
      <c r="AC2692"/>
      <c r="AD2692"/>
      <c r="AE2692"/>
      <c r="AF2692"/>
      <c r="AG2692"/>
      <c r="AH2692"/>
    </row>
    <row r="2693" spans="3:34" x14ac:dyDescent="0.25">
      <c r="C2693" s="21"/>
      <c r="E2693" s="62"/>
      <c r="F2693" s="62"/>
      <c r="G2693" s="62"/>
      <c r="P2693"/>
      <c r="Q2693"/>
      <c r="R2693"/>
      <c r="S2693"/>
      <c r="T2693"/>
      <c r="U2693"/>
      <c r="V2693"/>
      <c r="W2693"/>
      <c r="X2693"/>
      <c r="Y2693"/>
      <c r="Z2693"/>
      <c r="AA2693"/>
      <c r="AB2693"/>
      <c r="AC2693"/>
      <c r="AD2693"/>
      <c r="AE2693"/>
      <c r="AF2693"/>
      <c r="AG2693"/>
      <c r="AH2693"/>
    </row>
    <row r="2694" spans="3:34" x14ac:dyDescent="0.25">
      <c r="C2694" s="21"/>
      <c r="E2694" s="62"/>
      <c r="F2694" s="62"/>
      <c r="G2694" s="62"/>
      <c r="P2694"/>
      <c r="Q2694"/>
      <c r="R2694"/>
      <c r="S2694"/>
      <c r="T2694"/>
      <c r="U2694"/>
      <c r="V2694"/>
      <c r="W2694"/>
      <c r="X2694"/>
      <c r="Y2694"/>
      <c r="Z2694"/>
      <c r="AA2694"/>
      <c r="AB2694"/>
      <c r="AC2694"/>
      <c r="AD2694"/>
      <c r="AE2694"/>
      <c r="AF2694"/>
      <c r="AG2694"/>
      <c r="AH2694"/>
    </row>
    <row r="2695" spans="3:34" x14ac:dyDescent="0.25">
      <c r="C2695" s="21"/>
      <c r="E2695" s="62"/>
      <c r="F2695" s="62"/>
      <c r="G2695" s="62"/>
      <c r="P2695"/>
      <c r="Q2695"/>
      <c r="R2695"/>
      <c r="S2695"/>
      <c r="T2695"/>
      <c r="U2695"/>
      <c r="V2695"/>
      <c r="W2695"/>
      <c r="X2695"/>
      <c r="Y2695"/>
      <c r="Z2695"/>
      <c r="AA2695"/>
      <c r="AB2695"/>
      <c r="AC2695"/>
      <c r="AD2695"/>
      <c r="AE2695"/>
      <c r="AF2695"/>
      <c r="AG2695"/>
      <c r="AH2695"/>
    </row>
    <row r="2696" spans="3:34" x14ac:dyDescent="0.25">
      <c r="C2696" s="21"/>
      <c r="E2696" s="62"/>
      <c r="F2696" s="62"/>
      <c r="G2696" s="62"/>
      <c r="P2696"/>
      <c r="Q2696"/>
      <c r="R2696"/>
      <c r="S2696"/>
      <c r="T2696"/>
      <c r="U2696"/>
      <c r="V2696"/>
      <c r="W2696"/>
      <c r="X2696"/>
      <c r="Y2696"/>
      <c r="Z2696"/>
      <c r="AA2696"/>
      <c r="AB2696"/>
      <c r="AC2696"/>
      <c r="AD2696"/>
      <c r="AE2696"/>
      <c r="AF2696"/>
      <c r="AG2696"/>
      <c r="AH2696"/>
    </row>
    <row r="2697" spans="3:34" x14ac:dyDescent="0.25">
      <c r="C2697" s="21"/>
      <c r="E2697" s="62"/>
      <c r="F2697" s="62"/>
      <c r="G2697" s="62"/>
      <c r="P2697"/>
      <c r="Q2697"/>
      <c r="R2697"/>
      <c r="S2697"/>
      <c r="T2697"/>
      <c r="U2697"/>
      <c r="V2697"/>
      <c r="W2697"/>
      <c r="X2697"/>
      <c r="Y2697"/>
      <c r="Z2697"/>
      <c r="AA2697"/>
      <c r="AB2697"/>
      <c r="AC2697"/>
      <c r="AD2697"/>
      <c r="AE2697"/>
      <c r="AF2697"/>
      <c r="AG2697"/>
      <c r="AH2697"/>
    </row>
    <row r="2698" spans="3:34" x14ac:dyDescent="0.25">
      <c r="C2698" s="21"/>
      <c r="E2698" s="62"/>
      <c r="F2698" s="62"/>
      <c r="G2698" s="62"/>
      <c r="P2698"/>
      <c r="Q2698"/>
      <c r="R2698"/>
      <c r="S2698"/>
      <c r="T2698"/>
      <c r="U2698"/>
      <c r="V2698"/>
      <c r="W2698"/>
      <c r="X2698"/>
      <c r="Y2698"/>
      <c r="Z2698"/>
      <c r="AA2698"/>
      <c r="AB2698"/>
      <c r="AC2698"/>
      <c r="AD2698"/>
      <c r="AE2698"/>
      <c r="AF2698"/>
      <c r="AG2698"/>
      <c r="AH2698"/>
    </row>
    <row r="2699" spans="3:34" x14ac:dyDescent="0.25">
      <c r="C2699" s="21"/>
      <c r="E2699" s="62"/>
      <c r="F2699" s="62"/>
      <c r="G2699" s="62"/>
      <c r="P2699"/>
      <c r="Q2699"/>
      <c r="R2699"/>
      <c r="S2699"/>
      <c r="T2699"/>
      <c r="U2699"/>
      <c r="V2699"/>
      <c r="W2699"/>
      <c r="X2699"/>
      <c r="Y2699"/>
      <c r="Z2699"/>
      <c r="AA2699"/>
      <c r="AB2699"/>
      <c r="AC2699"/>
      <c r="AD2699"/>
      <c r="AE2699"/>
      <c r="AF2699"/>
      <c r="AG2699"/>
      <c r="AH2699"/>
    </row>
    <row r="2700" spans="3:34" x14ac:dyDescent="0.25">
      <c r="C2700" s="21"/>
      <c r="E2700" s="62"/>
      <c r="F2700" s="62"/>
      <c r="G2700" s="62"/>
      <c r="P2700"/>
      <c r="Q2700"/>
      <c r="R2700"/>
      <c r="S2700"/>
      <c r="T2700"/>
      <c r="U2700"/>
      <c r="V2700"/>
      <c r="W2700"/>
      <c r="X2700"/>
      <c r="Y2700"/>
      <c r="Z2700"/>
      <c r="AA2700"/>
      <c r="AB2700"/>
      <c r="AC2700"/>
      <c r="AD2700"/>
      <c r="AE2700"/>
      <c r="AF2700"/>
      <c r="AG2700"/>
      <c r="AH2700"/>
    </row>
    <row r="2701" spans="3:34" x14ac:dyDescent="0.25">
      <c r="C2701" s="21"/>
      <c r="E2701" s="62"/>
      <c r="F2701" s="62"/>
      <c r="G2701" s="62"/>
      <c r="P2701"/>
      <c r="Q2701"/>
      <c r="R2701"/>
      <c r="S2701"/>
      <c r="T2701"/>
      <c r="U2701"/>
      <c r="V2701"/>
      <c r="W2701"/>
      <c r="X2701"/>
      <c r="Y2701"/>
      <c r="Z2701"/>
      <c r="AA2701"/>
      <c r="AB2701"/>
      <c r="AC2701"/>
      <c r="AD2701"/>
      <c r="AE2701"/>
      <c r="AF2701"/>
      <c r="AG2701"/>
      <c r="AH2701"/>
    </row>
    <row r="2702" spans="3:34" x14ac:dyDescent="0.25">
      <c r="C2702" s="21"/>
      <c r="E2702" s="62"/>
      <c r="F2702" s="62"/>
      <c r="G2702" s="62"/>
      <c r="P2702"/>
      <c r="Q2702"/>
      <c r="R2702"/>
      <c r="S2702"/>
      <c r="T2702"/>
      <c r="U2702"/>
      <c r="V2702"/>
      <c r="W2702"/>
      <c r="X2702"/>
      <c r="Y2702"/>
      <c r="Z2702"/>
      <c r="AA2702"/>
      <c r="AB2702"/>
      <c r="AC2702"/>
      <c r="AD2702"/>
      <c r="AE2702"/>
      <c r="AF2702"/>
      <c r="AG2702"/>
      <c r="AH2702"/>
    </row>
    <row r="2703" spans="3:34" x14ac:dyDescent="0.25">
      <c r="C2703" s="21"/>
      <c r="E2703" s="62"/>
      <c r="F2703" s="62"/>
      <c r="G2703" s="62"/>
      <c r="P2703"/>
      <c r="Q2703"/>
      <c r="R2703"/>
      <c r="S2703"/>
      <c r="T2703"/>
      <c r="U2703"/>
      <c r="V2703"/>
      <c r="W2703"/>
      <c r="X2703"/>
      <c r="Y2703"/>
      <c r="Z2703"/>
      <c r="AA2703"/>
      <c r="AB2703"/>
      <c r="AC2703"/>
      <c r="AD2703"/>
      <c r="AE2703"/>
      <c r="AF2703"/>
      <c r="AG2703"/>
      <c r="AH2703"/>
    </row>
    <row r="2704" spans="3:34" x14ac:dyDescent="0.25">
      <c r="C2704" s="21"/>
      <c r="E2704" s="62"/>
      <c r="F2704" s="62"/>
      <c r="G2704" s="62"/>
      <c r="P2704"/>
      <c r="Q2704"/>
      <c r="R2704"/>
      <c r="S2704"/>
      <c r="T2704"/>
      <c r="U2704"/>
      <c r="V2704"/>
      <c r="W2704"/>
      <c r="X2704"/>
      <c r="Y2704"/>
      <c r="Z2704"/>
      <c r="AA2704"/>
      <c r="AB2704"/>
      <c r="AC2704"/>
      <c r="AD2704"/>
      <c r="AE2704"/>
      <c r="AF2704"/>
      <c r="AG2704"/>
      <c r="AH2704"/>
    </row>
    <row r="2705" spans="3:34" x14ac:dyDescent="0.25">
      <c r="C2705" s="21"/>
      <c r="E2705" s="62"/>
      <c r="F2705" s="62"/>
      <c r="G2705" s="62"/>
      <c r="P2705"/>
      <c r="Q2705"/>
      <c r="R2705"/>
      <c r="S2705"/>
      <c r="T2705"/>
      <c r="U2705"/>
      <c r="V2705"/>
      <c r="W2705"/>
      <c r="X2705"/>
      <c r="Y2705"/>
      <c r="Z2705"/>
      <c r="AA2705"/>
      <c r="AB2705"/>
      <c r="AC2705"/>
      <c r="AD2705"/>
      <c r="AE2705"/>
      <c r="AF2705"/>
      <c r="AG2705"/>
      <c r="AH2705"/>
    </row>
    <row r="2706" spans="3:34" x14ac:dyDescent="0.25">
      <c r="C2706" s="21"/>
      <c r="E2706" s="62"/>
      <c r="F2706" s="62"/>
      <c r="G2706" s="62"/>
      <c r="P2706"/>
      <c r="Q2706"/>
      <c r="R2706"/>
      <c r="S2706"/>
      <c r="T2706"/>
      <c r="U2706"/>
      <c r="V2706"/>
      <c r="W2706"/>
      <c r="X2706"/>
      <c r="Y2706"/>
      <c r="Z2706"/>
      <c r="AA2706"/>
      <c r="AB2706"/>
      <c r="AC2706"/>
      <c r="AD2706"/>
      <c r="AE2706"/>
      <c r="AF2706"/>
      <c r="AG2706"/>
      <c r="AH2706"/>
    </row>
    <row r="2707" spans="3:34" x14ac:dyDescent="0.25">
      <c r="C2707" s="21"/>
      <c r="E2707" s="62"/>
      <c r="F2707" s="62"/>
      <c r="G2707" s="62"/>
      <c r="P2707"/>
      <c r="Q2707"/>
      <c r="R2707"/>
      <c r="S2707"/>
      <c r="T2707"/>
      <c r="U2707"/>
      <c r="V2707"/>
      <c r="W2707"/>
      <c r="X2707"/>
      <c r="Y2707"/>
      <c r="Z2707"/>
      <c r="AA2707"/>
      <c r="AB2707"/>
      <c r="AC2707"/>
      <c r="AD2707"/>
      <c r="AE2707"/>
      <c r="AF2707"/>
      <c r="AG2707"/>
      <c r="AH2707"/>
    </row>
    <row r="2708" spans="3:34" x14ac:dyDescent="0.25">
      <c r="C2708" s="21"/>
      <c r="E2708" s="62"/>
      <c r="F2708" s="62"/>
      <c r="G2708" s="62"/>
      <c r="P2708"/>
      <c r="Q2708"/>
      <c r="R2708"/>
      <c r="S2708"/>
      <c r="T2708"/>
      <c r="U2708"/>
      <c r="V2708"/>
      <c r="W2708"/>
      <c r="X2708"/>
      <c r="Y2708"/>
      <c r="Z2708"/>
      <c r="AA2708"/>
      <c r="AB2708"/>
      <c r="AC2708"/>
      <c r="AD2708"/>
      <c r="AE2708"/>
      <c r="AF2708"/>
      <c r="AG2708"/>
      <c r="AH2708"/>
    </row>
    <row r="2709" spans="3:34" x14ac:dyDescent="0.25">
      <c r="C2709" s="21"/>
      <c r="E2709" s="62"/>
      <c r="F2709" s="62"/>
      <c r="G2709" s="62"/>
      <c r="P2709"/>
      <c r="Q2709"/>
      <c r="R2709"/>
      <c r="S2709"/>
      <c r="T2709"/>
      <c r="U2709"/>
      <c r="V2709"/>
      <c r="W2709"/>
      <c r="X2709"/>
      <c r="Y2709"/>
      <c r="Z2709"/>
      <c r="AA2709"/>
      <c r="AB2709"/>
      <c r="AC2709"/>
      <c r="AD2709"/>
      <c r="AE2709"/>
      <c r="AF2709"/>
      <c r="AG2709"/>
      <c r="AH2709"/>
    </row>
    <row r="2710" spans="3:34" x14ac:dyDescent="0.25">
      <c r="C2710" s="21"/>
      <c r="E2710" s="62"/>
      <c r="F2710" s="62"/>
      <c r="G2710" s="62"/>
      <c r="P2710"/>
      <c r="Q2710"/>
      <c r="R2710"/>
      <c r="S2710"/>
      <c r="T2710"/>
      <c r="U2710"/>
      <c r="V2710"/>
      <c r="W2710"/>
      <c r="X2710"/>
      <c r="Y2710"/>
      <c r="Z2710"/>
      <c r="AA2710"/>
      <c r="AB2710"/>
      <c r="AC2710"/>
      <c r="AD2710"/>
      <c r="AE2710"/>
      <c r="AF2710"/>
      <c r="AG2710"/>
      <c r="AH2710"/>
    </row>
    <row r="2711" spans="3:34" x14ac:dyDescent="0.25">
      <c r="C2711" s="21"/>
      <c r="E2711" s="62"/>
      <c r="F2711" s="62"/>
      <c r="G2711" s="62"/>
      <c r="P2711"/>
      <c r="Q2711"/>
      <c r="R2711"/>
      <c r="S2711"/>
      <c r="T2711"/>
      <c r="U2711"/>
      <c r="V2711"/>
      <c r="W2711"/>
      <c r="X2711"/>
      <c r="Y2711"/>
      <c r="Z2711"/>
      <c r="AA2711"/>
      <c r="AB2711"/>
      <c r="AC2711"/>
      <c r="AD2711"/>
      <c r="AE2711"/>
      <c r="AF2711"/>
      <c r="AG2711"/>
      <c r="AH2711"/>
    </row>
    <row r="2712" spans="3:34" x14ac:dyDescent="0.25">
      <c r="C2712" s="21"/>
      <c r="E2712" s="62"/>
      <c r="F2712" s="62"/>
      <c r="G2712" s="62"/>
      <c r="P2712"/>
      <c r="Q2712"/>
      <c r="R2712"/>
      <c r="S2712"/>
      <c r="T2712"/>
      <c r="U2712"/>
      <c r="V2712"/>
      <c r="W2712"/>
      <c r="X2712"/>
      <c r="Y2712"/>
      <c r="Z2712"/>
      <c r="AA2712"/>
      <c r="AB2712"/>
      <c r="AC2712"/>
      <c r="AD2712"/>
      <c r="AE2712"/>
      <c r="AF2712"/>
      <c r="AG2712"/>
      <c r="AH2712"/>
    </row>
    <row r="2713" spans="3:34" x14ac:dyDescent="0.25">
      <c r="C2713" s="21"/>
      <c r="E2713" s="62"/>
      <c r="F2713" s="62"/>
      <c r="G2713" s="62"/>
      <c r="P2713"/>
      <c r="Q2713"/>
      <c r="R2713"/>
      <c r="S2713"/>
      <c r="T2713"/>
      <c r="U2713"/>
      <c r="V2713"/>
      <c r="W2713"/>
      <c r="X2713"/>
      <c r="Y2713"/>
      <c r="Z2713"/>
      <c r="AA2713"/>
      <c r="AB2713"/>
      <c r="AC2713"/>
      <c r="AD2713"/>
      <c r="AE2713"/>
      <c r="AF2713"/>
      <c r="AG2713"/>
      <c r="AH2713"/>
    </row>
    <row r="2714" spans="3:34" x14ac:dyDescent="0.25">
      <c r="C2714" s="21"/>
      <c r="E2714" s="62"/>
      <c r="F2714" s="62"/>
      <c r="G2714" s="62"/>
      <c r="P2714"/>
      <c r="Q2714"/>
      <c r="R2714"/>
      <c r="S2714"/>
      <c r="T2714"/>
      <c r="U2714"/>
      <c r="V2714"/>
      <c r="W2714"/>
      <c r="X2714"/>
      <c r="Y2714"/>
      <c r="Z2714"/>
      <c r="AA2714"/>
      <c r="AB2714"/>
      <c r="AC2714"/>
      <c r="AD2714"/>
      <c r="AE2714"/>
      <c r="AF2714"/>
      <c r="AG2714"/>
      <c r="AH2714"/>
    </row>
    <row r="2715" spans="3:34" x14ac:dyDescent="0.25">
      <c r="C2715" s="21"/>
      <c r="E2715" s="62"/>
      <c r="F2715" s="62"/>
      <c r="G2715" s="62"/>
      <c r="P2715"/>
      <c r="Q2715"/>
      <c r="R2715"/>
      <c r="S2715"/>
      <c r="T2715"/>
      <c r="U2715"/>
      <c r="V2715"/>
      <c r="W2715"/>
      <c r="X2715"/>
      <c r="Y2715"/>
      <c r="Z2715"/>
      <c r="AA2715"/>
      <c r="AB2715"/>
      <c r="AC2715"/>
      <c r="AD2715"/>
      <c r="AE2715"/>
      <c r="AF2715"/>
      <c r="AG2715"/>
      <c r="AH2715"/>
    </row>
    <row r="2716" spans="3:34" x14ac:dyDescent="0.25">
      <c r="C2716" s="21"/>
      <c r="E2716" s="62"/>
      <c r="F2716" s="62"/>
      <c r="G2716" s="62"/>
      <c r="P2716"/>
      <c r="Q2716"/>
      <c r="R2716"/>
      <c r="S2716"/>
      <c r="T2716"/>
      <c r="U2716"/>
      <c r="V2716"/>
      <c r="W2716"/>
      <c r="X2716"/>
      <c r="Y2716"/>
      <c r="Z2716"/>
      <c r="AA2716"/>
      <c r="AB2716"/>
      <c r="AC2716"/>
      <c r="AD2716"/>
      <c r="AE2716"/>
      <c r="AF2716"/>
      <c r="AG2716"/>
      <c r="AH2716"/>
    </row>
    <row r="2717" spans="3:34" x14ac:dyDescent="0.25">
      <c r="C2717" s="21"/>
      <c r="E2717" s="62"/>
      <c r="F2717" s="62"/>
      <c r="G2717" s="62"/>
      <c r="P2717"/>
      <c r="Q2717"/>
      <c r="R2717"/>
      <c r="S2717"/>
      <c r="T2717"/>
      <c r="U2717"/>
      <c r="V2717"/>
      <c r="W2717"/>
      <c r="X2717"/>
      <c r="Y2717"/>
      <c r="Z2717"/>
      <c r="AA2717"/>
      <c r="AB2717"/>
      <c r="AC2717"/>
      <c r="AD2717"/>
      <c r="AE2717"/>
      <c r="AF2717"/>
      <c r="AG2717"/>
      <c r="AH2717"/>
    </row>
    <row r="2718" spans="3:34" x14ac:dyDescent="0.25">
      <c r="C2718" s="21"/>
      <c r="E2718" s="62"/>
      <c r="F2718" s="62"/>
      <c r="G2718" s="62"/>
      <c r="P2718"/>
      <c r="Q2718"/>
      <c r="R2718"/>
      <c r="S2718"/>
      <c r="T2718"/>
      <c r="U2718"/>
      <c r="V2718"/>
      <c r="W2718"/>
      <c r="X2718"/>
      <c r="Y2718"/>
      <c r="Z2718"/>
      <c r="AA2718"/>
      <c r="AB2718"/>
      <c r="AC2718"/>
      <c r="AD2718"/>
      <c r="AE2718"/>
      <c r="AF2718"/>
      <c r="AG2718"/>
      <c r="AH2718"/>
    </row>
    <row r="2719" spans="3:34" x14ac:dyDescent="0.25">
      <c r="C2719" s="21"/>
      <c r="E2719" s="62"/>
      <c r="F2719" s="62"/>
      <c r="G2719" s="62"/>
      <c r="P2719"/>
      <c r="Q2719"/>
      <c r="R2719"/>
      <c r="S2719"/>
      <c r="T2719"/>
      <c r="U2719"/>
      <c r="V2719"/>
      <c r="W2719"/>
      <c r="X2719"/>
      <c r="Y2719"/>
      <c r="Z2719"/>
      <c r="AA2719"/>
      <c r="AB2719"/>
      <c r="AC2719"/>
      <c r="AD2719"/>
      <c r="AE2719"/>
      <c r="AF2719"/>
      <c r="AG2719"/>
      <c r="AH2719"/>
    </row>
    <row r="2720" spans="3:34" x14ac:dyDescent="0.25">
      <c r="C2720" s="21"/>
      <c r="E2720" s="62"/>
      <c r="F2720" s="62"/>
      <c r="G2720" s="62"/>
      <c r="P2720"/>
      <c r="Q2720"/>
      <c r="R2720"/>
      <c r="S2720"/>
      <c r="T2720"/>
      <c r="U2720"/>
      <c r="V2720"/>
      <c r="W2720"/>
      <c r="X2720"/>
      <c r="Y2720"/>
      <c r="Z2720"/>
      <c r="AA2720"/>
      <c r="AB2720"/>
      <c r="AC2720"/>
      <c r="AD2720"/>
      <c r="AE2720"/>
      <c r="AF2720"/>
      <c r="AG2720"/>
      <c r="AH2720"/>
    </row>
    <row r="2721" spans="3:34" x14ac:dyDescent="0.25">
      <c r="C2721" s="21"/>
      <c r="E2721" s="62"/>
      <c r="F2721" s="62"/>
      <c r="G2721" s="62"/>
      <c r="P2721"/>
      <c r="Q2721"/>
      <c r="R2721"/>
      <c r="S2721"/>
      <c r="T2721"/>
      <c r="U2721"/>
      <c r="V2721"/>
      <c r="W2721"/>
      <c r="X2721"/>
      <c r="Y2721"/>
      <c r="Z2721"/>
      <c r="AA2721"/>
      <c r="AB2721"/>
      <c r="AC2721"/>
      <c r="AD2721"/>
      <c r="AE2721"/>
      <c r="AF2721"/>
      <c r="AG2721"/>
      <c r="AH2721"/>
    </row>
    <row r="2722" spans="3:34" x14ac:dyDescent="0.25">
      <c r="C2722" s="21"/>
      <c r="E2722" s="62"/>
      <c r="F2722" s="62"/>
      <c r="G2722" s="62"/>
      <c r="P2722"/>
      <c r="Q2722"/>
      <c r="R2722"/>
      <c r="S2722"/>
      <c r="T2722"/>
      <c r="U2722"/>
      <c r="V2722"/>
      <c r="W2722"/>
      <c r="X2722"/>
      <c r="Y2722"/>
      <c r="Z2722"/>
      <c r="AA2722"/>
      <c r="AB2722"/>
      <c r="AC2722"/>
      <c r="AD2722"/>
      <c r="AE2722"/>
      <c r="AF2722"/>
      <c r="AG2722"/>
      <c r="AH2722"/>
    </row>
    <row r="2723" spans="3:34" x14ac:dyDescent="0.25">
      <c r="C2723" s="21"/>
      <c r="E2723" s="62"/>
      <c r="F2723" s="62"/>
      <c r="G2723" s="62"/>
      <c r="P2723"/>
      <c r="Q2723"/>
      <c r="R2723"/>
      <c r="S2723"/>
      <c r="T2723"/>
      <c r="U2723"/>
      <c r="V2723"/>
      <c r="W2723"/>
      <c r="X2723"/>
      <c r="Y2723"/>
      <c r="Z2723"/>
      <c r="AA2723"/>
      <c r="AB2723"/>
      <c r="AC2723"/>
      <c r="AD2723"/>
      <c r="AE2723"/>
      <c r="AF2723"/>
      <c r="AG2723"/>
      <c r="AH2723"/>
    </row>
    <row r="2724" spans="3:34" x14ac:dyDescent="0.25">
      <c r="C2724" s="21"/>
      <c r="E2724" s="62"/>
      <c r="F2724" s="62"/>
      <c r="G2724" s="62"/>
      <c r="P2724"/>
      <c r="Q2724"/>
      <c r="R2724"/>
      <c r="S2724"/>
      <c r="T2724"/>
      <c r="U2724"/>
      <c r="V2724"/>
      <c r="W2724"/>
      <c r="X2724"/>
      <c r="Y2724"/>
      <c r="Z2724"/>
      <c r="AA2724"/>
      <c r="AB2724"/>
      <c r="AC2724"/>
      <c r="AD2724"/>
      <c r="AE2724"/>
      <c r="AF2724"/>
      <c r="AG2724"/>
      <c r="AH2724"/>
    </row>
    <row r="2725" spans="3:34" x14ac:dyDescent="0.25">
      <c r="C2725" s="21"/>
      <c r="E2725" s="62"/>
      <c r="F2725" s="62"/>
      <c r="G2725" s="62"/>
      <c r="P2725"/>
      <c r="Q2725"/>
      <c r="R2725"/>
      <c r="S2725"/>
      <c r="T2725"/>
      <c r="U2725"/>
      <c r="V2725"/>
      <c r="W2725"/>
      <c r="X2725"/>
      <c r="Y2725"/>
      <c r="Z2725"/>
      <c r="AA2725"/>
      <c r="AB2725"/>
      <c r="AC2725"/>
      <c r="AD2725"/>
      <c r="AE2725"/>
      <c r="AF2725"/>
      <c r="AG2725"/>
      <c r="AH2725"/>
    </row>
    <row r="2726" spans="3:34" x14ac:dyDescent="0.25">
      <c r="C2726" s="21"/>
      <c r="E2726" s="62"/>
      <c r="F2726" s="62"/>
      <c r="G2726" s="62"/>
      <c r="P2726"/>
      <c r="Q2726"/>
      <c r="R2726"/>
      <c r="S2726"/>
      <c r="T2726"/>
      <c r="U2726"/>
      <c r="V2726"/>
      <c r="W2726"/>
      <c r="X2726"/>
      <c r="Y2726"/>
      <c r="Z2726"/>
      <c r="AA2726"/>
      <c r="AB2726"/>
      <c r="AC2726"/>
      <c r="AD2726"/>
      <c r="AE2726"/>
      <c r="AF2726"/>
      <c r="AG2726"/>
      <c r="AH2726"/>
    </row>
    <row r="2727" spans="3:34" x14ac:dyDescent="0.25">
      <c r="C2727" s="21"/>
      <c r="E2727" s="62"/>
      <c r="F2727" s="62"/>
      <c r="G2727" s="62"/>
      <c r="P2727"/>
      <c r="Q2727"/>
      <c r="R2727"/>
      <c r="S2727"/>
      <c r="T2727"/>
      <c r="U2727"/>
      <c r="V2727"/>
      <c r="W2727"/>
      <c r="X2727"/>
      <c r="Y2727"/>
      <c r="Z2727"/>
      <c r="AA2727"/>
      <c r="AB2727"/>
      <c r="AC2727"/>
      <c r="AD2727"/>
      <c r="AE2727"/>
      <c r="AF2727"/>
      <c r="AG2727"/>
      <c r="AH2727"/>
    </row>
    <row r="2728" spans="3:34" x14ac:dyDescent="0.25">
      <c r="C2728" s="21"/>
      <c r="E2728" s="62"/>
      <c r="F2728" s="62"/>
      <c r="G2728" s="62"/>
      <c r="P2728"/>
      <c r="Q2728"/>
      <c r="R2728"/>
      <c r="S2728"/>
      <c r="T2728"/>
      <c r="U2728"/>
      <c r="V2728"/>
      <c r="W2728"/>
      <c r="X2728"/>
      <c r="Y2728"/>
      <c r="Z2728"/>
      <c r="AA2728"/>
      <c r="AB2728"/>
      <c r="AC2728"/>
      <c r="AD2728"/>
      <c r="AE2728"/>
      <c r="AF2728"/>
      <c r="AG2728"/>
      <c r="AH2728"/>
    </row>
    <row r="2729" spans="3:34" x14ac:dyDescent="0.25">
      <c r="C2729" s="21"/>
      <c r="E2729" s="62"/>
      <c r="F2729" s="62"/>
      <c r="G2729" s="62"/>
      <c r="P2729"/>
      <c r="Q2729"/>
      <c r="R2729"/>
      <c r="S2729"/>
      <c r="T2729"/>
      <c r="U2729"/>
      <c r="V2729"/>
      <c r="W2729"/>
      <c r="X2729"/>
      <c r="Y2729"/>
      <c r="Z2729"/>
      <c r="AA2729"/>
      <c r="AB2729"/>
      <c r="AC2729"/>
      <c r="AD2729"/>
      <c r="AE2729"/>
      <c r="AF2729"/>
      <c r="AG2729"/>
      <c r="AH2729"/>
    </row>
    <row r="2730" spans="3:34" x14ac:dyDescent="0.25">
      <c r="C2730" s="21"/>
      <c r="E2730" s="62"/>
      <c r="F2730" s="62"/>
      <c r="G2730" s="62"/>
      <c r="P2730"/>
      <c r="Q2730"/>
      <c r="R2730"/>
      <c r="S2730"/>
      <c r="T2730"/>
      <c r="U2730"/>
      <c r="V2730"/>
      <c r="W2730"/>
      <c r="X2730"/>
      <c r="Y2730"/>
      <c r="Z2730"/>
      <c r="AA2730"/>
      <c r="AB2730"/>
      <c r="AC2730"/>
      <c r="AD2730"/>
      <c r="AE2730"/>
      <c r="AF2730"/>
      <c r="AG2730"/>
      <c r="AH2730"/>
    </row>
    <row r="2731" spans="3:34" x14ac:dyDescent="0.25">
      <c r="C2731" s="21"/>
      <c r="E2731" s="62"/>
      <c r="F2731" s="62"/>
      <c r="G2731" s="62"/>
      <c r="P2731"/>
      <c r="Q2731"/>
      <c r="R2731"/>
      <c r="S2731"/>
      <c r="T2731"/>
      <c r="U2731"/>
      <c r="V2731"/>
      <c r="W2731"/>
      <c r="X2731"/>
      <c r="Y2731"/>
      <c r="Z2731"/>
      <c r="AA2731"/>
      <c r="AB2731"/>
      <c r="AC2731"/>
      <c r="AD2731"/>
      <c r="AE2731"/>
      <c r="AF2731"/>
      <c r="AG2731"/>
      <c r="AH2731"/>
    </row>
    <row r="2732" spans="3:34" x14ac:dyDescent="0.25">
      <c r="C2732" s="21"/>
      <c r="E2732" s="62"/>
      <c r="F2732" s="62"/>
      <c r="G2732" s="62"/>
      <c r="P2732"/>
      <c r="Q2732"/>
      <c r="R2732"/>
      <c r="S2732"/>
      <c r="T2732"/>
      <c r="U2732"/>
      <c r="V2732"/>
      <c r="W2732"/>
      <c r="X2732"/>
      <c r="Y2732"/>
      <c r="Z2732"/>
      <c r="AA2732"/>
      <c r="AB2732"/>
      <c r="AC2732"/>
      <c r="AD2732"/>
      <c r="AE2732"/>
      <c r="AF2732"/>
      <c r="AG2732"/>
      <c r="AH2732"/>
    </row>
    <row r="2733" spans="3:34" x14ac:dyDescent="0.25">
      <c r="C2733" s="21"/>
      <c r="E2733" s="62"/>
      <c r="F2733" s="62"/>
      <c r="G2733" s="62"/>
      <c r="P2733"/>
      <c r="Q2733"/>
      <c r="R2733"/>
      <c r="S2733"/>
      <c r="T2733"/>
      <c r="U2733"/>
      <c r="V2733"/>
      <c r="W2733"/>
      <c r="X2733"/>
      <c r="Y2733"/>
      <c r="Z2733"/>
      <c r="AA2733"/>
      <c r="AB2733"/>
      <c r="AC2733"/>
      <c r="AD2733"/>
      <c r="AE2733"/>
      <c r="AF2733"/>
      <c r="AG2733"/>
      <c r="AH2733"/>
    </row>
    <row r="2734" spans="3:34" x14ac:dyDescent="0.25">
      <c r="C2734" s="21"/>
      <c r="E2734" s="62"/>
      <c r="F2734" s="62"/>
      <c r="G2734" s="62"/>
      <c r="P2734"/>
      <c r="Q2734"/>
      <c r="R2734"/>
      <c r="S2734"/>
      <c r="T2734"/>
      <c r="U2734"/>
      <c r="V2734"/>
      <c r="W2734"/>
      <c r="X2734"/>
      <c r="Y2734"/>
      <c r="Z2734"/>
      <c r="AA2734"/>
      <c r="AB2734"/>
      <c r="AC2734"/>
      <c r="AD2734"/>
      <c r="AE2734"/>
      <c r="AF2734"/>
      <c r="AG2734"/>
      <c r="AH2734"/>
    </row>
    <row r="2735" spans="3:34" x14ac:dyDescent="0.25">
      <c r="C2735" s="21"/>
      <c r="E2735" s="62"/>
      <c r="F2735" s="62"/>
      <c r="G2735" s="62"/>
      <c r="P2735"/>
      <c r="Q2735"/>
      <c r="R2735"/>
      <c r="S2735"/>
      <c r="T2735"/>
      <c r="U2735"/>
      <c r="V2735"/>
      <c r="W2735"/>
      <c r="X2735"/>
      <c r="Y2735"/>
      <c r="Z2735"/>
      <c r="AA2735"/>
      <c r="AB2735"/>
      <c r="AC2735"/>
      <c r="AD2735"/>
      <c r="AE2735"/>
      <c r="AF2735"/>
      <c r="AG2735"/>
      <c r="AH2735"/>
    </row>
    <row r="2736" spans="3:34" x14ac:dyDescent="0.25">
      <c r="C2736" s="21"/>
      <c r="E2736" s="62"/>
      <c r="F2736" s="62"/>
      <c r="G2736" s="62"/>
      <c r="P2736"/>
      <c r="Q2736"/>
      <c r="R2736"/>
      <c r="S2736"/>
      <c r="T2736"/>
      <c r="U2736"/>
      <c r="V2736"/>
      <c r="W2736"/>
      <c r="X2736"/>
      <c r="Y2736"/>
      <c r="Z2736"/>
      <c r="AA2736"/>
      <c r="AB2736"/>
      <c r="AC2736"/>
      <c r="AD2736"/>
      <c r="AE2736"/>
      <c r="AF2736"/>
      <c r="AG2736"/>
      <c r="AH2736"/>
    </row>
    <row r="2737" spans="3:34" x14ac:dyDescent="0.25">
      <c r="C2737" s="21"/>
      <c r="E2737" s="62"/>
      <c r="F2737" s="62"/>
      <c r="G2737" s="62"/>
      <c r="P2737"/>
      <c r="Q2737"/>
      <c r="R2737"/>
      <c r="S2737"/>
      <c r="T2737"/>
      <c r="U2737"/>
      <c r="V2737"/>
      <c r="W2737"/>
      <c r="X2737"/>
      <c r="Y2737"/>
      <c r="Z2737"/>
      <c r="AA2737"/>
      <c r="AB2737"/>
      <c r="AC2737"/>
      <c r="AD2737"/>
      <c r="AE2737"/>
      <c r="AF2737"/>
      <c r="AG2737"/>
      <c r="AH2737"/>
    </row>
    <row r="2738" spans="3:34" x14ac:dyDescent="0.25">
      <c r="C2738" s="21"/>
      <c r="E2738" s="62"/>
      <c r="F2738" s="62"/>
      <c r="G2738" s="62"/>
      <c r="P2738"/>
      <c r="Q2738"/>
      <c r="R2738"/>
      <c r="S2738"/>
      <c r="T2738"/>
      <c r="U2738"/>
      <c r="V2738"/>
      <c r="W2738"/>
      <c r="X2738"/>
      <c r="Y2738"/>
      <c r="Z2738"/>
      <c r="AA2738"/>
      <c r="AB2738"/>
      <c r="AC2738"/>
      <c r="AD2738"/>
      <c r="AE2738"/>
      <c r="AF2738"/>
      <c r="AG2738"/>
      <c r="AH2738"/>
    </row>
    <row r="2739" spans="3:34" x14ac:dyDescent="0.25">
      <c r="C2739" s="21"/>
      <c r="E2739" s="62"/>
      <c r="F2739" s="62"/>
      <c r="G2739" s="62"/>
      <c r="P2739"/>
      <c r="Q2739"/>
      <c r="R2739"/>
      <c r="S2739"/>
      <c r="T2739"/>
      <c r="U2739"/>
      <c r="V2739"/>
      <c r="W2739"/>
      <c r="X2739"/>
      <c r="Y2739"/>
      <c r="Z2739"/>
      <c r="AA2739"/>
      <c r="AB2739"/>
      <c r="AC2739"/>
      <c r="AD2739"/>
      <c r="AE2739"/>
      <c r="AF2739"/>
      <c r="AG2739"/>
      <c r="AH2739"/>
    </row>
    <row r="2740" spans="3:34" x14ac:dyDescent="0.25">
      <c r="C2740" s="21"/>
      <c r="E2740" s="62"/>
      <c r="F2740" s="62"/>
      <c r="G2740" s="62"/>
      <c r="P2740"/>
      <c r="Q2740"/>
      <c r="R2740"/>
      <c r="S2740"/>
      <c r="T2740"/>
      <c r="U2740"/>
      <c r="V2740"/>
      <c r="W2740"/>
      <c r="X2740"/>
      <c r="Y2740"/>
      <c r="Z2740"/>
      <c r="AA2740"/>
      <c r="AB2740"/>
      <c r="AC2740"/>
      <c r="AD2740"/>
      <c r="AE2740"/>
      <c r="AF2740"/>
      <c r="AG2740"/>
      <c r="AH2740"/>
    </row>
    <row r="2741" spans="3:34" x14ac:dyDescent="0.25">
      <c r="C2741" s="21"/>
      <c r="E2741" s="62"/>
      <c r="F2741" s="62"/>
      <c r="G2741" s="62"/>
      <c r="P2741"/>
      <c r="Q2741"/>
      <c r="R2741"/>
      <c r="S2741"/>
      <c r="T2741"/>
      <c r="U2741"/>
      <c r="V2741"/>
      <c r="W2741"/>
      <c r="X2741"/>
      <c r="Y2741"/>
      <c r="Z2741"/>
      <c r="AA2741"/>
      <c r="AB2741"/>
      <c r="AC2741"/>
      <c r="AD2741"/>
      <c r="AE2741"/>
      <c r="AF2741"/>
      <c r="AG2741"/>
      <c r="AH2741"/>
    </row>
    <row r="2742" spans="3:34" x14ac:dyDescent="0.25">
      <c r="C2742" s="21"/>
      <c r="E2742" s="62"/>
      <c r="F2742" s="62"/>
      <c r="G2742" s="62"/>
      <c r="P2742"/>
      <c r="Q2742"/>
      <c r="R2742"/>
      <c r="S2742"/>
      <c r="T2742"/>
      <c r="U2742"/>
      <c r="V2742"/>
      <c r="W2742"/>
      <c r="X2742"/>
      <c r="Y2742"/>
      <c r="Z2742"/>
      <c r="AA2742"/>
      <c r="AB2742"/>
      <c r="AC2742"/>
      <c r="AD2742"/>
      <c r="AE2742"/>
      <c r="AF2742"/>
      <c r="AG2742"/>
      <c r="AH2742"/>
    </row>
    <row r="2743" spans="3:34" x14ac:dyDescent="0.25">
      <c r="C2743" s="21"/>
      <c r="E2743" s="62"/>
      <c r="F2743" s="62"/>
      <c r="G2743" s="62"/>
      <c r="P2743"/>
      <c r="Q2743"/>
      <c r="R2743"/>
      <c r="S2743"/>
      <c r="T2743"/>
      <c r="U2743"/>
      <c r="V2743"/>
      <c r="W2743"/>
      <c r="X2743"/>
      <c r="Y2743"/>
      <c r="Z2743"/>
      <c r="AA2743"/>
      <c r="AB2743"/>
      <c r="AC2743"/>
      <c r="AD2743"/>
      <c r="AE2743"/>
      <c r="AF2743"/>
      <c r="AG2743"/>
      <c r="AH2743"/>
    </row>
    <row r="2744" spans="3:34" x14ac:dyDescent="0.25">
      <c r="C2744" s="21"/>
      <c r="E2744" s="62"/>
      <c r="F2744" s="62"/>
      <c r="G2744" s="62"/>
      <c r="P2744"/>
      <c r="Q2744"/>
      <c r="R2744"/>
      <c r="S2744"/>
      <c r="T2744"/>
      <c r="U2744"/>
      <c r="V2744"/>
      <c r="W2744"/>
      <c r="X2744"/>
      <c r="Y2744"/>
      <c r="Z2744"/>
      <c r="AA2744"/>
      <c r="AB2744"/>
      <c r="AC2744"/>
      <c r="AD2744"/>
      <c r="AE2744"/>
      <c r="AF2744"/>
      <c r="AG2744"/>
      <c r="AH2744"/>
    </row>
    <row r="2745" spans="3:34" x14ac:dyDescent="0.25">
      <c r="C2745" s="21"/>
      <c r="E2745" s="62"/>
      <c r="F2745" s="62"/>
      <c r="G2745" s="62"/>
      <c r="P2745"/>
      <c r="Q2745"/>
      <c r="R2745"/>
      <c r="S2745"/>
      <c r="T2745"/>
      <c r="U2745"/>
      <c r="V2745"/>
      <c r="W2745"/>
      <c r="X2745"/>
      <c r="Y2745"/>
      <c r="Z2745"/>
      <c r="AA2745"/>
      <c r="AB2745"/>
      <c r="AC2745"/>
      <c r="AD2745"/>
      <c r="AE2745"/>
      <c r="AF2745"/>
      <c r="AG2745"/>
      <c r="AH2745"/>
    </row>
    <row r="2746" spans="3:34" x14ac:dyDescent="0.25">
      <c r="C2746" s="21"/>
      <c r="E2746" s="62"/>
      <c r="F2746" s="62"/>
      <c r="G2746" s="62"/>
      <c r="P2746"/>
      <c r="Q2746"/>
      <c r="R2746"/>
      <c r="S2746"/>
      <c r="T2746"/>
      <c r="U2746"/>
      <c r="V2746"/>
      <c r="W2746"/>
      <c r="X2746"/>
      <c r="Y2746"/>
      <c r="Z2746"/>
      <c r="AA2746"/>
      <c r="AB2746"/>
      <c r="AC2746"/>
      <c r="AD2746"/>
      <c r="AE2746"/>
      <c r="AF2746"/>
      <c r="AG2746"/>
      <c r="AH2746"/>
    </row>
    <row r="2747" spans="3:34" x14ac:dyDescent="0.25">
      <c r="C2747" s="21"/>
      <c r="E2747" s="62"/>
      <c r="F2747" s="62"/>
      <c r="G2747" s="62"/>
      <c r="P2747"/>
      <c r="Q2747"/>
      <c r="R2747"/>
      <c r="S2747"/>
      <c r="T2747"/>
      <c r="U2747"/>
      <c r="V2747"/>
      <c r="W2747"/>
      <c r="X2747"/>
      <c r="Y2747"/>
      <c r="Z2747"/>
      <c r="AA2747"/>
      <c r="AB2747"/>
      <c r="AC2747"/>
      <c r="AD2747"/>
      <c r="AE2747"/>
      <c r="AF2747"/>
      <c r="AG2747"/>
      <c r="AH2747"/>
    </row>
    <row r="2748" spans="3:34" x14ac:dyDescent="0.25">
      <c r="C2748" s="21"/>
      <c r="E2748" s="62"/>
      <c r="F2748" s="62"/>
      <c r="G2748" s="62"/>
      <c r="P2748"/>
      <c r="Q2748"/>
      <c r="R2748"/>
      <c r="S2748"/>
      <c r="T2748"/>
      <c r="U2748"/>
      <c r="V2748"/>
      <c r="W2748"/>
      <c r="X2748"/>
      <c r="Y2748"/>
      <c r="Z2748"/>
      <c r="AA2748"/>
      <c r="AB2748"/>
      <c r="AC2748"/>
      <c r="AD2748"/>
      <c r="AE2748"/>
      <c r="AF2748"/>
      <c r="AG2748"/>
      <c r="AH2748"/>
    </row>
    <row r="2749" spans="3:34" x14ac:dyDescent="0.25">
      <c r="C2749" s="21"/>
      <c r="E2749" s="62"/>
      <c r="F2749" s="62"/>
      <c r="G2749" s="62"/>
      <c r="P2749"/>
      <c r="Q2749"/>
      <c r="R2749"/>
      <c r="S2749"/>
      <c r="T2749"/>
      <c r="U2749"/>
      <c r="V2749"/>
      <c r="W2749"/>
      <c r="X2749"/>
      <c r="Y2749"/>
      <c r="Z2749"/>
      <c r="AA2749"/>
      <c r="AB2749"/>
      <c r="AC2749"/>
      <c r="AD2749"/>
      <c r="AE2749"/>
      <c r="AF2749"/>
      <c r="AG2749"/>
      <c r="AH2749"/>
    </row>
    <row r="2750" spans="3:34" x14ac:dyDescent="0.25">
      <c r="C2750" s="21"/>
      <c r="E2750" s="62"/>
      <c r="F2750" s="62"/>
      <c r="G2750" s="62"/>
      <c r="P2750"/>
      <c r="Q2750"/>
      <c r="R2750"/>
      <c r="S2750"/>
      <c r="T2750"/>
      <c r="U2750"/>
      <c r="V2750"/>
      <c r="W2750"/>
      <c r="X2750"/>
      <c r="Y2750"/>
      <c r="Z2750"/>
      <c r="AA2750"/>
      <c r="AB2750"/>
      <c r="AC2750"/>
      <c r="AD2750"/>
      <c r="AE2750"/>
      <c r="AF2750"/>
      <c r="AG2750"/>
      <c r="AH2750"/>
    </row>
    <row r="2751" spans="3:34" x14ac:dyDescent="0.25">
      <c r="C2751" s="21"/>
      <c r="E2751" s="62"/>
      <c r="F2751" s="62"/>
      <c r="G2751" s="62"/>
      <c r="P2751"/>
      <c r="Q2751"/>
      <c r="R2751"/>
      <c r="S2751"/>
      <c r="T2751"/>
      <c r="U2751"/>
      <c r="V2751"/>
      <c r="W2751"/>
      <c r="X2751"/>
      <c r="Y2751"/>
      <c r="Z2751"/>
      <c r="AA2751"/>
      <c r="AB2751"/>
      <c r="AC2751"/>
      <c r="AD2751"/>
      <c r="AE2751"/>
      <c r="AF2751"/>
      <c r="AG2751"/>
      <c r="AH2751"/>
    </row>
    <row r="2752" spans="3:34" x14ac:dyDescent="0.25">
      <c r="C2752" s="21"/>
      <c r="E2752" s="62"/>
      <c r="F2752" s="62"/>
      <c r="G2752" s="62"/>
      <c r="P2752"/>
      <c r="Q2752"/>
      <c r="R2752"/>
      <c r="S2752"/>
      <c r="T2752"/>
      <c r="U2752"/>
      <c r="V2752"/>
      <c r="W2752"/>
      <c r="X2752"/>
      <c r="Y2752"/>
      <c r="Z2752"/>
      <c r="AA2752"/>
      <c r="AB2752"/>
      <c r="AC2752"/>
      <c r="AD2752"/>
      <c r="AE2752"/>
      <c r="AF2752"/>
      <c r="AG2752"/>
      <c r="AH2752"/>
    </row>
    <row r="2753" spans="3:34" x14ac:dyDescent="0.25">
      <c r="C2753" s="21"/>
      <c r="E2753" s="62"/>
      <c r="F2753" s="62"/>
      <c r="G2753" s="62"/>
      <c r="P2753"/>
      <c r="Q2753"/>
      <c r="R2753"/>
      <c r="S2753"/>
      <c r="T2753"/>
      <c r="U2753"/>
      <c r="V2753"/>
      <c r="W2753"/>
      <c r="X2753"/>
      <c r="Y2753"/>
      <c r="Z2753"/>
      <c r="AA2753"/>
      <c r="AB2753"/>
      <c r="AC2753"/>
      <c r="AD2753"/>
      <c r="AE2753"/>
      <c r="AF2753"/>
      <c r="AG2753"/>
      <c r="AH2753"/>
    </row>
    <row r="2754" spans="3:34" x14ac:dyDescent="0.25">
      <c r="C2754" s="21"/>
      <c r="E2754" s="62"/>
      <c r="F2754" s="62"/>
      <c r="G2754" s="62"/>
      <c r="P2754"/>
      <c r="Q2754"/>
      <c r="R2754"/>
      <c r="S2754"/>
      <c r="T2754"/>
      <c r="U2754"/>
      <c r="V2754"/>
      <c r="W2754"/>
      <c r="X2754"/>
      <c r="Y2754"/>
      <c r="Z2754"/>
      <c r="AA2754"/>
      <c r="AB2754"/>
      <c r="AC2754"/>
      <c r="AD2754"/>
      <c r="AE2754"/>
      <c r="AF2754"/>
      <c r="AG2754"/>
      <c r="AH2754"/>
    </row>
    <row r="2755" spans="3:34" x14ac:dyDescent="0.25">
      <c r="C2755" s="21"/>
      <c r="E2755" s="62"/>
      <c r="F2755" s="62"/>
      <c r="G2755" s="62"/>
      <c r="P2755"/>
      <c r="Q2755"/>
      <c r="R2755"/>
      <c r="S2755"/>
      <c r="T2755"/>
      <c r="U2755"/>
      <c r="V2755"/>
      <c r="W2755"/>
      <c r="X2755"/>
      <c r="Y2755"/>
      <c r="Z2755"/>
      <c r="AA2755"/>
      <c r="AB2755"/>
      <c r="AC2755"/>
      <c r="AD2755"/>
      <c r="AE2755"/>
      <c r="AF2755"/>
      <c r="AG2755"/>
      <c r="AH2755"/>
    </row>
    <row r="2756" spans="3:34" x14ac:dyDescent="0.25">
      <c r="C2756" s="21"/>
      <c r="E2756" s="62"/>
      <c r="F2756" s="62"/>
      <c r="G2756" s="62"/>
      <c r="P2756"/>
      <c r="Q2756"/>
      <c r="R2756"/>
      <c r="S2756"/>
      <c r="T2756"/>
      <c r="U2756"/>
      <c r="V2756"/>
      <c r="W2756"/>
      <c r="X2756"/>
      <c r="Y2756"/>
      <c r="Z2756"/>
      <c r="AA2756"/>
      <c r="AB2756"/>
      <c r="AC2756"/>
      <c r="AD2756"/>
      <c r="AE2756"/>
      <c r="AF2756"/>
      <c r="AG2756"/>
      <c r="AH2756"/>
    </row>
    <row r="2757" spans="3:34" x14ac:dyDescent="0.25">
      <c r="C2757" s="21"/>
      <c r="E2757" s="62"/>
      <c r="F2757" s="62"/>
      <c r="G2757" s="62"/>
      <c r="P2757"/>
      <c r="Q2757"/>
      <c r="R2757"/>
      <c r="S2757"/>
      <c r="T2757"/>
      <c r="U2757"/>
      <c r="V2757"/>
      <c r="W2757"/>
      <c r="X2757"/>
      <c r="Y2757"/>
      <c r="Z2757"/>
      <c r="AA2757"/>
      <c r="AB2757"/>
      <c r="AC2757"/>
      <c r="AD2757"/>
      <c r="AE2757"/>
      <c r="AF2757"/>
      <c r="AG2757"/>
      <c r="AH2757"/>
    </row>
    <row r="2758" spans="3:34" x14ac:dyDescent="0.25">
      <c r="C2758" s="21"/>
      <c r="E2758" s="62"/>
      <c r="F2758" s="62"/>
      <c r="G2758" s="62"/>
      <c r="P2758"/>
      <c r="Q2758"/>
      <c r="R2758"/>
      <c r="S2758"/>
      <c r="T2758"/>
      <c r="U2758"/>
      <c r="V2758"/>
      <c r="W2758"/>
      <c r="X2758"/>
      <c r="Y2758"/>
      <c r="Z2758"/>
      <c r="AA2758"/>
      <c r="AB2758"/>
      <c r="AC2758"/>
      <c r="AD2758"/>
      <c r="AE2758"/>
      <c r="AF2758"/>
      <c r="AG2758"/>
      <c r="AH2758"/>
    </row>
    <row r="2759" spans="3:34" x14ac:dyDescent="0.25">
      <c r="C2759" s="21"/>
      <c r="E2759" s="62"/>
      <c r="F2759" s="62"/>
      <c r="G2759" s="62"/>
      <c r="P2759"/>
      <c r="Q2759"/>
      <c r="R2759"/>
      <c r="S2759"/>
      <c r="T2759"/>
      <c r="U2759"/>
      <c r="V2759"/>
      <c r="W2759"/>
      <c r="X2759"/>
      <c r="Y2759"/>
      <c r="Z2759"/>
      <c r="AA2759"/>
      <c r="AB2759"/>
      <c r="AC2759"/>
      <c r="AD2759"/>
      <c r="AE2759"/>
      <c r="AF2759"/>
      <c r="AG2759"/>
      <c r="AH2759"/>
    </row>
    <row r="2760" spans="3:34" x14ac:dyDescent="0.25">
      <c r="C2760" s="21"/>
      <c r="E2760" s="62"/>
      <c r="F2760" s="62"/>
      <c r="G2760" s="62"/>
      <c r="P2760"/>
      <c r="Q2760"/>
      <c r="R2760"/>
      <c r="S2760"/>
      <c r="T2760"/>
      <c r="U2760"/>
      <c r="V2760"/>
      <c r="W2760"/>
      <c r="X2760"/>
      <c r="Y2760"/>
      <c r="Z2760"/>
      <c r="AA2760"/>
      <c r="AB2760"/>
      <c r="AC2760"/>
      <c r="AD2760"/>
      <c r="AE2760"/>
      <c r="AF2760"/>
      <c r="AG2760"/>
      <c r="AH2760"/>
    </row>
    <row r="2761" spans="3:34" x14ac:dyDescent="0.25">
      <c r="C2761" s="21"/>
      <c r="E2761" s="62"/>
      <c r="F2761" s="62"/>
      <c r="G2761" s="62"/>
      <c r="P2761"/>
      <c r="Q2761"/>
      <c r="R2761"/>
      <c r="S2761"/>
      <c r="T2761"/>
      <c r="U2761"/>
      <c r="V2761"/>
      <c r="W2761"/>
      <c r="X2761"/>
      <c r="Y2761"/>
      <c r="Z2761"/>
      <c r="AA2761"/>
      <c r="AB2761"/>
      <c r="AC2761"/>
      <c r="AD2761"/>
      <c r="AE2761"/>
      <c r="AF2761"/>
      <c r="AG2761"/>
      <c r="AH2761"/>
    </row>
    <row r="2762" spans="3:34" x14ac:dyDescent="0.25">
      <c r="C2762" s="21"/>
      <c r="E2762" s="62"/>
      <c r="F2762" s="62"/>
      <c r="G2762" s="62"/>
      <c r="P2762"/>
      <c r="Q2762"/>
      <c r="R2762"/>
      <c r="S2762"/>
      <c r="T2762"/>
      <c r="U2762"/>
      <c r="V2762"/>
      <c r="W2762"/>
      <c r="X2762"/>
      <c r="Y2762"/>
      <c r="Z2762"/>
      <c r="AA2762"/>
      <c r="AB2762"/>
      <c r="AC2762"/>
      <c r="AD2762"/>
      <c r="AE2762"/>
      <c r="AF2762"/>
      <c r="AG2762"/>
      <c r="AH2762"/>
    </row>
    <row r="2763" spans="3:34" x14ac:dyDescent="0.25">
      <c r="C2763" s="21"/>
      <c r="E2763" s="62"/>
      <c r="F2763" s="62"/>
      <c r="G2763" s="62"/>
      <c r="P2763"/>
      <c r="Q2763"/>
      <c r="R2763"/>
      <c r="S2763"/>
      <c r="T2763"/>
      <c r="U2763"/>
      <c r="V2763"/>
      <c r="W2763"/>
      <c r="X2763"/>
      <c r="Y2763"/>
      <c r="Z2763"/>
      <c r="AA2763"/>
      <c r="AB2763"/>
      <c r="AC2763"/>
      <c r="AD2763"/>
      <c r="AE2763"/>
      <c r="AF2763"/>
      <c r="AG2763"/>
      <c r="AH2763"/>
    </row>
    <row r="2764" spans="3:34" x14ac:dyDescent="0.25">
      <c r="C2764" s="21"/>
      <c r="E2764" s="62"/>
      <c r="F2764" s="62"/>
      <c r="G2764" s="62"/>
      <c r="P2764"/>
      <c r="Q2764"/>
      <c r="R2764"/>
      <c r="S2764"/>
      <c r="T2764"/>
      <c r="U2764"/>
      <c r="V2764"/>
      <c r="W2764"/>
      <c r="X2764"/>
      <c r="Y2764"/>
      <c r="Z2764"/>
      <c r="AA2764"/>
      <c r="AB2764"/>
      <c r="AC2764"/>
      <c r="AD2764"/>
      <c r="AE2764"/>
      <c r="AF2764"/>
      <c r="AG2764"/>
      <c r="AH2764"/>
    </row>
    <row r="2765" spans="3:34" x14ac:dyDescent="0.25">
      <c r="C2765" s="21"/>
      <c r="E2765" s="62"/>
      <c r="F2765" s="62"/>
      <c r="G2765" s="62"/>
      <c r="P2765"/>
      <c r="Q2765"/>
      <c r="R2765"/>
      <c r="S2765"/>
      <c r="T2765"/>
      <c r="U2765"/>
      <c r="V2765"/>
      <c r="W2765"/>
      <c r="X2765"/>
      <c r="Y2765"/>
      <c r="Z2765"/>
      <c r="AA2765"/>
      <c r="AB2765"/>
      <c r="AC2765"/>
      <c r="AD2765"/>
      <c r="AE2765"/>
      <c r="AF2765"/>
      <c r="AG2765"/>
      <c r="AH2765"/>
    </row>
    <row r="2766" spans="3:34" x14ac:dyDescent="0.25">
      <c r="C2766" s="21"/>
      <c r="E2766" s="62"/>
      <c r="F2766" s="62"/>
      <c r="G2766" s="62"/>
      <c r="P2766"/>
      <c r="Q2766"/>
      <c r="R2766"/>
      <c r="S2766"/>
      <c r="T2766"/>
      <c r="U2766"/>
      <c r="V2766"/>
      <c r="W2766"/>
      <c r="X2766"/>
      <c r="Y2766"/>
      <c r="Z2766"/>
      <c r="AA2766"/>
      <c r="AB2766"/>
      <c r="AC2766"/>
      <c r="AD2766"/>
      <c r="AE2766"/>
      <c r="AF2766"/>
      <c r="AG2766"/>
      <c r="AH2766"/>
    </row>
    <row r="2767" spans="3:34" x14ac:dyDescent="0.25">
      <c r="C2767" s="21"/>
      <c r="E2767" s="62"/>
      <c r="F2767" s="62"/>
      <c r="G2767" s="62"/>
      <c r="P2767"/>
      <c r="Q2767"/>
      <c r="R2767"/>
      <c r="S2767"/>
      <c r="T2767"/>
      <c r="U2767"/>
      <c r="V2767"/>
      <c r="W2767"/>
      <c r="X2767"/>
      <c r="Y2767"/>
      <c r="Z2767"/>
      <c r="AA2767"/>
      <c r="AB2767"/>
      <c r="AC2767"/>
      <c r="AD2767"/>
      <c r="AE2767"/>
      <c r="AF2767"/>
      <c r="AG2767"/>
      <c r="AH2767"/>
    </row>
    <row r="2768" spans="3:34" x14ac:dyDescent="0.25">
      <c r="C2768" s="21"/>
      <c r="E2768" s="62"/>
      <c r="F2768" s="62"/>
      <c r="G2768" s="62"/>
      <c r="P2768"/>
      <c r="Q2768"/>
      <c r="R2768"/>
      <c r="S2768"/>
      <c r="T2768"/>
      <c r="U2768"/>
      <c r="V2768"/>
      <c r="W2768"/>
      <c r="X2768"/>
      <c r="Y2768"/>
      <c r="Z2768"/>
      <c r="AA2768"/>
      <c r="AB2768"/>
      <c r="AC2768"/>
      <c r="AD2768"/>
      <c r="AE2768"/>
      <c r="AF2768"/>
      <c r="AG2768"/>
      <c r="AH2768"/>
    </row>
    <row r="2769" spans="3:34" x14ac:dyDescent="0.25">
      <c r="C2769" s="21"/>
      <c r="E2769" s="62"/>
      <c r="F2769" s="62"/>
      <c r="G2769" s="62"/>
      <c r="P2769"/>
      <c r="Q2769"/>
      <c r="R2769"/>
      <c r="S2769"/>
      <c r="T2769"/>
      <c r="U2769"/>
      <c r="V2769"/>
      <c r="W2769"/>
      <c r="X2769"/>
      <c r="Y2769"/>
      <c r="Z2769"/>
      <c r="AA2769"/>
      <c r="AB2769"/>
      <c r="AC2769"/>
      <c r="AD2769"/>
      <c r="AE2769"/>
      <c r="AF2769"/>
      <c r="AG2769"/>
      <c r="AH2769"/>
    </row>
    <row r="2770" spans="3:34" x14ac:dyDescent="0.25">
      <c r="C2770" s="21"/>
      <c r="E2770" s="62"/>
      <c r="F2770" s="62"/>
      <c r="G2770" s="62"/>
      <c r="P2770"/>
      <c r="Q2770"/>
      <c r="R2770"/>
      <c r="S2770"/>
      <c r="T2770"/>
      <c r="U2770"/>
      <c r="V2770"/>
      <c r="W2770"/>
      <c r="X2770"/>
      <c r="Y2770"/>
      <c r="Z2770"/>
      <c r="AA2770"/>
      <c r="AB2770"/>
      <c r="AC2770"/>
      <c r="AD2770"/>
      <c r="AE2770"/>
      <c r="AF2770"/>
      <c r="AG2770"/>
      <c r="AH2770"/>
    </row>
    <row r="2771" spans="3:34" x14ac:dyDescent="0.25">
      <c r="C2771" s="21"/>
      <c r="E2771" s="62"/>
      <c r="F2771" s="62"/>
      <c r="G2771" s="62"/>
      <c r="P2771"/>
      <c r="Q2771"/>
      <c r="R2771"/>
      <c r="S2771"/>
      <c r="T2771"/>
      <c r="U2771"/>
      <c r="V2771"/>
      <c r="W2771"/>
      <c r="X2771"/>
      <c r="Y2771"/>
      <c r="Z2771"/>
      <c r="AA2771"/>
      <c r="AB2771"/>
      <c r="AC2771"/>
      <c r="AD2771"/>
      <c r="AE2771"/>
      <c r="AF2771"/>
      <c r="AG2771"/>
      <c r="AH2771"/>
    </row>
    <row r="2772" spans="3:34" x14ac:dyDescent="0.25">
      <c r="C2772" s="21"/>
      <c r="E2772" s="62"/>
      <c r="F2772" s="62"/>
      <c r="G2772" s="62"/>
      <c r="P2772"/>
      <c r="Q2772"/>
      <c r="R2772"/>
      <c r="S2772"/>
      <c r="T2772"/>
      <c r="U2772"/>
      <c r="V2772"/>
      <c r="W2772"/>
      <c r="X2772"/>
      <c r="Y2772"/>
      <c r="Z2772"/>
      <c r="AA2772"/>
      <c r="AB2772"/>
      <c r="AC2772"/>
      <c r="AD2772"/>
      <c r="AE2772"/>
      <c r="AF2772"/>
      <c r="AG2772"/>
      <c r="AH2772"/>
    </row>
    <row r="2773" spans="3:34" x14ac:dyDescent="0.25">
      <c r="C2773" s="21"/>
      <c r="E2773" s="62"/>
      <c r="F2773" s="62"/>
      <c r="G2773" s="62"/>
      <c r="P2773"/>
      <c r="Q2773"/>
      <c r="R2773"/>
      <c r="S2773"/>
      <c r="T2773"/>
      <c r="U2773"/>
      <c r="V2773"/>
      <c r="W2773"/>
      <c r="X2773"/>
      <c r="Y2773"/>
      <c r="Z2773"/>
      <c r="AA2773"/>
      <c r="AB2773"/>
      <c r="AC2773"/>
      <c r="AD2773"/>
      <c r="AE2773"/>
      <c r="AF2773"/>
      <c r="AG2773"/>
      <c r="AH2773"/>
    </row>
    <row r="2774" spans="3:34" x14ac:dyDescent="0.25">
      <c r="C2774" s="21"/>
      <c r="E2774" s="62"/>
      <c r="F2774" s="62"/>
      <c r="G2774" s="62"/>
      <c r="P2774"/>
      <c r="Q2774"/>
      <c r="R2774"/>
      <c r="S2774"/>
      <c r="T2774"/>
      <c r="U2774"/>
      <c r="V2774"/>
      <c r="W2774"/>
      <c r="X2774"/>
      <c r="Y2774"/>
      <c r="Z2774"/>
      <c r="AA2774"/>
      <c r="AB2774"/>
      <c r="AC2774"/>
      <c r="AD2774"/>
      <c r="AE2774"/>
      <c r="AF2774"/>
      <c r="AG2774"/>
      <c r="AH2774"/>
    </row>
    <row r="2775" spans="3:34" x14ac:dyDescent="0.25">
      <c r="C2775" s="21"/>
      <c r="E2775" s="62"/>
      <c r="F2775" s="62"/>
      <c r="G2775" s="62"/>
      <c r="P2775"/>
      <c r="Q2775"/>
      <c r="R2775"/>
      <c r="S2775"/>
      <c r="T2775"/>
      <c r="U2775"/>
      <c r="V2775"/>
      <c r="W2775"/>
      <c r="X2775"/>
      <c r="Y2775"/>
      <c r="Z2775"/>
      <c r="AA2775"/>
      <c r="AB2775"/>
      <c r="AC2775"/>
      <c r="AD2775"/>
      <c r="AE2775"/>
      <c r="AF2775"/>
      <c r="AG2775"/>
      <c r="AH2775"/>
    </row>
    <row r="2776" spans="3:34" x14ac:dyDescent="0.25">
      <c r="C2776" s="21"/>
      <c r="E2776" s="62"/>
      <c r="F2776" s="62"/>
      <c r="G2776" s="62"/>
      <c r="P2776"/>
      <c r="Q2776"/>
      <c r="R2776"/>
      <c r="S2776"/>
      <c r="T2776"/>
      <c r="U2776"/>
      <c r="V2776"/>
      <c r="W2776"/>
      <c r="X2776"/>
      <c r="Y2776"/>
      <c r="Z2776"/>
      <c r="AA2776"/>
      <c r="AB2776"/>
      <c r="AC2776"/>
      <c r="AD2776"/>
      <c r="AE2776"/>
      <c r="AF2776"/>
      <c r="AG2776"/>
      <c r="AH2776"/>
    </row>
    <row r="2777" spans="3:34" x14ac:dyDescent="0.25">
      <c r="C2777" s="21"/>
      <c r="E2777" s="62"/>
      <c r="F2777" s="62"/>
      <c r="G2777" s="62"/>
      <c r="P2777"/>
      <c r="Q2777"/>
      <c r="R2777"/>
      <c r="S2777"/>
      <c r="T2777"/>
      <c r="U2777"/>
      <c r="V2777"/>
      <c r="W2777"/>
      <c r="X2777"/>
      <c r="Y2777"/>
      <c r="Z2777"/>
      <c r="AA2777"/>
      <c r="AB2777"/>
      <c r="AC2777"/>
      <c r="AD2777"/>
      <c r="AE2777"/>
      <c r="AF2777"/>
      <c r="AG2777"/>
      <c r="AH2777"/>
    </row>
    <row r="2778" spans="3:34" x14ac:dyDescent="0.25">
      <c r="C2778" s="21"/>
      <c r="E2778" s="62"/>
      <c r="F2778" s="62"/>
      <c r="G2778" s="62"/>
      <c r="P2778"/>
      <c r="Q2778"/>
      <c r="R2778"/>
      <c r="S2778"/>
      <c r="T2778"/>
      <c r="U2778"/>
      <c r="V2778"/>
      <c r="W2778"/>
      <c r="X2778"/>
      <c r="Y2778"/>
      <c r="Z2778"/>
      <c r="AA2778"/>
      <c r="AB2778"/>
      <c r="AC2778"/>
      <c r="AD2778"/>
      <c r="AE2778"/>
      <c r="AF2778"/>
      <c r="AG2778"/>
      <c r="AH2778"/>
    </row>
    <row r="2779" spans="3:34" x14ac:dyDescent="0.25">
      <c r="C2779" s="21"/>
      <c r="E2779" s="62"/>
      <c r="F2779" s="62"/>
      <c r="G2779" s="62"/>
      <c r="P2779"/>
      <c r="Q2779"/>
      <c r="R2779"/>
      <c r="S2779"/>
      <c r="T2779"/>
      <c r="U2779"/>
      <c r="V2779"/>
      <c r="W2779"/>
      <c r="X2779"/>
      <c r="Y2779"/>
      <c r="Z2779"/>
      <c r="AA2779"/>
      <c r="AB2779"/>
      <c r="AC2779"/>
      <c r="AD2779"/>
      <c r="AE2779"/>
      <c r="AF2779"/>
      <c r="AG2779"/>
      <c r="AH2779"/>
    </row>
    <row r="2780" spans="3:34" x14ac:dyDescent="0.25">
      <c r="C2780" s="21"/>
      <c r="E2780" s="62"/>
      <c r="F2780" s="62"/>
      <c r="G2780" s="62"/>
      <c r="P2780"/>
      <c r="Q2780"/>
      <c r="R2780"/>
      <c r="S2780"/>
      <c r="T2780"/>
      <c r="U2780"/>
      <c r="V2780"/>
      <c r="W2780"/>
      <c r="X2780"/>
      <c r="Y2780"/>
      <c r="Z2780"/>
      <c r="AA2780"/>
      <c r="AB2780"/>
      <c r="AC2780"/>
      <c r="AD2780"/>
      <c r="AE2780"/>
      <c r="AF2780"/>
      <c r="AG2780"/>
      <c r="AH2780"/>
    </row>
    <row r="2781" spans="3:34" x14ac:dyDescent="0.25">
      <c r="C2781" s="21"/>
      <c r="E2781" s="62"/>
      <c r="F2781" s="62"/>
      <c r="G2781" s="62"/>
      <c r="P2781"/>
      <c r="Q2781"/>
      <c r="R2781"/>
      <c r="S2781"/>
      <c r="T2781"/>
      <c r="U2781"/>
      <c r="V2781"/>
      <c r="W2781"/>
      <c r="X2781"/>
      <c r="Y2781"/>
      <c r="Z2781"/>
      <c r="AA2781"/>
      <c r="AB2781"/>
      <c r="AC2781"/>
      <c r="AD2781"/>
      <c r="AE2781"/>
      <c r="AF2781"/>
      <c r="AG2781"/>
      <c r="AH2781"/>
    </row>
    <row r="2782" spans="3:34" x14ac:dyDescent="0.25">
      <c r="C2782" s="21"/>
      <c r="E2782" s="62"/>
      <c r="F2782" s="62"/>
      <c r="G2782" s="62"/>
      <c r="P2782"/>
      <c r="Q2782"/>
      <c r="R2782"/>
      <c r="S2782"/>
      <c r="T2782"/>
      <c r="U2782"/>
      <c r="V2782"/>
      <c r="W2782"/>
      <c r="X2782"/>
      <c r="Y2782"/>
      <c r="Z2782"/>
      <c r="AA2782"/>
      <c r="AB2782"/>
      <c r="AC2782"/>
      <c r="AD2782"/>
      <c r="AE2782"/>
      <c r="AF2782"/>
      <c r="AG2782"/>
      <c r="AH2782"/>
    </row>
    <row r="2783" spans="3:34" x14ac:dyDescent="0.25">
      <c r="C2783" s="21"/>
      <c r="E2783" s="62"/>
      <c r="F2783" s="62"/>
      <c r="G2783" s="62"/>
      <c r="P2783"/>
      <c r="Q2783"/>
      <c r="R2783"/>
      <c r="S2783"/>
      <c r="T2783"/>
      <c r="U2783"/>
      <c r="V2783"/>
      <c r="W2783"/>
      <c r="X2783"/>
      <c r="Y2783"/>
      <c r="Z2783"/>
      <c r="AA2783"/>
      <c r="AB2783"/>
      <c r="AC2783"/>
      <c r="AD2783"/>
      <c r="AE2783"/>
      <c r="AF2783"/>
      <c r="AG2783"/>
      <c r="AH2783"/>
    </row>
    <row r="2784" spans="3:34" x14ac:dyDescent="0.25">
      <c r="C2784" s="21"/>
      <c r="E2784" s="62"/>
      <c r="F2784" s="62"/>
      <c r="G2784" s="62"/>
      <c r="P2784"/>
      <c r="Q2784"/>
      <c r="R2784"/>
      <c r="S2784"/>
      <c r="T2784"/>
      <c r="U2784"/>
      <c r="V2784"/>
      <c r="W2784"/>
      <c r="X2784"/>
      <c r="Y2784"/>
      <c r="Z2784"/>
      <c r="AA2784"/>
      <c r="AB2784"/>
      <c r="AC2784"/>
      <c r="AD2784"/>
      <c r="AE2784"/>
      <c r="AF2784"/>
      <c r="AG2784"/>
      <c r="AH2784"/>
    </row>
    <row r="2785" spans="3:34" x14ac:dyDescent="0.25">
      <c r="C2785" s="21"/>
      <c r="E2785" s="62"/>
      <c r="F2785" s="62"/>
      <c r="G2785" s="62"/>
      <c r="P2785"/>
      <c r="Q2785"/>
      <c r="R2785"/>
      <c r="S2785"/>
      <c r="T2785"/>
      <c r="U2785"/>
      <c r="V2785"/>
      <c r="W2785"/>
      <c r="X2785"/>
      <c r="Y2785"/>
      <c r="Z2785"/>
      <c r="AA2785"/>
      <c r="AB2785"/>
      <c r="AC2785"/>
      <c r="AD2785"/>
      <c r="AE2785"/>
      <c r="AF2785"/>
      <c r="AG2785"/>
      <c r="AH2785"/>
    </row>
    <row r="2786" spans="3:34" x14ac:dyDescent="0.25">
      <c r="C2786" s="21"/>
      <c r="E2786" s="62"/>
      <c r="F2786" s="62"/>
      <c r="G2786" s="62"/>
      <c r="P2786"/>
      <c r="Q2786"/>
      <c r="R2786"/>
      <c r="S2786"/>
      <c r="T2786"/>
      <c r="U2786"/>
      <c r="V2786"/>
      <c r="W2786"/>
      <c r="X2786"/>
      <c r="Y2786"/>
      <c r="Z2786"/>
      <c r="AA2786"/>
      <c r="AB2786"/>
      <c r="AC2786"/>
      <c r="AD2786"/>
      <c r="AE2786"/>
      <c r="AF2786"/>
      <c r="AG2786"/>
      <c r="AH2786"/>
    </row>
    <row r="2787" spans="3:34" x14ac:dyDescent="0.25">
      <c r="C2787" s="21"/>
      <c r="E2787" s="62"/>
      <c r="F2787" s="62"/>
      <c r="G2787" s="62"/>
      <c r="P2787"/>
      <c r="Q2787"/>
      <c r="R2787"/>
      <c r="S2787"/>
      <c r="T2787"/>
      <c r="U2787"/>
      <c r="V2787"/>
      <c r="W2787"/>
      <c r="X2787"/>
      <c r="Y2787"/>
      <c r="Z2787"/>
      <c r="AA2787"/>
      <c r="AB2787"/>
      <c r="AC2787"/>
      <c r="AD2787"/>
      <c r="AE2787"/>
      <c r="AF2787"/>
      <c r="AG2787"/>
      <c r="AH2787"/>
    </row>
    <row r="2788" spans="3:34" x14ac:dyDescent="0.25">
      <c r="C2788" s="21"/>
      <c r="E2788" s="62"/>
      <c r="F2788" s="62"/>
      <c r="G2788" s="62"/>
      <c r="P2788"/>
      <c r="Q2788"/>
      <c r="R2788"/>
      <c r="S2788"/>
      <c r="T2788"/>
      <c r="U2788"/>
      <c r="V2788"/>
      <c r="W2788"/>
      <c r="X2788"/>
      <c r="Y2788"/>
      <c r="Z2788"/>
      <c r="AA2788"/>
      <c r="AB2788"/>
      <c r="AC2788"/>
      <c r="AD2788"/>
      <c r="AE2788"/>
      <c r="AF2788"/>
      <c r="AG2788"/>
      <c r="AH2788"/>
    </row>
    <row r="2789" spans="3:34" x14ac:dyDescent="0.25">
      <c r="C2789" s="21"/>
      <c r="E2789" s="62"/>
      <c r="F2789" s="62"/>
      <c r="G2789" s="62"/>
      <c r="P2789"/>
      <c r="Q2789"/>
      <c r="R2789"/>
      <c r="S2789"/>
      <c r="T2789"/>
      <c r="U2789"/>
      <c r="V2789"/>
      <c r="W2789"/>
      <c r="X2789"/>
      <c r="Y2789"/>
      <c r="Z2789"/>
      <c r="AA2789"/>
      <c r="AB2789"/>
      <c r="AC2789"/>
      <c r="AD2789"/>
      <c r="AE2789"/>
      <c r="AF2789"/>
      <c r="AG2789"/>
      <c r="AH2789"/>
    </row>
    <row r="2790" spans="3:34" x14ac:dyDescent="0.25">
      <c r="C2790" s="21"/>
      <c r="E2790" s="62"/>
      <c r="F2790" s="62"/>
      <c r="G2790" s="62"/>
      <c r="P2790"/>
      <c r="Q2790"/>
      <c r="R2790"/>
      <c r="S2790"/>
      <c r="T2790"/>
      <c r="U2790"/>
      <c r="V2790"/>
      <c r="W2790"/>
      <c r="X2790"/>
      <c r="Y2790"/>
      <c r="Z2790"/>
      <c r="AA2790"/>
      <c r="AB2790"/>
      <c r="AC2790"/>
      <c r="AD2790"/>
      <c r="AE2790"/>
      <c r="AF2790"/>
      <c r="AG2790"/>
      <c r="AH2790"/>
    </row>
    <row r="2791" spans="3:34" x14ac:dyDescent="0.25">
      <c r="C2791" s="21"/>
      <c r="E2791" s="62"/>
      <c r="F2791" s="62"/>
      <c r="G2791" s="62"/>
      <c r="P2791"/>
      <c r="Q2791"/>
      <c r="R2791"/>
      <c r="S2791"/>
      <c r="T2791"/>
      <c r="U2791"/>
      <c r="V2791"/>
      <c r="W2791"/>
      <c r="X2791"/>
      <c r="Y2791"/>
      <c r="Z2791"/>
      <c r="AA2791"/>
      <c r="AB2791"/>
      <c r="AC2791"/>
      <c r="AD2791"/>
      <c r="AE2791"/>
      <c r="AF2791"/>
      <c r="AG2791"/>
      <c r="AH2791"/>
    </row>
    <row r="2792" spans="3:34" x14ac:dyDescent="0.25">
      <c r="C2792" s="21"/>
      <c r="E2792" s="62"/>
      <c r="F2792" s="62"/>
      <c r="G2792" s="62"/>
      <c r="P2792"/>
      <c r="Q2792"/>
      <c r="R2792"/>
      <c r="S2792"/>
      <c r="T2792"/>
      <c r="U2792"/>
      <c r="V2792"/>
      <c r="W2792"/>
      <c r="X2792"/>
      <c r="Y2792"/>
      <c r="Z2792"/>
      <c r="AA2792"/>
      <c r="AB2792"/>
      <c r="AC2792"/>
      <c r="AD2792"/>
      <c r="AE2792"/>
      <c r="AF2792"/>
      <c r="AG2792"/>
      <c r="AH2792"/>
    </row>
    <row r="2793" spans="3:34" x14ac:dyDescent="0.25">
      <c r="C2793" s="21"/>
      <c r="E2793" s="62"/>
      <c r="F2793" s="62"/>
      <c r="G2793" s="62"/>
      <c r="P2793"/>
      <c r="Q2793"/>
      <c r="R2793"/>
      <c r="S2793"/>
      <c r="T2793"/>
      <c r="U2793"/>
      <c r="V2793"/>
      <c r="W2793"/>
      <c r="X2793"/>
      <c r="Y2793"/>
      <c r="Z2793"/>
      <c r="AA2793"/>
      <c r="AB2793"/>
      <c r="AC2793"/>
      <c r="AD2793"/>
      <c r="AE2793"/>
      <c r="AF2793"/>
      <c r="AG2793"/>
      <c r="AH2793"/>
    </row>
    <row r="2794" spans="3:34" x14ac:dyDescent="0.25">
      <c r="C2794" s="21"/>
      <c r="E2794" s="62"/>
      <c r="F2794" s="62"/>
      <c r="G2794" s="62"/>
      <c r="P2794"/>
      <c r="Q2794"/>
      <c r="R2794"/>
      <c r="S2794"/>
      <c r="T2794"/>
      <c r="U2794"/>
      <c r="V2794"/>
      <c r="W2794"/>
      <c r="X2794"/>
      <c r="Y2794"/>
      <c r="Z2794"/>
      <c r="AA2794"/>
      <c r="AB2794"/>
      <c r="AC2794"/>
      <c r="AD2794"/>
      <c r="AE2794"/>
      <c r="AF2794"/>
      <c r="AG2794"/>
      <c r="AH2794"/>
    </row>
    <row r="2795" spans="3:34" x14ac:dyDescent="0.25">
      <c r="C2795" s="21"/>
      <c r="E2795" s="62"/>
      <c r="F2795" s="62"/>
      <c r="G2795" s="62"/>
      <c r="P2795"/>
      <c r="Q2795"/>
      <c r="R2795"/>
      <c r="S2795"/>
      <c r="T2795"/>
      <c r="U2795"/>
      <c r="V2795"/>
      <c r="W2795"/>
      <c r="X2795"/>
      <c r="Y2795"/>
      <c r="Z2795"/>
      <c r="AA2795"/>
      <c r="AB2795"/>
      <c r="AC2795"/>
      <c r="AD2795"/>
      <c r="AE2795"/>
      <c r="AF2795"/>
      <c r="AG2795"/>
      <c r="AH2795"/>
    </row>
    <row r="2796" spans="3:34" x14ac:dyDescent="0.25">
      <c r="C2796" s="21"/>
      <c r="E2796" s="62"/>
      <c r="F2796" s="62"/>
      <c r="G2796" s="62"/>
      <c r="P2796"/>
      <c r="Q2796"/>
      <c r="R2796"/>
      <c r="S2796"/>
      <c r="T2796"/>
      <c r="U2796"/>
      <c r="V2796"/>
      <c r="W2796"/>
      <c r="X2796"/>
      <c r="Y2796"/>
      <c r="Z2796"/>
      <c r="AA2796"/>
      <c r="AB2796"/>
      <c r="AC2796"/>
      <c r="AD2796"/>
      <c r="AE2796"/>
      <c r="AF2796"/>
      <c r="AG2796"/>
      <c r="AH2796"/>
    </row>
    <row r="2797" spans="3:34" x14ac:dyDescent="0.25">
      <c r="C2797" s="21"/>
      <c r="E2797" s="62"/>
      <c r="F2797" s="62"/>
      <c r="G2797" s="62"/>
      <c r="P2797"/>
      <c r="Q2797"/>
      <c r="R2797"/>
      <c r="S2797"/>
      <c r="T2797"/>
      <c r="U2797"/>
      <c r="V2797"/>
      <c r="W2797"/>
      <c r="X2797"/>
      <c r="Y2797"/>
      <c r="Z2797"/>
      <c r="AA2797"/>
      <c r="AB2797"/>
      <c r="AC2797"/>
      <c r="AD2797"/>
      <c r="AE2797"/>
      <c r="AF2797"/>
      <c r="AG2797"/>
      <c r="AH2797"/>
    </row>
    <row r="2798" spans="3:34" x14ac:dyDescent="0.25">
      <c r="C2798" s="21"/>
      <c r="E2798" s="62"/>
      <c r="F2798" s="62"/>
      <c r="G2798" s="62"/>
      <c r="P2798"/>
      <c r="Q2798"/>
      <c r="R2798"/>
      <c r="S2798"/>
      <c r="T2798"/>
      <c r="U2798"/>
      <c r="V2798"/>
      <c r="W2798"/>
      <c r="X2798"/>
      <c r="Y2798"/>
      <c r="Z2798"/>
      <c r="AA2798"/>
      <c r="AB2798"/>
      <c r="AC2798"/>
      <c r="AD2798"/>
      <c r="AE2798"/>
      <c r="AF2798"/>
      <c r="AG2798"/>
      <c r="AH2798"/>
    </row>
    <row r="2799" spans="3:34" x14ac:dyDescent="0.25">
      <c r="C2799" s="21"/>
      <c r="E2799" s="62"/>
      <c r="F2799" s="62"/>
      <c r="G2799" s="62"/>
      <c r="P2799"/>
      <c r="Q2799"/>
      <c r="R2799"/>
      <c r="S2799"/>
      <c r="T2799"/>
      <c r="U2799"/>
      <c r="V2799"/>
      <c r="W2799"/>
      <c r="X2799"/>
      <c r="Y2799"/>
      <c r="Z2799"/>
      <c r="AA2799"/>
      <c r="AB2799"/>
      <c r="AC2799"/>
      <c r="AD2799"/>
      <c r="AE2799"/>
      <c r="AF2799"/>
      <c r="AG2799"/>
      <c r="AH2799"/>
    </row>
    <row r="2800" spans="3:34" x14ac:dyDescent="0.25">
      <c r="C2800" s="21"/>
      <c r="E2800" s="62"/>
      <c r="F2800" s="62"/>
      <c r="G2800" s="62"/>
      <c r="P2800"/>
      <c r="Q2800"/>
      <c r="R2800"/>
      <c r="S2800"/>
      <c r="T2800"/>
      <c r="U2800"/>
      <c r="V2800"/>
      <c r="W2800"/>
      <c r="X2800"/>
      <c r="Y2800"/>
      <c r="Z2800"/>
      <c r="AA2800"/>
      <c r="AB2800"/>
      <c r="AC2800"/>
      <c r="AD2800"/>
      <c r="AE2800"/>
      <c r="AF2800"/>
      <c r="AG2800"/>
      <c r="AH2800"/>
    </row>
    <row r="2801" spans="3:34" x14ac:dyDescent="0.25">
      <c r="C2801" s="21"/>
      <c r="E2801" s="62"/>
      <c r="F2801" s="62"/>
      <c r="G2801" s="62"/>
      <c r="P2801"/>
      <c r="Q2801"/>
      <c r="R2801"/>
      <c r="S2801"/>
      <c r="T2801"/>
      <c r="U2801"/>
      <c r="V2801"/>
      <c r="W2801"/>
      <c r="X2801"/>
      <c r="Y2801"/>
      <c r="Z2801"/>
      <c r="AA2801"/>
      <c r="AB2801"/>
      <c r="AC2801"/>
      <c r="AD2801"/>
      <c r="AE2801"/>
      <c r="AF2801"/>
      <c r="AG2801"/>
      <c r="AH2801"/>
    </row>
    <row r="2802" spans="3:34" x14ac:dyDescent="0.25">
      <c r="C2802" s="21"/>
      <c r="E2802" s="62"/>
      <c r="F2802" s="62"/>
      <c r="G2802" s="62"/>
      <c r="P2802"/>
      <c r="Q2802"/>
      <c r="R2802"/>
      <c r="S2802"/>
      <c r="T2802"/>
      <c r="U2802"/>
      <c r="V2802"/>
      <c r="W2802"/>
      <c r="X2802"/>
      <c r="Y2802"/>
      <c r="Z2802"/>
      <c r="AA2802"/>
      <c r="AB2802"/>
      <c r="AC2802"/>
      <c r="AD2802"/>
      <c r="AE2802"/>
      <c r="AF2802"/>
      <c r="AG2802"/>
      <c r="AH2802"/>
    </row>
    <row r="2803" spans="3:34" x14ac:dyDescent="0.25">
      <c r="C2803" s="21"/>
      <c r="E2803" s="62"/>
      <c r="F2803" s="62"/>
      <c r="G2803" s="62"/>
      <c r="P2803"/>
      <c r="Q2803"/>
      <c r="R2803"/>
      <c r="S2803"/>
      <c r="T2803"/>
      <c r="U2803"/>
      <c r="V2803"/>
      <c r="W2803"/>
      <c r="X2803"/>
      <c r="Y2803"/>
      <c r="Z2803"/>
      <c r="AA2803"/>
      <c r="AB2803"/>
      <c r="AC2803"/>
      <c r="AD2803"/>
      <c r="AE2803"/>
      <c r="AF2803"/>
      <c r="AG2803"/>
      <c r="AH2803"/>
    </row>
    <row r="2804" spans="3:34" x14ac:dyDescent="0.25">
      <c r="C2804" s="21"/>
      <c r="E2804" s="62"/>
      <c r="F2804" s="62"/>
      <c r="G2804" s="62"/>
      <c r="P2804"/>
      <c r="Q2804"/>
      <c r="R2804"/>
      <c r="S2804"/>
      <c r="T2804"/>
      <c r="U2804"/>
      <c r="V2804"/>
      <c r="W2804"/>
      <c r="X2804"/>
      <c r="Y2804"/>
      <c r="Z2804"/>
      <c r="AA2804"/>
      <c r="AB2804"/>
      <c r="AC2804"/>
      <c r="AD2804"/>
      <c r="AE2804"/>
      <c r="AF2804"/>
      <c r="AG2804"/>
      <c r="AH2804"/>
    </row>
    <row r="2805" spans="3:34" x14ac:dyDescent="0.25">
      <c r="C2805" s="21"/>
      <c r="E2805" s="62"/>
      <c r="F2805" s="62"/>
      <c r="G2805" s="62"/>
      <c r="P2805"/>
      <c r="Q2805"/>
      <c r="R2805"/>
      <c r="S2805"/>
      <c r="T2805"/>
      <c r="U2805"/>
      <c r="V2805"/>
      <c r="W2805"/>
      <c r="X2805"/>
      <c r="Y2805"/>
      <c r="Z2805"/>
      <c r="AA2805"/>
      <c r="AB2805"/>
      <c r="AC2805"/>
      <c r="AD2805"/>
      <c r="AE2805"/>
      <c r="AF2805"/>
      <c r="AG2805"/>
      <c r="AH2805"/>
    </row>
    <row r="2806" spans="3:34" x14ac:dyDescent="0.25">
      <c r="C2806" s="21"/>
      <c r="E2806" s="62"/>
      <c r="F2806" s="62"/>
      <c r="G2806" s="62"/>
      <c r="P2806"/>
      <c r="Q2806"/>
      <c r="R2806"/>
      <c r="S2806"/>
      <c r="T2806"/>
      <c r="U2806"/>
      <c r="V2806"/>
      <c r="W2806"/>
      <c r="X2806"/>
      <c r="Y2806"/>
      <c r="Z2806"/>
      <c r="AA2806"/>
      <c r="AB2806"/>
      <c r="AC2806"/>
      <c r="AD2806"/>
      <c r="AE2806"/>
      <c r="AF2806"/>
      <c r="AG2806"/>
      <c r="AH2806"/>
    </row>
    <row r="2807" spans="3:34" x14ac:dyDescent="0.25">
      <c r="C2807" s="21"/>
      <c r="E2807" s="62"/>
      <c r="F2807" s="62"/>
      <c r="G2807" s="62"/>
      <c r="P2807"/>
      <c r="Q2807"/>
      <c r="R2807"/>
      <c r="S2807"/>
      <c r="T2807"/>
      <c r="U2807"/>
      <c r="V2807"/>
      <c r="W2807"/>
      <c r="X2807"/>
      <c r="Y2807"/>
      <c r="Z2807"/>
      <c r="AA2807"/>
      <c r="AB2807"/>
      <c r="AC2807"/>
      <c r="AD2807"/>
      <c r="AE2807"/>
      <c r="AF2807"/>
      <c r="AG2807"/>
      <c r="AH2807"/>
    </row>
    <row r="2808" spans="3:34" x14ac:dyDescent="0.25">
      <c r="C2808" s="21"/>
      <c r="E2808" s="62"/>
      <c r="F2808" s="62"/>
      <c r="G2808" s="62"/>
      <c r="P2808"/>
      <c r="Q2808"/>
      <c r="R2808"/>
      <c r="S2808"/>
      <c r="T2808"/>
      <c r="U2808"/>
      <c r="V2808"/>
      <c r="W2808"/>
      <c r="X2808"/>
      <c r="Y2808"/>
      <c r="Z2808"/>
      <c r="AA2808"/>
      <c r="AB2808"/>
      <c r="AC2808"/>
      <c r="AD2808"/>
      <c r="AE2808"/>
      <c r="AF2808"/>
      <c r="AG2808"/>
      <c r="AH2808"/>
    </row>
    <row r="2809" spans="3:34" x14ac:dyDescent="0.25">
      <c r="C2809" s="21"/>
      <c r="E2809" s="62"/>
      <c r="F2809" s="62"/>
      <c r="G2809" s="62"/>
      <c r="P2809"/>
      <c r="Q2809"/>
      <c r="R2809"/>
      <c r="S2809"/>
      <c r="T2809"/>
      <c r="U2809"/>
      <c r="V2809"/>
      <c r="W2809"/>
      <c r="X2809"/>
      <c r="Y2809"/>
      <c r="Z2809"/>
      <c r="AA2809"/>
      <c r="AB2809"/>
      <c r="AC2809"/>
      <c r="AD2809"/>
      <c r="AE2809"/>
      <c r="AF2809"/>
      <c r="AG2809"/>
      <c r="AH2809"/>
    </row>
    <row r="2810" spans="3:34" x14ac:dyDescent="0.25">
      <c r="C2810" s="21"/>
      <c r="E2810" s="62"/>
      <c r="F2810" s="62"/>
      <c r="G2810" s="62"/>
      <c r="P2810"/>
      <c r="Q2810"/>
      <c r="R2810"/>
      <c r="S2810"/>
      <c r="T2810"/>
      <c r="U2810"/>
      <c r="V2810"/>
      <c r="W2810"/>
      <c r="X2810"/>
      <c r="Y2810"/>
      <c r="Z2810"/>
      <c r="AA2810"/>
      <c r="AB2810"/>
      <c r="AC2810"/>
      <c r="AD2810"/>
      <c r="AE2810"/>
      <c r="AF2810"/>
      <c r="AG2810"/>
      <c r="AH2810"/>
    </row>
    <row r="2811" spans="3:34" x14ac:dyDescent="0.25">
      <c r="C2811" s="21"/>
      <c r="E2811" s="62"/>
      <c r="F2811" s="62"/>
      <c r="G2811" s="62"/>
      <c r="P2811"/>
      <c r="Q2811"/>
      <c r="R2811"/>
      <c r="S2811"/>
      <c r="T2811"/>
      <c r="U2811"/>
      <c r="V2811"/>
      <c r="W2811"/>
      <c r="X2811"/>
      <c r="Y2811"/>
      <c r="Z2811"/>
      <c r="AA2811"/>
      <c r="AB2811"/>
      <c r="AC2811"/>
      <c r="AD2811"/>
      <c r="AE2811"/>
      <c r="AF2811"/>
      <c r="AG2811"/>
      <c r="AH2811"/>
    </row>
    <row r="2812" spans="3:34" x14ac:dyDescent="0.25">
      <c r="C2812" s="21"/>
      <c r="E2812" s="62"/>
      <c r="F2812" s="62"/>
      <c r="G2812" s="62"/>
      <c r="P2812"/>
      <c r="Q2812"/>
      <c r="R2812"/>
      <c r="S2812"/>
      <c r="T2812"/>
      <c r="U2812"/>
      <c r="V2812"/>
      <c r="W2812"/>
      <c r="X2812"/>
      <c r="Y2812"/>
      <c r="Z2812"/>
      <c r="AA2812"/>
      <c r="AB2812"/>
      <c r="AC2812"/>
      <c r="AD2812"/>
      <c r="AE2812"/>
      <c r="AF2812"/>
      <c r="AG2812"/>
      <c r="AH2812"/>
    </row>
    <row r="2813" spans="3:34" x14ac:dyDescent="0.25">
      <c r="C2813" s="21"/>
      <c r="E2813" s="62"/>
      <c r="F2813" s="62"/>
      <c r="G2813" s="62"/>
      <c r="P2813"/>
      <c r="Q2813"/>
      <c r="R2813"/>
      <c r="S2813"/>
      <c r="T2813"/>
      <c r="U2813"/>
      <c r="V2813"/>
      <c r="W2813"/>
      <c r="X2813"/>
      <c r="Y2813"/>
      <c r="Z2813"/>
      <c r="AA2813"/>
      <c r="AB2813"/>
      <c r="AC2813"/>
      <c r="AD2813"/>
      <c r="AE2813"/>
      <c r="AF2813"/>
      <c r="AG2813"/>
      <c r="AH2813"/>
    </row>
    <row r="2814" spans="3:34" x14ac:dyDescent="0.25">
      <c r="C2814" s="21"/>
      <c r="E2814" s="62"/>
      <c r="F2814" s="62"/>
      <c r="G2814" s="62"/>
      <c r="P2814"/>
      <c r="Q2814"/>
      <c r="R2814"/>
      <c r="S2814"/>
      <c r="T2814"/>
      <c r="U2814"/>
      <c r="V2814"/>
      <c r="W2814"/>
      <c r="X2814"/>
      <c r="Y2814"/>
      <c r="Z2814"/>
      <c r="AA2814"/>
      <c r="AB2814"/>
      <c r="AC2814"/>
      <c r="AD2814"/>
      <c r="AE2814"/>
      <c r="AF2814"/>
      <c r="AG2814"/>
      <c r="AH2814"/>
    </row>
    <row r="2815" spans="3:34" x14ac:dyDescent="0.25">
      <c r="C2815" s="21"/>
      <c r="E2815" s="62"/>
      <c r="F2815" s="62"/>
      <c r="G2815" s="62"/>
      <c r="P2815"/>
      <c r="Q2815"/>
      <c r="R2815"/>
      <c r="S2815"/>
      <c r="T2815"/>
      <c r="U2815"/>
      <c r="V2815"/>
      <c r="W2815"/>
      <c r="X2815"/>
      <c r="Y2815"/>
      <c r="Z2815"/>
      <c r="AA2815"/>
      <c r="AB2815"/>
      <c r="AC2815"/>
      <c r="AD2815"/>
      <c r="AE2815"/>
      <c r="AF2815"/>
      <c r="AG2815"/>
      <c r="AH2815"/>
    </row>
    <row r="2816" spans="3:34" x14ac:dyDescent="0.25">
      <c r="C2816" s="21"/>
      <c r="E2816" s="62"/>
      <c r="F2816" s="62"/>
      <c r="G2816" s="62"/>
      <c r="P2816"/>
      <c r="Q2816"/>
      <c r="R2816"/>
      <c r="S2816"/>
      <c r="T2816"/>
      <c r="U2816"/>
      <c r="V2816"/>
      <c r="W2816"/>
      <c r="X2816"/>
      <c r="Y2816"/>
      <c r="Z2816"/>
      <c r="AA2816"/>
      <c r="AB2816"/>
      <c r="AC2816"/>
      <c r="AD2816"/>
      <c r="AE2816"/>
      <c r="AF2816"/>
      <c r="AG2816"/>
      <c r="AH2816"/>
    </row>
    <row r="2817" spans="3:34" x14ac:dyDescent="0.25">
      <c r="C2817" s="21"/>
      <c r="E2817" s="62"/>
      <c r="F2817" s="62"/>
      <c r="G2817" s="62"/>
      <c r="P2817"/>
      <c r="Q2817"/>
      <c r="R2817"/>
      <c r="S2817"/>
      <c r="T2817"/>
      <c r="U2817"/>
      <c r="V2817"/>
      <c r="W2817"/>
      <c r="X2817"/>
      <c r="Y2817"/>
      <c r="Z2817"/>
      <c r="AA2817"/>
      <c r="AB2817"/>
      <c r="AC2817"/>
      <c r="AD2817"/>
      <c r="AE2817"/>
      <c r="AF2817"/>
      <c r="AG2817"/>
      <c r="AH2817"/>
    </row>
    <row r="2818" spans="3:34" x14ac:dyDescent="0.25">
      <c r="C2818" s="21"/>
      <c r="E2818" s="62"/>
      <c r="F2818" s="62"/>
      <c r="G2818" s="62"/>
      <c r="P2818"/>
      <c r="Q2818"/>
      <c r="R2818"/>
      <c r="S2818"/>
      <c r="T2818"/>
      <c r="U2818"/>
      <c r="V2818"/>
      <c r="W2818"/>
      <c r="X2818"/>
      <c r="Y2818"/>
      <c r="Z2818"/>
      <c r="AA2818"/>
      <c r="AB2818"/>
      <c r="AC2818"/>
      <c r="AD2818"/>
      <c r="AE2818"/>
      <c r="AF2818"/>
      <c r="AG2818"/>
      <c r="AH2818"/>
    </row>
    <row r="2819" spans="3:34" x14ac:dyDescent="0.25">
      <c r="C2819" s="21"/>
      <c r="E2819" s="62"/>
      <c r="F2819" s="62"/>
      <c r="G2819" s="62"/>
      <c r="P2819"/>
      <c r="Q2819"/>
      <c r="R2819"/>
      <c r="S2819"/>
      <c r="T2819"/>
      <c r="U2819"/>
      <c r="V2819"/>
      <c r="W2819"/>
      <c r="X2819"/>
      <c r="Y2819"/>
      <c r="Z2819"/>
      <c r="AA2819"/>
      <c r="AB2819"/>
      <c r="AC2819"/>
      <c r="AD2819"/>
      <c r="AE2819"/>
      <c r="AF2819"/>
      <c r="AG2819"/>
      <c r="AH2819"/>
    </row>
    <row r="2820" spans="3:34" x14ac:dyDescent="0.25">
      <c r="C2820" s="21"/>
      <c r="E2820" s="62"/>
      <c r="F2820" s="62"/>
      <c r="G2820" s="62"/>
      <c r="P2820"/>
      <c r="Q2820"/>
      <c r="R2820"/>
      <c r="S2820"/>
      <c r="T2820"/>
      <c r="U2820"/>
      <c r="V2820"/>
      <c r="W2820"/>
      <c r="X2820"/>
      <c r="Y2820"/>
      <c r="Z2820"/>
      <c r="AA2820"/>
      <c r="AB2820"/>
      <c r="AC2820"/>
      <c r="AD2820"/>
      <c r="AE2820"/>
      <c r="AF2820"/>
      <c r="AG2820"/>
      <c r="AH2820"/>
    </row>
    <row r="2821" spans="3:34" x14ac:dyDescent="0.25">
      <c r="C2821" s="21"/>
      <c r="E2821" s="62"/>
      <c r="F2821" s="62"/>
      <c r="G2821" s="62"/>
      <c r="P2821"/>
      <c r="Q2821"/>
      <c r="R2821"/>
      <c r="S2821"/>
      <c r="T2821"/>
      <c r="U2821"/>
      <c r="V2821"/>
      <c r="W2821"/>
      <c r="X2821"/>
      <c r="Y2821"/>
      <c r="Z2821"/>
      <c r="AA2821"/>
      <c r="AB2821"/>
      <c r="AC2821"/>
      <c r="AD2821"/>
      <c r="AE2821"/>
      <c r="AF2821"/>
      <c r="AG2821"/>
      <c r="AH2821"/>
    </row>
    <row r="2822" spans="3:34" x14ac:dyDescent="0.25">
      <c r="C2822" s="21"/>
      <c r="E2822" s="62"/>
      <c r="F2822" s="62"/>
      <c r="G2822" s="62"/>
      <c r="P2822"/>
      <c r="Q2822"/>
      <c r="R2822"/>
      <c r="S2822"/>
      <c r="T2822"/>
      <c r="U2822"/>
      <c r="V2822"/>
      <c r="W2822"/>
      <c r="X2822"/>
      <c r="Y2822"/>
      <c r="Z2822"/>
      <c r="AA2822"/>
      <c r="AB2822"/>
      <c r="AC2822"/>
      <c r="AD2822"/>
      <c r="AE2822"/>
      <c r="AF2822"/>
      <c r="AG2822"/>
      <c r="AH2822"/>
    </row>
    <row r="2823" spans="3:34" x14ac:dyDescent="0.25">
      <c r="C2823" s="21"/>
      <c r="E2823" s="62"/>
      <c r="F2823" s="62"/>
      <c r="G2823" s="62"/>
      <c r="P2823"/>
      <c r="Q2823"/>
      <c r="R2823"/>
      <c r="S2823"/>
      <c r="T2823"/>
      <c r="U2823"/>
      <c r="V2823"/>
      <c r="W2823"/>
      <c r="X2823"/>
      <c r="Y2823"/>
      <c r="Z2823"/>
      <c r="AA2823"/>
      <c r="AB2823"/>
      <c r="AC2823"/>
      <c r="AD2823"/>
      <c r="AE2823"/>
      <c r="AF2823"/>
      <c r="AG2823"/>
      <c r="AH2823"/>
    </row>
    <row r="2824" spans="3:34" x14ac:dyDescent="0.25">
      <c r="C2824" s="21"/>
      <c r="E2824" s="62"/>
      <c r="F2824" s="62"/>
      <c r="G2824" s="62"/>
      <c r="P2824"/>
      <c r="Q2824"/>
      <c r="R2824"/>
      <c r="S2824"/>
      <c r="T2824"/>
      <c r="U2824"/>
      <c r="V2824"/>
      <c r="W2824"/>
      <c r="X2824"/>
      <c r="Y2824"/>
      <c r="Z2824"/>
      <c r="AA2824"/>
      <c r="AB2824"/>
      <c r="AC2824"/>
      <c r="AD2824"/>
      <c r="AE2824"/>
      <c r="AF2824"/>
      <c r="AG2824"/>
      <c r="AH2824"/>
    </row>
    <row r="2825" spans="3:34" x14ac:dyDescent="0.25">
      <c r="C2825" s="21"/>
      <c r="E2825" s="62"/>
      <c r="F2825" s="62"/>
      <c r="G2825" s="62"/>
      <c r="P2825"/>
      <c r="Q2825"/>
      <c r="R2825"/>
      <c r="S2825"/>
      <c r="T2825"/>
      <c r="U2825"/>
      <c r="V2825"/>
      <c r="W2825"/>
      <c r="X2825"/>
      <c r="Y2825"/>
      <c r="Z2825"/>
      <c r="AA2825"/>
      <c r="AB2825"/>
      <c r="AC2825"/>
      <c r="AD2825"/>
      <c r="AE2825"/>
      <c r="AF2825"/>
      <c r="AG2825"/>
      <c r="AH2825"/>
    </row>
    <row r="2826" spans="3:34" x14ac:dyDescent="0.25">
      <c r="C2826" s="21"/>
      <c r="E2826" s="62"/>
      <c r="F2826" s="62"/>
      <c r="G2826" s="62"/>
      <c r="P2826"/>
      <c r="Q2826"/>
      <c r="R2826"/>
      <c r="S2826"/>
      <c r="T2826"/>
      <c r="U2826"/>
      <c r="V2826"/>
      <c r="W2826"/>
      <c r="X2826"/>
      <c r="Y2826"/>
      <c r="Z2826"/>
      <c r="AA2826"/>
      <c r="AB2826"/>
      <c r="AC2826"/>
      <c r="AD2826"/>
      <c r="AE2826"/>
      <c r="AF2826"/>
      <c r="AG2826"/>
      <c r="AH2826"/>
    </row>
    <row r="2827" spans="3:34" x14ac:dyDescent="0.25">
      <c r="C2827" s="21"/>
      <c r="E2827" s="62"/>
      <c r="F2827" s="62"/>
      <c r="G2827" s="62"/>
      <c r="P2827"/>
      <c r="Q2827"/>
      <c r="R2827"/>
      <c r="S2827"/>
      <c r="T2827"/>
      <c r="U2827"/>
      <c r="V2827"/>
      <c r="W2827"/>
      <c r="X2827"/>
      <c r="Y2827"/>
      <c r="Z2827"/>
      <c r="AA2827"/>
      <c r="AB2827"/>
      <c r="AC2827"/>
      <c r="AD2827"/>
      <c r="AE2827"/>
      <c r="AF2827"/>
      <c r="AG2827"/>
      <c r="AH2827"/>
    </row>
    <row r="2828" spans="3:34" x14ac:dyDescent="0.25">
      <c r="C2828" s="21"/>
      <c r="E2828" s="62"/>
      <c r="F2828" s="62"/>
      <c r="G2828" s="62"/>
      <c r="P2828"/>
      <c r="Q2828"/>
      <c r="R2828"/>
      <c r="S2828"/>
      <c r="T2828"/>
      <c r="U2828"/>
      <c r="V2828"/>
      <c r="W2828"/>
      <c r="X2828"/>
      <c r="Y2828"/>
      <c r="Z2828"/>
      <c r="AA2828"/>
      <c r="AB2828"/>
      <c r="AC2828"/>
      <c r="AD2828"/>
      <c r="AE2828"/>
      <c r="AF2828"/>
      <c r="AG2828"/>
      <c r="AH2828"/>
    </row>
    <row r="2829" spans="3:34" x14ac:dyDescent="0.25">
      <c r="C2829" s="21"/>
      <c r="E2829" s="62"/>
      <c r="F2829" s="62"/>
      <c r="G2829" s="62"/>
      <c r="P2829"/>
      <c r="Q2829"/>
      <c r="R2829"/>
      <c r="S2829"/>
      <c r="T2829"/>
      <c r="U2829"/>
      <c r="V2829"/>
      <c r="W2829"/>
      <c r="X2829"/>
      <c r="Y2829"/>
      <c r="Z2829"/>
      <c r="AA2829"/>
      <c r="AB2829"/>
      <c r="AC2829"/>
      <c r="AD2829"/>
      <c r="AE2829"/>
      <c r="AF2829"/>
      <c r="AG2829"/>
      <c r="AH2829"/>
    </row>
    <row r="2830" spans="3:34" x14ac:dyDescent="0.25">
      <c r="C2830" s="21"/>
      <c r="E2830" s="62"/>
      <c r="F2830" s="62"/>
      <c r="G2830" s="62"/>
      <c r="P2830"/>
      <c r="Q2830"/>
      <c r="R2830"/>
      <c r="S2830"/>
      <c r="T2830"/>
      <c r="U2830"/>
      <c r="V2830"/>
      <c r="W2830"/>
      <c r="X2830"/>
      <c r="Y2830"/>
      <c r="Z2830"/>
      <c r="AA2830"/>
      <c r="AB2830"/>
      <c r="AC2830"/>
      <c r="AD2830"/>
      <c r="AE2830"/>
      <c r="AF2830"/>
      <c r="AG2830"/>
      <c r="AH2830"/>
    </row>
    <row r="2831" spans="3:34" x14ac:dyDescent="0.25">
      <c r="C2831" s="21"/>
      <c r="E2831" s="62"/>
      <c r="F2831" s="62"/>
      <c r="G2831" s="62"/>
      <c r="P2831"/>
      <c r="Q2831"/>
      <c r="R2831"/>
      <c r="S2831"/>
      <c r="T2831"/>
      <c r="U2831"/>
      <c r="V2831"/>
      <c r="W2831"/>
      <c r="X2831"/>
      <c r="Y2831"/>
      <c r="Z2831"/>
      <c r="AA2831"/>
      <c r="AB2831"/>
      <c r="AC2831"/>
      <c r="AD2831"/>
      <c r="AE2831"/>
      <c r="AF2831"/>
      <c r="AG2831"/>
      <c r="AH2831"/>
    </row>
    <row r="2832" spans="3:34" x14ac:dyDescent="0.25">
      <c r="C2832" s="21"/>
      <c r="E2832" s="62"/>
      <c r="F2832" s="62"/>
      <c r="G2832" s="62"/>
      <c r="P2832"/>
      <c r="Q2832"/>
      <c r="R2832"/>
      <c r="S2832"/>
      <c r="T2832"/>
      <c r="U2832"/>
      <c r="V2832"/>
      <c r="W2832"/>
      <c r="X2832"/>
      <c r="Y2832"/>
      <c r="Z2832"/>
      <c r="AA2832"/>
      <c r="AB2832"/>
      <c r="AC2832"/>
      <c r="AD2832"/>
      <c r="AE2832"/>
      <c r="AF2832"/>
      <c r="AG2832"/>
      <c r="AH2832"/>
    </row>
    <row r="2833" spans="3:34" x14ac:dyDescent="0.25">
      <c r="C2833" s="21"/>
      <c r="E2833" s="62"/>
      <c r="F2833" s="62"/>
      <c r="G2833" s="62"/>
      <c r="P2833"/>
      <c r="Q2833"/>
      <c r="R2833"/>
      <c r="S2833"/>
      <c r="T2833"/>
      <c r="U2833"/>
      <c r="V2833"/>
      <c r="W2833"/>
      <c r="X2833"/>
      <c r="Y2833"/>
      <c r="Z2833"/>
      <c r="AA2833"/>
      <c r="AB2833"/>
      <c r="AC2833"/>
      <c r="AD2833"/>
      <c r="AE2833"/>
      <c r="AF2833"/>
      <c r="AG2833"/>
      <c r="AH2833"/>
    </row>
    <row r="2834" spans="3:34" x14ac:dyDescent="0.25">
      <c r="C2834" s="21"/>
      <c r="E2834" s="62"/>
      <c r="F2834" s="62"/>
      <c r="G2834" s="62"/>
      <c r="P2834"/>
      <c r="Q2834"/>
      <c r="R2834"/>
      <c r="S2834"/>
      <c r="T2834"/>
      <c r="U2834"/>
      <c r="V2834"/>
      <c r="W2834"/>
      <c r="X2834"/>
      <c r="Y2834"/>
      <c r="Z2834"/>
      <c r="AA2834"/>
      <c r="AB2834"/>
      <c r="AC2834"/>
      <c r="AD2834"/>
      <c r="AE2834"/>
      <c r="AF2834"/>
      <c r="AG2834"/>
      <c r="AH2834"/>
    </row>
    <row r="2835" spans="3:34" x14ac:dyDescent="0.25">
      <c r="C2835" s="21"/>
      <c r="E2835" s="62"/>
      <c r="F2835" s="62"/>
      <c r="G2835" s="62"/>
      <c r="P2835"/>
      <c r="Q2835"/>
      <c r="R2835"/>
      <c r="S2835"/>
      <c r="T2835"/>
      <c r="U2835"/>
      <c r="V2835"/>
      <c r="W2835"/>
      <c r="X2835"/>
      <c r="Y2835"/>
      <c r="Z2835"/>
      <c r="AA2835"/>
      <c r="AB2835"/>
      <c r="AC2835"/>
      <c r="AD2835"/>
      <c r="AE2835"/>
      <c r="AF2835"/>
      <c r="AG2835"/>
      <c r="AH2835"/>
    </row>
    <row r="2836" spans="3:34" x14ac:dyDescent="0.25">
      <c r="C2836" s="21"/>
      <c r="E2836" s="62"/>
      <c r="F2836" s="62"/>
      <c r="G2836" s="62"/>
      <c r="P2836"/>
      <c r="Q2836"/>
      <c r="R2836"/>
      <c r="S2836"/>
      <c r="T2836"/>
      <c r="U2836"/>
      <c r="V2836"/>
      <c r="W2836"/>
      <c r="X2836"/>
      <c r="Y2836"/>
      <c r="Z2836"/>
      <c r="AA2836"/>
      <c r="AB2836"/>
      <c r="AC2836"/>
      <c r="AD2836"/>
      <c r="AE2836"/>
      <c r="AF2836"/>
      <c r="AG2836"/>
      <c r="AH2836"/>
    </row>
    <row r="2837" spans="3:34" x14ac:dyDescent="0.25">
      <c r="C2837" s="21"/>
      <c r="E2837" s="62"/>
      <c r="F2837" s="62"/>
      <c r="G2837" s="62"/>
      <c r="P2837"/>
      <c r="Q2837"/>
      <c r="R2837"/>
      <c r="S2837"/>
      <c r="T2837"/>
      <c r="U2837"/>
      <c r="V2837"/>
      <c r="W2837"/>
      <c r="X2837"/>
      <c r="Y2837"/>
      <c r="Z2837"/>
      <c r="AA2837"/>
      <c r="AB2837"/>
      <c r="AC2837"/>
      <c r="AD2837"/>
      <c r="AE2837"/>
      <c r="AF2837"/>
      <c r="AG2837"/>
      <c r="AH2837"/>
    </row>
    <row r="2838" spans="3:34" x14ac:dyDescent="0.25">
      <c r="C2838" s="21"/>
      <c r="E2838" s="62"/>
      <c r="F2838" s="62"/>
      <c r="G2838" s="62"/>
      <c r="P2838"/>
      <c r="Q2838"/>
      <c r="R2838"/>
      <c r="S2838"/>
      <c r="T2838"/>
      <c r="U2838"/>
      <c r="V2838"/>
      <c r="W2838"/>
      <c r="X2838"/>
      <c r="Y2838"/>
      <c r="Z2838"/>
      <c r="AA2838"/>
      <c r="AB2838"/>
      <c r="AC2838"/>
      <c r="AD2838"/>
      <c r="AE2838"/>
      <c r="AF2838"/>
      <c r="AG2838"/>
      <c r="AH2838"/>
    </row>
    <row r="2839" spans="3:34" x14ac:dyDescent="0.25">
      <c r="C2839" s="21"/>
      <c r="E2839" s="62"/>
      <c r="F2839" s="62"/>
      <c r="G2839" s="62"/>
      <c r="P2839"/>
      <c r="Q2839"/>
      <c r="R2839"/>
      <c r="S2839"/>
      <c r="T2839"/>
      <c r="U2839"/>
      <c r="V2839"/>
      <c r="W2839"/>
      <c r="X2839"/>
      <c r="Y2839"/>
      <c r="Z2839"/>
      <c r="AA2839"/>
      <c r="AB2839"/>
      <c r="AC2839"/>
      <c r="AD2839"/>
      <c r="AE2839"/>
      <c r="AF2839"/>
      <c r="AG2839"/>
      <c r="AH2839"/>
    </row>
    <row r="2840" spans="3:34" x14ac:dyDescent="0.25">
      <c r="C2840" s="21"/>
      <c r="E2840" s="62"/>
      <c r="F2840" s="62"/>
      <c r="G2840" s="62"/>
      <c r="P2840"/>
      <c r="Q2840"/>
      <c r="R2840"/>
      <c r="S2840"/>
      <c r="T2840"/>
      <c r="U2840"/>
      <c r="V2840"/>
      <c r="W2840"/>
      <c r="X2840"/>
      <c r="Y2840"/>
      <c r="Z2840"/>
      <c r="AA2840"/>
      <c r="AB2840"/>
      <c r="AC2840"/>
      <c r="AD2840"/>
      <c r="AE2840"/>
      <c r="AF2840"/>
      <c r="AG2840"/>
      <c r="AH2840"/>
    </row>
    <row r="2841" spans="3:34" x14ac:dyDescent="0.25">
      <c r="C2841" s="21"/>
      <c r="E2841" s="62"/>
      <c r="F2841" s="62"/>
      <c r="G2841" s="62"/>
      <c r="P2841"/>
      <c r="Q2841"/>
      <c r="R2841"/>
      <c r="S2841"/>
      <c r="T2841"/>
      <c r="U2841"/>
      <c r="V2841"/>
      <c r="W2841"/>
      <c r="X2841"/>
      <c r="Y2841"/>
      <c r="Z2841"/>
      <c r="AA2841"/>
      <c r="AB2841"/>
      <c r="AC2841"/>
      <c r="AD2841"/>
      <c r="AE2841"/>
      <c r="AF2841"/>
      <c r="AG2841"/>
      <c r="AH2841"/>
    </row>
    <row r="2842" spans="3:34" x14ac:dyDescent="0.25">
      <c r="C2842" s="21"/>
      <c r="E2842" s="62"/>
      <c r="F2842" s="62"/>
      <c r="G2842" s="62"/>
      <c r="P2842"/>
      <c r="Q2842"/>
      <c r="R2842"/>
      <c r="S2842"/>
      <c r="T2842"/>
      <c r="U2842"/>
      <c r="V2842"/>
      <c r="W2842"/>
      <c r="X2842"/>
      <c r="Y2842"/>
      <c r="Z2842"/>
      <c r="AA2842"/>
      <c r="AB2842"/>
      <c r="AC2842"/>
      <c r="AD2842"/>
      <c r="AE2842"/>
      <c r="AF2842"/>
      <c r="AG2842"/>
      <c r="AH2842"/>
    </row>
    <row r="2843" spans="3:34" x14ac:dyDescent="0.25">
      <c r="C2843" s="21"/>
      <c r="E2843" s="62"/>
      <c r="F2843" s="62"/>
      <c r="G2843" s="62"/>
      <c r="P2843"/>
      <c r="Q2843"/>
      <c r="R2843"/>
      <c r="S2843"/>
      <c r="T2843"/>
      <c r="U2843"/>
      <c r="V2843"/>
      <c r="W2843"/>
      <c r="X2843"/>
      <c r="Y2843"/>
      <c r="Z2843"/>
      <c r="AA2843"/>
      <c r="AB2843"/>
      <c r="AC2843"/>
      <c r="AD2843"/>
      <c r="AE2843"/>
      <c r="AF2843"/>
      <c r="AG2843"/>
      <c r="AH2843"/>
    </row>
    <row r="2844" spans="3:34" x14ac:dyDescent="0.25">
      <c r="C2844" s="21"/>
      <c r="E2844" s="62"/>
      <c r="F2844" s="62"/>
      <c r="G2844" s="62"/>
      <c r="P2844"/>
      <c r="Q2844"/>
      <c r="R2844"/>
      <c r="S2844"/>
      <c r="T2844"/>
      <c r="U2844"/>
      <c r="V2844"/>
      <c r="W2844"/>
      <c r="X2844"/>
      <c r="Y2844"/>
      <c r="Z2844"/>
      <c r="AA2844"/>
      <c r="AB2844"/>
      <c r="AC2844"/>
      <c r="AD2844"/>
      <c r="AE2844"/>
      <c r="AF2844"/>
      <c r="AG2844"/>
      <c r="AH2844"/>
    </row>
    <row r="2845" spans="3:34" x14ac:dyDescent="0.25">
      <c r="C2845" s="21"/>
      <c r="E2845" s="62"/>
      <c r="F2845" s="62"/>
      <c r="G2845" s="62"/>
      <c r="P2845"/>
      <c r="Q2845"/>
      <c r="R2845"/>
      <c r="S2845"/>
      <c r="T2845"/>
      <c r="U2845"/>
      <c r="V2845"/>
      <c r="W2845"/>
      <c r="X2845"/>
      <c r="Y2845"/>
      <c r="Z2845"/>
      <c r="AA2845"/>
      <c r="AB2845"/>
      <c r="AC2845"/>
      <c r="AD2845"/>
      <c r="AE2845"/>
      <c r="AF2845"/>
      <c r="AG2845"/>
      <c r="AH2845"/>
    </row>
    <row r="2846" spans="3:34" x14ac:dyDescent="0.25">
      <c r="C2846" s="21"/>
      <c r="E2846" s="62"/>
      <c r="F2846" s="62"/>
      <c r="G2846" s="62"/>
      <c r="P2846"/>
      <c r="Q2846"/>
      <c r="R2846"/>
      <c r="S2846"/>
      <c r="T2846"/>
      <c r="U2846"/>
      <c r="V2846"/>
      <c r="W2846"/>
      <c r="X2846"/>
      <c r="Y2846"/>
      <c r="Z2846"/>
      <c r="AA2846"/>
      <c r="AB2846"/>
      <c r="AC2846"/>
      <c r="AD2846"/>
      <c r="AE2846"/>
      <c r="AF2846"/>
      <c r="AG2846"/>
      <c r="AH2846"/>
    </row>
    <row r="2847" spans="3:34" x14ac:dyDescent="0.25">
      <c r="C2847" s="21"/>
      <c r="E2847" s="62"/>
      <c r="F2847" s="62"/>
      <c r="G2847" s="62"/>
      <c r="P2847"/>
      <c r="Q2847"/>
      <c r="R2847"/>
      <c r="S2847"/>
      <c r="T2847"/>
      <c r="U2847"/>
      <c r="V2847"/>
      <c r="W2847"/>
      <c r="X2847"/>
      <c r="Y2847"/>
      <c r="Z2847"/>
      <c r="AA2847"/>
      <c r="AB2847"/>
      <c r="AC2847"/>
      <c r="AD2847"/>
      <c r="AE2847"/>
      <c r="AF2847"/>
      <c r="AG2847"/>
      <c r="AH2847"/>
    </row>
    <row r="2848" spans="3:34" x14ac:dyDescent="0.25">
      <c r="C2848" s="21"/>
      <c r="E2848" s="62"/>
      <c r="F2848" s="62"/>
      <c r="G2848" s="62"/>
      <c r="P2848"/>
      <c r="Q2848"/>
      <c r="R2848"/>
      <c r="S2848"/>
      <c r="T2848"/>
      <c r="U2848"/>
      <c r="V2848"/>
      <c r="W2848"/>
      <c r="X2848"/>
      <c r="Y2848"/>
      <c r="Z2848"/>
      <c r="AA2848"/>
      <c r="AB2848"/>
      <c r="AC2848"/>
      <c r="AD2848"/>
      <c r="AE2848"/>
      <c r="AF2848"/>
      <c r="AG2848"/>
      <c r="AH2848"/>
    </row>
    <row r="2849" spans="3:34" x14ac:dyDescent="0.25">
      <c r="C2849" s="21"/>
      <c r="E2849" s="62"/>
      <c r="F2849" s="62"/>
      <c r="G2849" s="62"/>
      <c r="P2849"/>
      <c r="Q2849"/>
      <c r="R2849"/>
      <c r="S2849"/>
      <c r="T2849"/>
      <c r="U2849"/>
      <c r="V2849"/>
      <c r="W2849"/>
      <c r="X2849"/>
      <c r="Y2849"/>
      <c r="Z2849"/>
      <c r="AA2849"/>
      <c r="AB2849"/>
      <c r="AC2849"/>
      <c r="AD2849"/>
      <c r="AE2849"/>
      <c r="AF2849"/>
      <c r="AG2849"/>
      <c r="AH2849"/>
    </row>
    <row r="2850" spans="3:34" x14ac:dyDescent="0.25">
      <c r="C2850" s="21"/>
      <c r="E2850" s="62"/>
      <c r="F2850" s="62"/>
      <c r="G2850" s="62"/>
      <c r="P2850"/>
      <c r="Q2850"/>
      <c r="R2850"/>
      <c r="S2850"/>
      <c r="T2850"/>
      <c r="U2850"/>
      <c r="V2850"/>
      <c r="W2850"/>
      <c r="X2850"/>
      <c r="Y2850"/>
      <c r="Z2850"/>
      <c r="AA2850"/>
      <c r="AB2850"/>
      <c r="AC2850"/>
      <c r="AD2850"/>
      <c r="AE2850"/>
      <c r="AF2850"/>
      <c r="AG2850"/>
      <c r="AH2850"/>
    </row>
    <row r="2851" spans="3:34" x14ac:dyDescent="0.25">
      <c r="C2851" s="21"/>
      <c r="E2851" s="62"/>
      <c r="F2851" s="62"/>
      <c r="G2851" s="62"/>
      <c r="P2851"/>
      <c r="Q2851"/>
      <c r="R2851"/>
      <c r="S2851"/>
      <c r="T2851"/>
      <c r="U2851"/>
      <c r="V2851"/>
      <c r="W2851"/>
      <c r="X2851"/>
      <c r="Y2851"/>
      <c r="Z2851"/>
      <c r="AA2851"/>
      <c r="AB2851"/>
      <c r="AC2851"/>
      <c r="AD2851"/>
      <c r="AE2851"/>
      <c r="AF2851"/>
      <c r="AG2851"/>
      <c r="AH2851"/>
    </row>
    <row r="2852" spans="3:34" x14ac:dyDescent="0.25">
      <c r="C2852" s="21"/>
      <c r="E2852" s="62"/>
      <c r="F2852" s="62"/>
      <c r="G2852" s="62"/>
      <c r="P2852"/>
      <c r="Q2852"/>
      <c r="R2852"/>
      <c r="S2852"/>
      <c r="T2852"/>
      <c r="U2852"/>
      <c r="V2852"/>
      <c r="W2852"/>
      <c r="X2852"/>
      <c r="Y2852"/>
      <c r="Z2852"/>
      <c r="AA2852"/>
      <c r="AB2852"/>
      <c r="AC2852"/>
      <c r="AD2852"/>
      <c r="AE2852"/>
      <c r="AF2852"/>
      <c r="AG2852"/>
      <c r="AH2852"/>
    </row>
    <row r="2853" spans="3:34" x14ac:dyDescent="0.25">
      <c r="C2853" s="21"/>
      <c r="E2853" s="62"/>
      <c r="F2853" s="62"/>
      <c r="G2853" s="62"/>
      <c r="P2853"/>
      <c r="Q2853"/>
      <c r="R2853"/>
      <c r="S2853"/>
      <c r="T2853"/>
      <c r="U2853"/>
      <c r="V2853"/>
      <c r="W2853"/>
      <c r="X2853"/>
      <c r="Y2853"/>
      <c r="Z2853"/>
      <c r="AA2853"/>
      <c r="AB2853"/>
      <c r="AC2853"/>
      <c r="AD2853"/>
      <c r="AE2853"/>
      <c r="AF2853"/>
      <c r="AG2853"/>
      <c r="AH2853"/>
    </row>
    <row r="2854" spans="3:34" x14ac:dyDescent="0.25">
      <c r="C2854" s="21"/>
      <c r="E2854" s="62"/>
      <c r="F2854" s="62"/>
      <c r="G2854" s="62"/>
      <c r="P2854"/>
      <c r="Q2854"/>
      <c r="R2854"/>
      <c r="S2854"/>
      <c r="T2854"/>
      <c r="U2854"/>
      <c r="V2854"/>
      <c r="W2854"/>
      <c r="X2854"/>
      <c r="Y2854"/>
      <c r="Z2854"/>
      <c r="AA2854"/>
      <c r="AB2854"/>
      <c r="AC2854"/>
      <c r="AD2854"/>
      <c r="AE2854"/>
      <c r="AF2854"/>
      <c r="AG2854"/>
      <c r="AH2854"/>
    </row>
    <row r="2855" spans="3:34" x14ac:dyDescent="0.25">
      <c r="C2855" s="21"/>
      <c r="E2855" s="62"/>
      <c r="F2855" s="62"/>
      <c r="G2855" s="62"/>
      <c r="P2855"/>
      <c r="Q2855"/>
      <c r="R2855"/>
      <c r="S2855"/>
      <c r="T2855"/>
      <c r="U2855"/>
      <c r="V2855"/>
      <c r="W2855"/>
      <c r="X2855"/>
      <c r="Y2855"/>
      <c r="Z2855"/>
      <c r="AA2855"/>
      <c r="AB2855"/>
      <c r="AC2855"/>
      <c r="AD2855"/>
      <c r="AE2855"/>
      <c r="AF2855"/>
      <c r="AG2855"/>
      <c r="AH2855"/>
    </row>
    <row r="2856" spans="3:34" x14ac:dyDescent="0.25">
      <c r="C2856" s="21"/>
      <c r="E2856" s="62"/>
      <c r="F2856" s="62"/>
      <c r="G2856" s="62"/>
      <c r="P2856"/>
      <c r="Q2856"/>
      <c r="R2856"/>
      <c r="S2856"/>
      <c r="T2856"/>
      <c r="U2856"/>
      <c r="V2856"/>
      <c r="W2856"/>
      <c r="X2856"/>
      <c r="Y2856"/>
      <c r="Z2856"/>
      <c r="AA2856"/>
      <c r="AB2856"/>
      <c r="AC2856"/>
      <c r="AD2856"/>
      <c r="AE2856"/>
      <c r="AF2856"/>
      <c r="AG2856"/>
      <c r="AH2856"/>
    </row>
    <row r="2857" spans="3:34" x14ac:dyDescent="0.25">
      <c r="C2857" s="21"/>
      <c r="E2857" s="62"/>
      <c r="F2857" s="62"/>
      <c r="G2857" s="62"/>
      <c r="P2857"/>
      <c r="Q2857"/>
      <c r="R2857"/>
      <c r="S2857"/>
      <c r="T2857"/>
      <c r="U2857"/>
      <c r="V2857"/>
      <c r="W2857"/>
      <c r="X2857"/>
      <c r="Y2857"/>
      <c r="Z2857"/>
      <c r="AA2857"/>
      <c r="AB2857"/>
      <c r="AC2857"/>
      <c r="AD2857"/>
      <c r="AE2857"/>
      <c r="AF2857"/>
      <c r="AG2857"/>
      <c r="AH2857"/>
    </row>
    <row r="2858" spans="3:34" x14ac:dyDescent="0.25">
      <c r="C2858" s="21"/>
      <c r="E2858" s="62"/>
      <c r="F2858" s="62"/>
      <c r="G2858" s="62"/>
      <c r="P2858"/>
      <c r="Q2858"/>
      <c r="R2858"/>
      <c r="S2858"/>
      <c r="T2858"/>
      <c r="U2858"/>
      <c r="V2858"/>
      <c r="W2858"/>
      <c r="X2858"/>
      <c r="Y2858"/>
      <c r="Z2858"/>
      <c r="AA2858"/>
      <c r="AB2858"/>
      <c r="AC2858"/>
      <c r="AD2858"/>
      <c r="AE2858"/>
      <c r="AF2858"/>
      <c r="AG2858"/>
      <c r="AH2858"/>
    </row>
    <row r="2859" spans="3:34" x14ac:dyDescent="0.25">
      <c r="C2859" s="21"/>
      <c r="E2859" s="62"/>
      <c r="F2859" s="62"/>
      <c r="G2859" s="62"/>
      <c r="P2859"/>
      <c r="Q2859"/>
      <c r="R2859"/>
      <c r="S2859"/>
      <c r="T2859"/>
      <c r="U2859"/>
      <c r="V2859"/>
      <c r="W2859"/>
      <c r="X2859"/>
      <c r="Y2859"/>
      <c r="Z2859"/>
      <c r="AA2859"/>
      <c r="AB2859"/>
      <c r="AC2859"/>
      <c r="AD2859"/>
      <c r="AE2859"/>
      <c r="AF2859"/>
      <c r="AG2859"/>
      <c r="AH2859"/>
    </row>
    <row r="2860" spans="3:34" x14ac:dyDescent="0.25">
      <c r="C2860" s="21"/>
      <c r="E2860" s="62"/>
      <c r="F2860" s="62"/>
      <c r="G2860" s="62"/>
      <c r="P2860"/>
      <c r="Q2860"/>
      <c r="R2860"/>
      <c r="S2860"/>
      <c r="T2860"/>
      <c r="U2860"/>
      <c r="V2860"/>
      <c r="W2860"/>
      <c r="X2860"/>
      <c r="Y2860"/>
      <c r="Z2860"/>
      <c r="AA2860"/>
      <c r="AB2860"/>
      <c r="AC2860"/>
      <c r="AD2860"/>
      <c r="AE2860"/>
      <c r="AF2860"/>
      <c r="AG2860"/>
      <c r="AH2860"/>
    </row>
    <row r="2861" spans="3:34" x14ac:dyDescent="0.25">
      <c r="C2861" s="21"/>
      <c r="E2861" s="62"/>
      <c r="F2861" s="62"/>
      <c r="G2861" s="62"/>
      <c r="P2861"/>
      <c r="Q2861"/>
      <c r="R2861"/>
      <c r="S2861"/>
      <c r="T2861"/>
      <c r="U2861"/>
      <c r="V2861"/>
      <c r="W2861"/>
      <c r="X2861"/>
      <c r="Y2861"/>
      <c r="Z2861"/>
      <c r="AA2861"/>
      <c r="AB2861"/>
      <c r="AC2861"/>
      <c r="AD2861"/>
      <c r="AE2861"/>
      <c r="AF2861"/>
      <c r="AG2861"/>
      <c r="AH2861"/>
    </row>
    <row r="2862" spans="3:34" x14ac:dyDescent="0.25">
      <c r="C2862" s="21"/>
      <c r="E2862" s="62"/>
      <c r="F2862" s="62"/>
      <c r="G2862" s="62"/>
      <c r="P2862"/>
      <c r="Q2862"/>
      <c r="R2862"/>
      <c r="S2862"/>
      <c r="T2862"/>
      <c r="U2862"/>
      <c r="V2862"/>
      <c r="W2862"/>
      <c r="X2862"/>
      <c r="Y2862"/>
      <c r="Z2862"/>
      <c r="AA2862"/>
      <c r="AB2862"/>
      <c r="AC2862"/>
      <c r="AD2862"/>
      <c r="AE2862"/>
      <c r="AF2862"/>
      <c r="AG2862"/>
      <c r="AH2862"/>
    </row>
    <row r="2863" spans="3:34" x14ac:dyDescent="0.25">
      <c r="C2863" s="21"/>
      <c r="E2863" s="62"/>
      <c r="F2863" s="62"/>
      <c r="G2863" s="62"/>
      <c r="P2863"/>
      <c r="Q2863"/>
      <c r="R2863"/>
      <c r="S2863"/>
      <c r="T2863"/>
      <c r="U2863"/>
      <c r="V2863"/>
      <c r="W2863"/>
      <c r="X2863"/>
      <c r="Y2863"/>
      <c r="Z2863"/>
      <c r="AA2863"/>
      <c r="AB2863"/>
      <c r="AC2863"/>
      <c r="AD2863"/>
      <c r="AE2863"/>
      <c r="AF2863"/>
      <c r="AG2863"/>
      <c r="AH2863"/>
    </row>
    <row r="2864" spans="3:34" x14ac:dyDescent="0.25">
      <c r="C2864" s="21"/>
      <c r="E2864" s="62"/>
      <c r="F2864" s="62"/>
      <c r="G2864" s="62"/>
      <c r="P2864"/>
      <c r="Q2864"/>
      <c r="R2864"/>
      <c r="S2864"/>
      <c r="T2864"/>
      <c r="U2864"/>
      <c r="V2864"/>
      <c r="W2864"/>
      <c r="X2864"/>
      <c r="Y2864"/>
      <c r="Z2864"/>
      <c r="AA2864"/>
      <c r="AB2864"/>
      <c r="AC2864"/>
      <c r="AD2864"/>
      <c r="AE2864"/>
      <c r="AF2864"/>
      <c r="AG2864"/>
      <c r="AH2864"/>
    </row>
    <row r="2865" spans="3:34" x14ac:dyDescent="0.25">
      <c r="C2865" s="21"/>
      <c r="E2865" s="62"/>
      <c r="F2865" s="62"/>
      <c r="G2865" s="62"/>
      <c r="P2865"/>
      <c r="Q2865"/>
      <c r="R2865"/>
      <c r="S2865"/>
      <c r="T2865"/>
      <c r="U2865"/>
      <c r="V2865"/>
      <c r="W2865"/>
      <c r="X2865"/>
      <c r="Y2865"/>
      <c r="Z2865"/>
      <c r="AA2865"/>
      <c r="AB2865"/>
      <c r="AC2865"/>
      <c r="AD2865"/>
      <c r="AE2865"/>
      <c r="AF2865"/>
      <c r="AG2865"/>
      <c r="AH2865"/>
    </row>
    <row r="2866" spans="3:34" x14ac:dyDescent="0.25">
      <c r="C2866" s="21"/>
      <c r="E2866" s="62"/>
      <c r="F2866" s="62"/>
      <c r="G2866" s="62"/>
      <c r="P2866"/>
      <c r="Q2866"/>
      <c r="R2866"/>
      <c r="S2866"/>
      <c r="T2866"/>
      <c r="U2866"/>
      <c r="V2866"/>
      <c r="W2866"/>
      <c r="X2866"/>
      <c r="Y2866"/>
      <c r="Z2866"/>
      <c r="AA2866"/>
      <c r="AB2866"/>
      <c r="AC2866"/>
      <c r="AD2866"/>
      <c r="AE2866"/>
      <c r="AF2866"/>
      <c r="AG2866"/>
      <c r="AH2866"/>
    </row>
    <row r="2867" spans="3:34" x14ac:dyDescent="0.25">
      <c r="C2867" s="21"/>
      <c r="E2867" s="62"/>
      <c r="F2867" s="62"/>
      <c r="G2867" s="62"/>
      <c r="P2867"/>
      <c r="Q2867"/>
      <c r="R2867"/>
      <c r="S2867"/>
      <c r="T2867"/>
      <c r="U2867"/>
      <c r="V2867"/>
      <c r="W2867"/>
      <c r="X2867"/>
      <c r="Y2867"/>
      <c r="Z2867"/>
      <c r="AA2867"/>
      <c r="AB2867"/>
      <c r="AC2867"/>
      <c r="AD2867"/>
      <c r="AE2867"/>
      <c r="AF2867"/>
      <c r="AG2867"/>
      <c r="AH2867"/>
    </row>
    <row r="2868" spans="3:34" x14ac:dyDescent="0.25">
      <c r="C2868" s="21"/>
      <c r="E2868" s="62"/>
      <c r="F2868" s="62"/>
      <c r="G2868" s="62"/>
      <c r="P2868"/>
      <c r="Q2868"/>
      <c r="R2868"/>
      <c r="S2868"/>
      <c r="T2868"/>
      <c r="U2868"/>
      <c r="V2868"/>
      <c r="W2868"/>
      <c r="X2868"/>
      <c r="Y2868"/>
      <c r="Z2868"/>
      <c r="AA2868"/>
      <c r="AB2868"/>
      <c r="AC2868"/>
      <c r="AD2868"/>
      <c r="AE2868"/>
      <c r="AF2868"/>
      <c r="AG2868"/>
      <c r="AH2868"/>
    </row>
    <row r="2869" spans="3:34" x14ac:dyDescent="0.25">
      <c r="C2869" s="21"/>
      <c r="E2869" s="62"/>
      <c r="F2869" s="62"/>
      <c r="G2869" s="62"/>
      <c r="P2869"/>
      <c r="Q2869"/>
      <c r="R2869"/>
      <c r="S2869"/>
      <c r="T2869"/>
      <c r="U2869"/>
      <c r="V2869"/>
      <c r="W2869"/>
      <c r="X2869"/>
      <c r="Y2869"/>
      <c r="Z2869"/>
      <c r="AA2869"/>
      <c r="AB2869"/>
      <c r="AC2869"/>
      <c r="AD2869"/>
      <c r="AE2869"/>
      <c r="AF2869"/>
      <c r="AG2869"/>
      <c r="AH2869"/>
    </row>
    <row r="2870" spans="3:34" x14ac:dyDescent="0.25">
      <c r="C2870" s="21"/>
      <c r="E2870" s="62"/>
      <c r="F2870" s="62"/>
      <c r="G2870" s="62"/>
      <c r="P2870"/>
      <c r="Q2870"/>
      <c r="R2870"/>
      <c r="S2870"/>
      <c r="T2870"/>
      <c r="U2870"/>
      <c r="V2870"/>
      <c r="W2870"/>
      <c r="X2870"/>
      <c r="Y2870"/>
      <c r="Z2870"/>
      <c r="AA2870"/>
      <c r="AB2870"/>
      <c r="AC2870"/>
      <c r="AD2870"/>
      <c r="AE2870"/>
      <c r="AF2870"/>
      <c r="AG2870"/>
      <c r="AH2870"/>
    </row>
    <row r="2871" spans="3:34" x14ac:dyDescent="0.25">
      <c r="C2871" s="21"/>
      <c r="E2871" s="62"/>
      <c r="F2871" s="62"/>
      <c r="G2871" s="62"/>
      <c r="P2871"/>
      <c r="Q2871"/>
      <c r="R2871"/>
      <c r="S2871"/>
      <c r="T2871"/>
      <c r="U2871"/>
      <c r="V2871"/>
      <c r="W2871"/>
      <c r="X2871"/>
      <c r="Y2871"/>
      <c r="Z2871"/>
      <c r="AA2871"/>
      <c r="AB2871"/>
      <c r="AC2871"/>
      <c r="AD2871"/>
      <c r="AE2871"/>
      <c r="AF2871"/>
      <c r="AG2871"/>
      <c r="AH2871"/>
    </row>
    <row r="2872" spans="3:34" x14ac:dyDescent="0.25">
      <c r="C2872" s="21"/>
      <c r="E2872" s="62"/>
      <c r="F2872" s="62"/>
      <c r="G2872" s="62"/>
      <c r="P2872"/>
      <c r="Q2872"/>
      <c r="R2872"/>
      <c r="S2872"/>
      <c r="T2872"/>
      <c r="U2872"/>
      <c r="V2872"/>
      <c r="W2872"/>
      <c r="X2872"/>
      <c r="Y2872"/>
      <c r="Z2872"/>
      <c r="AA2872"/>
      <c r="AB2872"/>
      <c r="AC2872"/>
      <c r="AD2872"/>
      <c r="AE2872"/>
      <c r="AF2872"/>
      <c r="AG2872"/>
      <c r="AH2872"/>
    </row>
    <row r="2873" spans="3:34" x14ac:dyDescent="0.25">
      <c r="C2873" s="21"/>
      <c r="E2873" s="62"/>
      <c r="F2873" s="62"/>
      <c r="G2873" s="62"/>
      <c r="P2873"/>
      <c r="Q2873"/>
      <c r="R2873"/>
      <c r="S2873"/>
      <c r="T2873"/>
      <c r="U2873"/>
      <c r="V2873"/>
      <c r="W2873"/>
      <c r="X2873"/>
      <c r="Y2873"/>
      <c r="Z2873"/>
      <c r="AA2873"/>
      <c r="AB2873"/>
      <c r="AC2873"/>
      <c r="AD2873"/>
      <c r="AE2873"/>
      <c r="AF2873"/>
      <c r="AG2873"/>
      <c r="AH2873"/>
    </row>
    <row r="2874" spans="3:34" x14ac:dyDescent="0.25">
      <c r="C2874" s="21"/>
      <c r="E2874" s="62"/>
      <c r="F2874" s="62"/>
      <c r="G2874" s="62"/>
      <c r="P2874"/>
      <c r="Q2874"/>
      <c r="R2874"/>
      <c r="S2874"/>
      <c r="T2874"/>
      <c r="U2874"/>
      <c r="V2874"/>
      <c r="W2874"/>
      <c r="X2874"/>
      <c r="Y2874"/>
      <c r="Z2874"/>
      <c r="AA2874"/>
      <c r="AB2874"/>
      <c r="AC2874"/>
      <c r="AD2874"/>
      <c r="AE2874"/>
      <c r="AF2874"/>
      <c r="AG2874"/>
      <c r="AH2874"/>
    </row>
    <row r="2875" spans="3:34" x14ac:dyDescent="0.25">
      <c r="C2875" s="21"/>
      <c r="E2875" s="62"/>
      <c r="F2875" s="62"/>
      <c r="G2875" s="62"/>
      <c r="P2875"/>
      <c r="Q2875"/>
      <c r="R2875"/>
      <c r="S2875"/>
      <c r="T2875"/>
      <c r="U2875"/>
      <c r="V2875"/>
      <c r="W2875"/>
      <c r="X2875"/>
      <c r="Y2875"/>
      <c r="Z2875"/>
      <c r="AA2875"/>
      <c r="AB2875"/>
      <c r="AC2875"/>
      <c r="AD2875"/>
      <c r="AE2875"/>
      <c r="AF2875"/>
      <c r="AG2875"/>
      <c r="AH2875"/>
    </row>
    <row r="2876" spans="3:34" x14ac:dyDescent="0.25">
      <c r="C2876" s="21"/>
      <c r="E2876" s="62"/>
      <c r="F2876" s="62"/>
      <c r="G2876" s="62"/>
      <c r="P2876"/>
      <c r="Q2876"/>
      <c r="R2876"/>
      <c r="S2876"/>
      <c r="T2876"/>
      <c r="U2876"/>
      <c r="V2876"/>
      <c r="W2876"/>
      <c r="X2876"/>
      <c r="Y2876"/>
      <c r="Z2876"/>
      <c r="AA2876"/>
      <c r="AB2876"/>
      <c r="AC2876"/>
      <c r="AD2876"/>
      <c r="AE2876"/>
      <c r="AF2876"/>
      <c r="AG2876"/>
      <c r="AH2876"/>
    </row>
    <row r="2877" spans="3:34" x14ac:dyDescent="0.25">
      <c r="C2877" s="21"/>
      <c r="E2877" s="62"/>
      <c r="F2877" s="62"/>
      <c r="G2877" s="62"/>
      <c r="P2877"/>
      <c r="Q2877"/>
      <c r="R2877"/>
      <c r="S2877"/>
      <c r="T2877"/>
      <c r="U2877"/>
      <c r="V2877"/>
      <c r="W2877"/>
      <c r="X2877"/>
      <c r="Y2877"/>
      <c r="Z2877"/>
      <c r="AA2877"/>
      <c r="AB2877"/>
      <c r="AC2877"/>
      <c r="AD2877"/>
      <c r="AE2877"/>
      <c r="AF2877"/>
      <c r="AG2877"/>
      <c r="AH2877"/>
    </row>
    <row r="2878" spans="3:34" x14ac:dyDescent="0.25">
      <c r="C2878" s="21"/>
      <c r="E2878" s="62"/>
      <c r="F2878" s="62"/>
      <c r="G2878" s="62"/>
      <c r="P2878"/>
      <c r="Q2878"/>
      <c r="R2878"/>
      <c r="S2878"/>
      <c r="T2878"/>
      <c r="U2878"/>
      <c r="V2878"/>
      <c r="W2878"/>
      <c r="X2878"/>
      <c r="Y2878"/>
      <c r="Z2878"/>
      <c r="AA2878"/>
      <c r="AB2878"/>
      <c r="AC2878"/>
      <c r="AD2878"/>
      <c r="AE2878"/>
      <c r="AF2878"/>
      <c r="AG2878"/>
      <c r="AH2878"/>
    </row>
    <row r="2879" spans="3:34" x14ac:dyDescent="0.25">
      <c r="C2879" s="21"/>
      <c r="E2879" s="62"/>
      <c r="F2879" s="62"/>
      <c r="G2879" s="62"/>
      <c r="P2879"/>
      <c r="Q2879"/>
      <c r="R2879"/>
      <c r="S2879"/>
      <c r="T2879"/>
      <c r="U2879"/>
      <c r="V2879"/>
      <c r="W2879"/>
      <c r="X2879"/>
      <c r="Y2879"/>
      <c r="Z2879"/>
      <c r="AA2879"/>
      <c r="AB2879"/>
      <c r="AC2879"/>
      <c r="AD2879"/>
      <c r="AE2879"/>
      <c r="AF2879"/>
      <c r="AG2879"/>
      <c r="AH2879"/>
    </row>
    <row r="2880" spans="3:34" x14ac:dyDescent="0.25">
      <c r="C2880" s="21"/>
      <c r="E2880" s="62"/>
      <c r="F2880" s="62"/>
      <c r="G2880" s="62"/>
      <c r="P2880"/>
      <c r="Q2880"/>
      <c r="R2880"/>
      <c r="S2880"/>
      <c r="T2880"/>
      <c r="U2880"/>
      <c r="V2880"/>
      <c r="W2880"/>
      <c r="X2880"/>
      <c r="Y2880"/>
      <c r="Z2880"/>
      <c r="AA2880"/>
      <c r="AB2880"/>
      <c r="AC2880"/>
      <c r="AD2880"/>
      <c r="AE2880"/>
      <c r="AF2880"/>
      <c r="AG2880"/>
      <c r="AH2880"/>
    </row>
    <row r="2881" spans="3:34" x14ac:dyDescent="0.25">
      <c r="C2881" s="21"/>
      <c r="E2881" s="62"/>
      <c r="F2881" s="62"/>
      <c r="G2881" s="62"/>
      <c r="P2881"/>
      <c r="Q2881"/>
      <c r="R2881"/>
      <c r="S2881"/>
      <c r="T2881"/>
      <c r="U2881"/>
      <c r="V2881"/>
      <c r="W2881"/>
      <c r="X2881"/>
      <c r="Y2881"/>
      <c r="Z2881"/>
      <c r="AA2881"/>
      <c r="AB2881"/>
      <c r="AC2881"/>
      <c r="AD2881"/>
      <c r="AE2881"/>
      <c r="AF2881"/>
      <c r="AG2881"/>
      <c r="AH2881"/>
    </row>
    <row r="2882" spans="3:34" x14ac:dyDescent="0.25">
      <c r="C2882" s="21"/>
      <c r="E2882" s="62"/>
      <c r="F2882" s="62"/>
      <c r="G2882" s="62"/>
      <c r="P2882"/>
      <c r="Q2882"/>
      <c r="R2882"/>
      <c r="S2882"/>
      <c r="T2882"/>
      <c r="U2882"/>
      <c r="V2882"/>
      <c r="W2882"/>
      <c r="X2882"/>
      <c r="Y2882"/>
      <c r="Z2882"/>
      <c r="AA2882"/>
      <c r="AB2882"/>
      <c r="AC2882"/>
      <c r="AD2882"/>
      <c r="AE2882"/>
      <c r="AF2882"/>
      <c r="AG2882"/>
      <c r="AH2882"/>
    </row>
    <row r="2883" spans="3:34" x14ac:dyDescent="0.25">
      <c r="C2883" s="21"/>
      <c r="E2883" s="62"/>
      <c r="F2883" s="62"/>
      <c r="G2883" s="62"/>
      <c r="P2883"/>
      <c r="Q2883"/>
      <c r="R2883"/>
      <c r="S2883"/>
      <c r="T2883"/>
      <c r="U2883"/>
      <c r="V2883"/>
      <c r="W2883"/>
      <c r="X2883"/>
      <c r="Y2883"/>
      <c r="Z2883"/>
      <c r="AA2883"/>
      <c r="AB2883"/>
      <c r="AC2883"/>
      <c r="AD2883"/>
      <c r="AE2883"/>
      <c r="AF2883"/>
      <c r="AG2883"/>
      <c r="AH2883"/>
    </row>
    <row r="2884" spans="3:34" x14ac:dyDescent="0.25">
      <c r="C2884" s="21"/>
      <c r="E2884" s="62"/>
      <c r="F2884" s="62"/>
      <c r="G2884" s="62"/>
      <c r="P2884"/>
      <c r="Q2884"/>
      <c r="R2884"/>
      <c r="S2884"/>
      <c r="T2884"/>
      <c r="U2884"/>
      <c r="V2884"/>
      <c r="W2884"/>
      <c r="X2884"/>
      <c r="Y2884"/>
      <c r="Z2884"/>
      <c r="AA2884"/>
      <c r="AB2884"/>
      <c r="AC2884"/>
      <c r="AD2884"/>
      <c r="AE2884"/>
      <c r="AF2884"/>
      <c r="AG2884"/>
      <c r="AH2884"/>
    </row>
    <row r="2885" spans="3:34" x14ac:dyDescent="0.25">
      <c r="C2885" s="21"/>
      <c r="E2885" s="62"/>
      <c r="F2885" s="62"/>
      <c r="G2885" s="62"/>
      <c r="P2885"/>
      <c r="Q2885"/>
      <c r="R2885"/>
      <c r="S2885"/>
      <c r="T2885"/>
      <c r="U2885"/>
      <c r="V2885"/>
      <c r="W2885"/>
      <c r="X2885"/>
      <c r="Y2885"/>
      <c r="Z2885"/>
      <c r="AA2885"/>
      <c r="AB2885"/>
      <c r="AC2885"/>
      <c r="AD2885"/>
      <c r="AE2885"/>
      <c r="AF2885"/>
      <c r="AG2885"/>
      <c r="AH2885"/>
    </row>
    <row r="2886" spans="3:34" x14ac:dyDescent="0.25">
      <c r="C2886" s="21"/>
      <c r="E2886" s="62"/>
      <c r="F2886" s="62"/>
      <c r="G2886" s="62"/>
      <c r="P2886"/>
      <c r="Q2886"/>
      <c r="R2886"/>
      <c r="S2886"/>
      <c r="T2886"/>
      <c r="U2886"/>
      <c r="V2886"/>
      <c r="W2886"/>
      <c r="X2886"/>
      <c r="Y2886"/>
      <c r="Z2886"/>
      <c r="AA2886"/>
      <c r="AB2886"/>
      <c r="AC2886"/>
      <c r="AD2886"/>
      <c r="AE2886"/>
      <c r="AF2886"/>
      <c r="AG2886"/>
      <c r="AH2886"/>
    </row>
    <row r="2887" spans="3:34" x14ac:dyDescent="0.25">
      <c r="C2887" s="21"/>
      <c r="E2887" s="62"/>
      <c r="F2887" s="62"/>
      <c r="G2887" s="62"/>
      <c r="P2887"/>
      <c r="Q2887"/>
      <c r="R2887"/>
      <c r="S2887"/>
      <c r="T2887"/>
      <c r="U2887"/>
      <c r="V2887"/>
      <c r="W2887"/>
      <c r="X2887"/>
      <c r="Y2887"/>
      <c r="Z2887"/>
      <c r="AA2887"/>
      <c r="AB2887"/>
      <c r="AC2887"/>
      <c r="AD2887"/>
      <c r="AE2887"/>
      <c r="AF2887"/>
      <c r="AG2887"/>
      <c r="AH2887"/>
    </row>
    <row r="2888" spans="3:34" x14ac:dyDescent="0.25">
      <c r="C2888" s="21"/>
      <c r="E2888" s="62"/>
      <c r="F2888" s="62"/>
      <c r="G2888" s="62"/>
      <c r="P2888"/>
      <c r="Q2888"/>
      <c r="R2888"/>
      <c r="S2888"/>
      <c r="T2888"/>
      <c r="U2888"/>
      <c r="V2888"/>
      <c r="W2888"/>
      <c r="X2888"/>
      <c r="Y2888"/>
      <c r="Z2888"/>
      <c r="AA2888"/>
      <c r="AB2888"/>
      <c r="AC2888"/>
      <c r="AD2888"/>
      <c r="AE2888"/>
      <c r="AF2888"/>
      <c r="AG2888"/>
      <c r="AH2888"/>
    </row>
    <row r="2889" spans="3:34" x14ac:dyDescent="0.25">
      <c r="C2889" s="21"/>
      <c r="E2889" s="62"/>
      <c r="F2889" s="62"/>
      <c r="G2889" s="62"/>
      <c r="P2889"/>
      <c r="Q2889"/>
      <c r="R2889"/>
      <c r="S2889"/>
      <c r="T2889"/>
      <c r="U2889"/>
      <c r="V2889"/>
      <c r="W2889"/>
      <c r="X2889"/>
      <c r="Y2889"/>
      <c r="Z2889"/>
      <c r="AA2889"/>
      <c r="AB2889"/>
      <c r="AC2889"/>
      <c r="AD2889"/>
      <c r="AE2889"/>
      <c r="AF2889"/>
      <c r="AG2889"/>
      <c r="AH2889"/>
    </row>
    <row r="2890" spans="3:34" x14ac:dyDescent="0.25">
      <c r="C2890" s="21"/>
      <c r="E2890" s="62"/>
      <c r="F2890" s="62"/>
      <c r="G2890" s="62"/>
      <c r="P2890"/>
      <c r="Q2890"/>
      <c r="R2890"/>
      <c r="S2890"/>
      <c r="T2890"/>
      <c r="U2890"/>
      <c r="V2890"/>
      <c r="W2890"/>
      <c r="X2890"/>
      <c r="Y2890"/>
      <c r="Z2890"/>
      <c r="AA2890"/>
      <c r="AB2890"/>
      <c r="AC2890"/>
      <c r="AD2890"/>
      <c r="AE2890"/>
      <c r="AF2890"/>
      <c r="AG2890"/>
      <c r="AH2890"/>
    </row>
    <row r="2891" spans="3:34" x14ac:dyDescent="0.25">
      <c r="C2891" s="21"/>
      <c r="E2891" s="62"/>
      <c r="F2891" s="62"/>
      <c r="G2891" s="62"/>
      <c r="P2891"/>
      <c r="Q2891"/>
      <c r="R2891"/>
      <c r="S2891"/>
      <c r="T2891"/>
      <c r="U2891"/>
      <c r="V2891"/>
      <c r="W2891"/>
      <c r="X2891"/>
      <c r="Y2891"/>
      <c r="Z2891"/>
      <c r="AA2891"/>
      <c r="AB2891"/>
      <c r="AC2891"/>
      <c r="AD2891"/>
      <c r="AE2891"/>
      <c r="AF2891"/>
      <c r="AG2891"/>
      <c r="AH2891"/>
    </row>
    <row r="2892" spans="3:34" x14ac:dyDescent="0.25">
      <c r="C2892" s="21"/>
      <c r="E2892" s="62"/>
      <c r="F2892" s="62"/>
      <c r="G2892" s="62"/>
      <c r="P2892"/>
      <c r="Q2892"/>
      <c r="R2892"/>
      <c r="S2892"/>
      <c r="T2892"/>
      <c r="U2892"/>
      <c r="V2892"/>
      <c r="W2892"/>
      <c r="X2892"/>
      <c r="Y2892"/>
      <c r="Z2892"/>
      <c r="AA2892"/>
      <c r="AB2892"/>
      <c r="AC2892"/>
      <c r="AD2892"/>
      <c r="AE2892"/>
      <c r="AF2892"/>
      <c r="AG2892"/>
      <c r="AH2892"/>
    </row>
    <row r="2893" spans="3:34" x14ac:dyDescent="0.25">
      <c r="C2893" s="21"/>
      <c r="E2893" s="62"/>
      <c r="F2893" s="62"/>
      <c r="G2893" s="62"/>
      <c r="P2893"/>
      <c r="Q2893"/>
      <c r="R2893"/>
      <c r="S2893"/>
      <c r="T2893"/>
      <c r="U2893"/>
      <c r="V2893"/>
      <c r="W2893"/>
      <c r="X2893"/>
      <c r="Y2893"/>
      <c r="Z2893"/>
      <c r="AA2893"/>
      <c r="AB2893"/>
      <c r="AC2893"/>
      <c r="AD2893"/>
      <c r="AE2893"/>
      <c r="AF2893"/>
      <c r="AG2893"/>
      <c r="AH2893"/>
    </row>
    <row r="2894" spans="3:34" x14ac:dyDescent="0.25">
      <c r="C2894" s="21"/>
      <c r="E2894" s="62"/>
      <c r="F2894" s="62"/>
      <c r="G2894" s="62"/>
      <c r="P2894"/>
      <c r="Q2894"/>
      <c r="R2894"/>
      <c r="S2894"/>
      <c r="T2894"/>
      <c r="U2894"/>
      <c r="V2894"/>
      <c r="W2894"/>
      <c r="X2894"/>
      <c r="Y2894"/>
      <c r="Z2894"/>
      <c r="AA2894"/>
      <c r="AB2894"/>
      <c r="AC2894"/>
      <c r="AD2894"/>
      <c r="AE2894"/>
      <c r="AF2894"/>
      <c r="AG2894"/>
      <c r="AH2894"/>
    </row>
    <row r="2895" spans="3:34" x14ac:dyDescent="0.25">
      <c r="C2895" s="21"/>
      <c r="E2895" s="62"/>
      <c r="F2895" s="62"/>
      <c r="G2895" s="62"/>
      <c r="P2895"/>
      <c r="Q2895"/>
      <c r="R2895"/>
      <c r="S2895"/>
      <c r="T2895"/>
      <c r="U2895"/>
      <c r="V2895"/>
      <c r="W2895"/>
      <c r="X2895"/>
      <c r="Y2895"/>
      <c r="Z2895"/>
      <c r="AA2895"/>
      <c r="AB2895"/>
      <c r="AC2895"/>
      <c r="AD2895"/>
      <c r="AE2895"/>
      <c r="AF2895"/>
      <c r="AG2895"/>
      <c r="AH2895"/>
    </row>
    <row r="2896" spans="3:34" x14ac:dyDescent="0.25">
      <c r="C2896" s="21"/>
      <c r="E2896" s="62"/>
      <c r="F2896" s="62"/>
      <c r="G2896" s="62"/>
      <c r="P2896"/>
      <c r="Q2896"/>
      <c r="R2896"/>
      <c r="S2896"/>
      <c r="T2896"/>
      <c r="U2896"/>
      <c r="V2896"/>
      <c r="W2896"/>
      <c r="X2896"/>
      <c r="Y2896"/>
      <c r="Z2896"/>
      <c r="AA2896"/>
      <c r="AB2896"/>
      <c r="AC2896"/>
      <c r="AD2896"/>
      <c r="AE2896"/>
      <c r="AF2896"/>
      <c r="AG2896"/>
      <c r="AH2896"/>
    </row>
    <row r="2897" spans="3:34" x14ac:dyDescent="0.25">
      <c r="C2897" s="21"/>
      <c r="E2897" s="62"/>
      <c r="F2897" s="62"/>
      <c r="G2897" s="62"/>
      <c r="P2897"/>
      <c r="Q2897"/>
      <c r="R2897"/>
      <c r="S2897"/>
      <c r="T2897"/>
      <c r="U2897"/>
      <c r="V2897"/>
      <c r="W2897"/>
      <c r="X2897"/>
      <c r="Y2897"/>
      <c r="Z2897"/>
      <c r="AA2897"/>
      <c r="AB2897"/>
      <c r="AC2897"/>
      <c r="AD2897"/>
      <c r="AE2897"/>
      <c r="AF2897"/>
      <c r="AG2897"/>
      <c r="AH2897"/>
    </row>
    <row r="2898" spans="3:34" x14ac:dyDescent="0.25">
      <c r="C2898" s="21"/>
      <c r="E2898" s="62"/>
      <c r="F2898" s="62"/>
      <c r="G2898" s="62"/>
      <c r="P2898"/>
      <c r="Q2898"/>
      <c r="R2898"/>
      <c r="S2898"/>
      <c r="T2898"/>
      <c r="U2898"/>
      <c r="V2898"/>
      <c r="W2898"/>
      <c r="X2898"/>
      <c r="Y2898"/>
      <c r="Z2898"/>
      <c r="AA2898"/>
      <c r="AB2898"/>
      <c r="AC2898"/>
      <c r="AD2898"/>
      <c r="AE2898"/>
      <c r="AF2898"/>
      <c r="AG2898"/>
      <c r="AH2898"/>
    </row>
    <row r="2899" spans="3:34" x14ac:dyDescent="0.25">
      <c r="C2899" s="21"/>
      <c r="E2899" s="62"/>
      <c r="F2899" s="62"/>
      <c r="G2899" s="62"/>
      <c r="P2899"/>
      <c r="Q2899"/>
      <c r="R2899"/>
      <c r="S2899"/>
      <c r="T2899"/>
      <c r="U2899"/>
      <c r="V2899"/>
      <c r="W2899"/>
      <c r="X2899"/>
      <c r="Y2899"/>
      <c r="Z2899"/>
      <c r="AA2899"/>
      <c r="AB2899"/>
      <c r="AC2899"/>
      <c r="AD2899"/>
      <c r="AE2899"/>
      <c r="AF2899"/>
      <c r="AG2899"/>
      <c r="AH2899"/>
    </row>
    <row r="2900" spans="3:34" x14ac:dyDescent="0.25">
      <c r="C2900" s="21"/>
      <c r="E2900" s="62"/>
      <c r="F2900" s="62"/>
      <c r="G2900" s="62"/>
      <c r="P2900"/>
      <c r="Q2900"/>
      <c r="R2900"/>
      <c r="S2900"/>
      <c r="T2900"/>
      <c r="U2900"/>
      <c r="V2900"/>
      <c r="W2900"/>
      <c r="X2900"/>
      <c r="Y2900"/>
      <c r="Z2900"/>
      <c r="AA2900"/>
      <c r="AB2900"/>
      <c r="AC2900"/>
      <c r="AD2900"/>
      <c r="AE2900"/>
      <c r="AF2900"/>
      <c r="AG2900"/>
      <c r="AH2900"/>
    </row>
    <row r="2901" spans="3:34" x14ac:dyDescent="0.25">
      <c r="C2901" s="21"/>
      <c r="E2901" s="62"/>
      <c r="F2901" s="62"/>
      <c r="G2901" s="62"/>
      <c r="P2901"/>
      <c r="Q2901"/>
      <c r="R2901"/>
      <c r="S2901"/>
      <c r="T2901"/>
      <c r="U2901"/>
      <c r="V2901"/>
      <c r="W2901"/>
      <c r="X2901"/>
      <c r="Y2901"/>
      <c r="Z2901"/>
      <c r="AA2901"/>
      <c r="AB2901"/>
      <c r="AC2901"/>
      <c r="AD2901"/>
      <c r="AE2901"/>
      <c r="AF2901"/>
      <c r="AG2901"/>
      <c r="AH2901"/>
    </row>
    <row r="2902" spans="3:34" x14ac:dyDescent="0.25">
      <c r="C2902" s="21"/>
      <c r="E2902" s="62"/>
      <c r="F2902" s="62"/>
      <c r="G2902" s="62"/>
      <c r="P2902"/>
      <c r="Q2902"/>
      <c r="R2902"/>
      <c r="S2902"/>
      <c r="T2902"/>
      <c r="U2902"/>
      <c r="V2902"/>
      <c r="W2902"/>
      <c r="X2902"/>
      <c r="Y2902"/>
      <c r="Z2902"/>
      <c r="AA2902"/>
      <c r="AB2902"/>
      <c r="AC2902"/>
      <c r="AD2902"/>
      <c r="AE2902"/>
      <c r="AF2902"/>
      <c r="AG2902"/>
      <c r="AH2902"/>
    </row>
    <row r="2903" spans="3:34" x14ac:dyDescent="0.25">
      <c r="C2903" s="21"/>
      <c r="E2903" s="62"/>
      <c r="F2903" s="62"/>
      <c r="G2903" s="62"/>
      <c r="P2903"/>
      <c r="Q2903"/>
      <c r="R2903"/>
      <c r="S2903"/>
      <c r="T2903"/>
      <c r="U2903"/>
      <c r="V2903"/>
      <c r="W2903"/>
      <c r="X2903"/>
      <c r="Y2903"/>
      <c r="Z2903"/>
      <c r="AA2903"/>
      <c r="AB2903"/>
      <c r="AC2903"/>
      <c r="AD2903"/>
      <c r="AE2903"/>
      <c r="AF2903"/>
      <c r="AG2903"/>
      <c r="AH2903"/>
    </row>
    <row r="2904" spans="3:34" x14ac:dyDescent="0.25">
      <c r="C2904" s="21"/>
      <c r="E2904" s="62"/>
      <c r="F2904" s="62"/>
      <c r="G2904" s="62"/>
      <c r="P2904"/>
      <c r="Q2904"/>
      <c r="R2904"/>
      <c r="S2904"/>
      <c r="T2904"/>
      <c r="U2904"/>
      <c r="V2904"/>
      <c r="W2904"/>
      <c r="X2904"/>
      <c r="Y2904"/>
      <c r="Z2904"/>
      <c r="AA2904"/>
      <c r="AB2904"/>
      <c r="AC2904"/>
      <c r="AD2904"/>
      <c r="AE2904"/>
      <c r="AF2904"/>
      <c r="AG2904"/>
      <c r="AH2904"/>
    </row>
    <row r="2905" spans="3:34" x14ac:dyDescent="0.25">
      <c r="C2905" s="21"/>
      <c r="E2905" s="62"/>
      <c r="F2905" s="62"/>
      <c r="G2905" s="62"/>
      <c r="P2905"/>
      <c r="Q2905"/>
      <c r="R2905"/>
      <c r="S2905"/>
      <c r="T2905"/>
      <c r="U2905"/>
      <c r="V2905"/>
      <c r="W2905"/>
      <c r="X2905"/>
      <c r="Y2905"/>
      <c r="Z2905"/>
      <c r="AA2905"/>
      <c r="AB2905"/>
      <c r="AC2905"/>
      <c r="AD2905"/>
      <c r="AE2905"/>
      <c r="AF2905"/>
      <c r="AG2905"/>
      <c r="AH2905"/>
    </row>
    <row r="2906" spans="3:34" x14ac:dyDescent="0.25">
      <c r="C2906" s="21"/>
      <c r="E2906" s="62"/>
      <c r="F2906" s="62"/>
      <c r="G2906" s="62"/>
      <c r="P2906"/>
      <c r="Q2906"/>
      <c r="R2906"/>
      <c r="S2906"/>
      <c r="T2906"/>
      <c r="U2906"/>
      <c r="V2906"/>
      <c r="W2906"/>
      <c r="X2906"/>
      <c r="Y2906"/>
      <c r="Z2906"/>
      <c r="AA2906"/>
      <c r="AB2906"/>
      <c r="AC2906"/>
      <c r="AD2906"/>
      <c r="AE2906"/>
      <c r="AF2906"/>
      <c r="AG2906"/>
      <c r="AH2906"/>
    </row>
    <row r="2907" spans="3:34" x14ac:dyDescent="0.25">
      <c r="C2907" s="21"/>
      <c r="E2907" s="62"/>
      <c r="F2907" s="62"/>
      <c r="G2907" s="62"/>
      <c r="P2907"/>
      <c r="Q2907"/>
      <c r="R2907"/>
      <c r="S2907"/>
      <c r="T2907"/>
      <c r="U2907"/>
      <c r="V2907"/>
      <c r="W2907"/>
      <c r="X2907"/>
      <c r="Y2907"/>
      <c r="Z2907"/>
      <c r="AA2907"/>
      <c r="AB2907"/>
      <c r="AC2907"/>
      <c r="AD2907"/>
      <c r="AE2907"/>
      <c r="AF2907"/>
      <c r="AG2907"/>
      <c r="AH2907"/>
    </row>
    <row r="2908" spans="3:34" x14ac:dyDescent="0.25">
      <c r="C2908" s="21"/>
      <c r="E2908" s="62"/>
      <c r="F2908" s="62"/>
      <c r="G2908" s="62"/>
      <c r="P2908"/>
      <c r="Q2908"/>
      <c r="R2908"/>
      <c r="S2908"/>
      <c r="T2908"/>
      <c r="U2908"/>
      <c r="V2908"/>
      <c r="W2908"/>
      <c r="X2908"/>
      <c r="Y2908"/>
      <c r="Z2908"/>
      <c r="AA2908"/>
      <c r="AB2908"/>
      <c r="AC2908"/>
      <c r="AD2908"/>
      <c r="AE2908"/>
      <c r="AF2908"/>
      <c r="AG2908"/>
      <c r="AH2908"/>
    </row>
    <row r="2909" spans="3:34" x14ac:dyDescent="0.25">
      <c r="C2909" s="21"/>
      <c r="E2909" s="62"/>
      <c r="F2909" s="62"/>
      <c r="G2909" s="62"/>
      <c r="P2909"/>
      <c r="Q2909"/>
      <c r="R2909"/>
      <c r="S2909"/>
      <c r="T2909"/>
      <c r="U2909"/>
      <c r="V2909"/>
      <c r="W2909"/>
      <c r="X2909"/>
      <c r="Y2909"/>
      <c r="Z2909"/>
      <c r="AA2909"/>
      <c r="AB2909"/>
      <c r="AC2909"/>
      <c r="AD2909"/>
      <c r="AE2909"/>
      <c r="AF2909"/>
      <c r="AG2909"/>
      <c r="AH2909"/>
    </row>
    <row r="2910" spans="3:34" x14ac:dyDescent="0.25">
      <c r="C2910" s="21"/>
      <c r="E2910" s="62"/>
      <c r="F2910" s="62"/>
      <c r="G2910" s="62"/>
      <c r="P2910"/>
      <c r="Q2910"/>
      <c r="R2910"/>
      <c r="S2910"/>
      <c r="T2910"/>
      <c r="U2910"/>
      <c r="V2910"/>
      <c r="W2910"/>
      <c r="X2910"/>
      <c r="Y2910"/>
      <c r="Z2910"/>
      <c r="AA2910"/>
      <c r="AB2910"/>
      <c r="AC2910"/>
      <c r="AD2910"/>
      <c r="AE2910"/>
      <c r="AF2910"/>
      <c r="AG2910"/>
      <c r="AH2910"/>
    </row>
    <row r="2911" spans="3:34" x14ac:dyDescent="0.25">
      <c r="C2911" s="21"/>
      <c r="E2911" s="62"/>
      <c r="F2911" s="62"/>
      <c r="G2911" s="62"/>
      <c r="P2911"/>
      <c r="Q2911"/>
      <c r="R2911"/>
      <c r="S2911"/>
      <c r="T2911"/>
      <c r="U2911"/>
      <c r="V2911"/>
      <c r="W2911"/>
      <c r="X2911"/>
      <c r="Y2911"/>
      <c r="Z2911"/>
      <c r="AA2911"/>
      <c r="AB2911"/>
      <c r="AC2911"/>
      <c r="AD2911"/>
      <c r="AE2911"/>
      <c r="AF2911"/>
      <c r="AG2911"/>
      <c r="AH2911"/>
    </row>
    <row r="2912" spans="3:34" x14ac:dyDescent="0.25">
      <c r="C2912" s="21"/>
      <c r="E2912" s="62"/>
      <c r="F2912" s="62"/>
      <c r="G2912" s="62"/>
      <c r="P2912"/>
      <c r="Q2912"/>
      <c r="R2912"/>
      <c r="S2912"/>
      <c r="T2912"/>
      <c r="U2912"/>
      <c r="V2912"/>
      <c r="W2912"/>
      <c r="X2912"/>
      <c r="Y2912"/>
      <c r="Z2912"/>
      <c r="AA2912"/>
      <c r="AB2912"/>
      <c r="AC2912"/>
      <c r="AD2912"/>
      <c r="AE2912"/>
      <c r="AF2912"/>
      <c r="AG2912"/>
      <c r="AH2912"/>
    </row>
    <row r="2913" spans="3:34" x14ac:dyDescent="0.25">
      <c r="C2913" s="21"/>
      <c r="E2913" s="62"/>
      <c r="F2913" s="62"/>
      <c r="G2913" s="62"/>
      <c r="P2913"/>
      <c r="Q2913"/>
      <c r="R2913"/>
      <c r="S2913"/>
      <c r="T2913"/>
      <c r="U2913"/>
      <c r="V2913"/>
      <c r="W2913"/>
      <c r="X2913"/>
      <c r="Y2913"/>
      <c r="Z2913"/>
      <c r="AA2913"/>
      <c r="AB2913"/>
      <c r="AC2913"/>
      <c r="AD2913"/>
      <c r="AE2913"/>
      <c r="AF2913"/>
      <c r="AG2913"/>
      <c r="AH2913"/>
    </row>
    <row r="2914" spans="3:34" x14ac:dyDescent="0.25">
      <c r="C2914" s="21"/>
      <c r="E2914" s="62"/>
      <c r="F2914" s="62"/>
      <c r="G2914" s="62"/>
      <c r="P2914"/>
      <c r="Q2914"/>
      <c r="R2914"/>
      <c r="S2914"/>
      <c r="T2914"/>
      <c r="U2914"/>
      <c r="V2914"/>
      <c r="W2914"/>
      <c r="X2914"/>
      <c r="Y2914"/>
      <c r="Z2914"/>
      <c r="AA2914"/>
      <c r="AB2914"/>
      <c r="AC2914"/>
      <c r="AD2914"/>
      <c r="AE2914"/>
      <c r="AF2914"/>
      <c r="AG2914"/>
      <c r="AH2914"/>
    </row>
    <row r="2915" spans="3:34" x14ac:dyDescent="0.25">
      <c r="C2915" s="21"/>
      <c r="E2915" s="62"/>
      <c r="F2915" s="62"/>
      <c r="G2915" s="62"/>
      <c r="P2915"/>
      <c r="Q2915"/>
      <c r="R2915"/>
      <c r="S2915"/>
      <c r="T2915"/>
      <c r="U2915"/>
      <c r="V2915"/>
      <c r="W2915"/>
      <c r="X2915"/>
      <c r="Y2915"/>
      <c r="Z2915"/>
      <c r="AA2915"/>
      <c r="AB2915"/>
      <c r="AC2915"/>
      <c r="AD2915"/>
      <c r="AE2915"/>
      <c r="AF2915"/>
      <c r="AG2915"/>
      <c r="AH2915"/>
    </row>
    <row r="2916" spans="3:34" x14ac:dyDescent="0.25">
      <c r="C2916" s="21"/>
      <c r="E2916" s="62"/>
      <c r="F2916" s="62"/>
      <c r="G2916" s="62"/>
      <c r="P2916"/>
      <c r="Q2916"/>
      <c r="R2916"/>
      <c r="S2916"/>
      <c r="T2916"/>
      <c r="U2916"/>
      <c r="V2916"/>
      <c r="W2916"/>
      <c r="X2916"/>
      <c r="Y2916"/>
      <c r="Z2916"/>
      <c r="AA2916"/>
      <c r="AB2916"/>
      <c r="AC2916"/>
      <c r="AD2916"/>
      <c r="AE2916"/>
      <c r="AF2916"/>
      <c r="AG2916"/>
      <c r="AH2916"/>
    </row>
    <row r="2917" spans="3:34" x14ac:dyDescent="0.25">
      <c r="C2917" s="21"/>
      <c r="E2917" s="62"/>
      <c r="F2917" s="62"/>
      <c r="G2917" s="62"/>
      <c r="P2917"/>
      <c r="Q2917"/>
      <c r="R2917"/>
      <c r="S2917"/>
      <c r="T2917"/>
      <c r="U2917"/>
      <c r="V2917"/>
      <c r="W2917"/>
      <c r="X2917"/>
      <c r="Y2917"/>
      <c r="Z2917"/>
      <c r="AA2917"/>
      <c r="AB2917"/>
      <c r="AC2917"/>
      <c r="AD2917"/>
      <c r="AE2917"/>
      <c r="AF2917"/>
      <c r="AG2917"/>
      <c r="AH2917"/>
    </row>
    <row r="2918" spans="3:34" x14ac:dyDescent="0.25">
      <c r="C2918" s="21"/>
      <c r="E2918" s="62"/>
      <c r="F2918" s="62"/>
      <c r="G2918" s="62"/>
      <c r="P2918"/>
      <c r="Q2918"/>
      <c r="R2918"/>
      <c r="S2918"/>
      <c r="T2918"/>
      <c r="U2918"/>
      <c r="V2918"/>
      <c r="W2918"/>
      <c r="X2918"/>
      <c r="Y2918"/>
      <c r="Z2918"/>
      <c r="AA2918"/>
      <c r="AB2918"/>
      <c r="AC2918"/>
      <c r="AD2918"/>
      <c r="AE2918"/>
      <c r="AF2918"/>
      <c r="AG2918"/>
      <c r="AH2918"/>
    </row>
    <row r="2919" spans="3:34" x14ac:dyDescent="0.25">
      <c r="C2919" s="21"/>
      <c r="E2919" s="62"/>
      <c r="F2919" s="62"/>
      <c r="G2919" s="62"/>
      <c r="P2919"/>
      <c r="Q2919"/>
      <c r="R2919"/>
      <c r="S2919"/>
      <c r="T2919"/>
      <c r="U2919"/>
      <c r="V2919"/>
      <c r="W2919"/>
      <c r="X2919"/>
      <c r="Y2919"/>
      <c r="Z2919"/>
      <c r="AA2919"/>
      <c r="AB2919"/>
      <c r="AC2919"/>
      <c r="AD2919"/>
      <c r="AE2919"/>
      <c r="AF2919"/>
      <c r="AG2919"/>
      <c r="AH2919"/>
    </row>
    <row r="2920" spans="3:34" x14ac:dyDescent="0.25">
      <c r="C2920" s="21"/>
      <c r="E2920" s="62"/>
      <c r="F2920" s="62"/>
      <c r="G2920" s="62"/>
      <c r="P2920"/>
      <c r="Q2920"/>
      <c r="R2920"/>
      <c r="S2920"/>
      <c r="T2920"/>
      <c r="U2920"/>
      <c r="V2920"/>
      <c r="W2920"/>
      <c r="X2920"/>
      <c r="Y2920"/>
      <c r="Z2920"/>
      <c r="AA2920"/>
      <c r="AB2920"/>
      <c r="AC2920"/>
      <c r="AD2920"/>
      <c r="AE2920"/>
      <c r="AF2920"/>
      <c r="AG2920"/>
      <c r="AH2920"/>
    </row>
    <row r="2921" spans="3:34" x14ac:dyDescent="0.25">
      <c r="C2921" s="21"/>
      <c r="E2921" s="62"/>
      <c r="F2921" s="62"/>
      <c r="G2921" s="62"/>
      <c r="P2921"/>
      <c r="Q2921"/>
      <c r="R2921"/>
      <c r="S2921"/>
      <c r="T2921"/>
      <c r="U2921"/>
      <c r="V2921"/>
      <c r="W2921"/>
      <c r="X2921"/>
      <c r="Y2921"/>
      <c r="Z2921"/>
      <c r="AA2921"/>
      <c r="AB2921"/>
      <c r="AC2921"/>
      <c r="AD2921"/>
      <c r="AE2921"/>
      <c r="AF2921"/>
      <c r="AG2921"/>
      <c r="AH2921"/>
    </row>
    <row r="2922" spans="3:34" x14ac:dyDescent="0.25">
      <c r="C2922" s="21"/>
      <c r="E2922" s="62"/>
      <c r="F2922" s="62"/>
      <c r="G2922" s="62"/>
      <c r="P2922"/>
      <c r="Q2922"/>
      <c r="R2922"/>
      <c r="S2922"/>
      <c r="T2922"/>
      <c r="U2922"/>
      <c r="V2922"/>
      <c r="W2922"/>
      <c r="X2922"/>
      <c r="Y2922"/>
      <c r="Z2922"/>
      <c r="AA2922"/>
      <c r="AB2922"/>
      <c r="AC2922"/>
      <c r="AD2922"/>
      <c r="AE2922"/>
      <c r="AF2922"/>
      <c r="AG2922"/>
      <c r="AH2922"/>
    </row>
    <row r="2923" spans="3:34" x14ac:dyDescent="0.25">
      <c r="C2923" s="21"/>
      <c r="E2923" s="62"/>
      <c r="F2923" s="62"/>
      <c r="G2923" s="62"/>
      <c r="P2923"/>
      <c r="Q2923"/>
      <c r="R2923"/>
      <c r="S2923"/>
      <c r="T2923"/>
      <c r="U2923"/>
      <c r="V2923"/>
      <c r="W2923"/>
      <c r="X2923"/>
      <c r="Y2923"/>
      <c r="Z2923"/>
      <c r="AA2923"/>
      <c r="AB2923"/>
      <c r="AC2923"/>
      <c r="AD2923"/>
      <c r="AE2923"/>
      <c r="AF2923"/>
      <c r="AG2923"/>
      <c r="AH2923"/>
    </row>
    <row r="2924" spans="3:34" x14ac:dyDescent="0.25">
      <c r="C2924" s="21"/>
      <c r="E2924" s="62"/>
      <c r="F2924" s="62"/>
      <c r="G2924" s="62"/>
      <c r="P2924"/>
      <c r="Q2924"/>
      <c r="R2924"/>
      <c r="S2924"/>
      <c r="T2924"/>
      <c r="U2924"/>
      <c r="V2924"/>
      <c r="W2924"/>
      <c r="X2924"/>
      <c r="Y2924"/>
      <c r="Z2924"/>
      <c r="AA2924"/>
      <c r="AB2924"/>
      <c r="AC2924"/>
      <c r="AD2924"/>
      <c r="AE2924"/>
      <c r="AF2924"/>
      <c r="AG2924"/>
      <c r="AH2924"/>
    </row>
    <row r="2925" spans="3:34" x14ac:dyDescent="0.25">
      <c r="C2925" s="21"/>
      <c r="E2925" s="62"/>
      <c r="F2925" s="62"/>
      <c r="G2925" s="62"/>
      <c r="P2925"/>
      <c r="Q2925"/>
      <c r="R2925"/>
      <c r="S2925"/>
      <c r="T2925"/>
      <c r="U2925"/>
      <c r="V2925"/>
      <c r="W2925"/>
      <c r="X2925"/>
      <c r="Y2925"/>
      <c r="Z2925"/>
      <c r="AA2925"/>
      <c r="AB2925"/>
      <c r="AC2925"/>
      <c r="AD2925"/>
      <c r="AE2925"/>
      <c r="AF2925"/>
      <c r="AG2925"/>
      <c r="AH2925"/>
    </row>
    <row r="2926" spans="3:34" x14ac:dyDescent="0.25">
      <c r="C2926" s="21"/>
      <c r="E2926" s="62"/>
      <c r="F2926" s="62"/>
      <c r="G2926" s="62"/>
      <c r="P2926"/>
      <c r="Q2926"/>
      <c r="R2926"/>
      <c r="S2926"/>
      <c r="T2926"/>
      <c r="U2926"/>
      <c r="V2926"/>
      <c r="W2926"/>
      <c r="X2926"/>
      <c r="Y2926"/>
      <c r="Z2926"/>
      <c r="AA2926"/>
      <c r="AB2926"/>
      <c r="AC2926"/>
      <c r="AD2926"/>
      <c r="AE2926"/>
      <c r="AF2926"/>
      <c r="AG2926"/>
      <c r="AH2926"/>
    </row>
    <row r="2927" spans="3:34" x14ac:dyDescent="0.25">
      <c r="C2927" s="21"/>
      <c r="E2927" s="62"/>
      <c r="F2927" s="62"/>
      <c r="G2927" s="62"/>
      <c r="P2927"/>
      <c r="Q2927"/>
      <c r="R2927"/>
      <c r="S2927"/>
      <c r="T2927"/>
      <c r="U2927"/>
      <c r="V2927"/>
      <c r="W2927"/>
      <c r="X2927"/>
      <c r="Y2927"/>
      <c r="Z2927"/>
      <c r="AA2927"/>
      <c r="AB2927"/>
      <c r="AC2927"/>
      <c r="AD2927"/>
      <c r="AE2927"/>
      <c r="AF2927"/>
      <c r="AG2927"/>
      <c r="AH2927"/>
    </row>
    <row r="2928" spans="3:34" x14ac:dyDescent="0.25">
      <c r="C2928" s="21"/>
      <c r="E2928" s="62"/>
      <c r="F2928" s="62"/>
      <c r="G2928" s="62"/>
      <c r="P2928"/>
      <c r="Q2928"/>
      <c r="R2928"/>
      <c r="S2928"/>
      <c r="T2928"/>
      <c r="U2928"/>
      <c r="V2928"/>
      <c r="W2928"/>
      <c r="X2928"/>
      <c r="Y2928"/>
      <c r="Z2928"/>
      <c r="AA2928"/>
      <c r="AB2928"/>
      <c r="AC2928"/>
      <c r="AD2928"/>
      <c r="AE2928"/>
      <c r="AF2928"/>
      <c r="AG2928"/>
      <c r="AH2928"/>
    </row>
    <row r="2929" spans="3:34" x14ac:dyDescent="0.25">
      <c r="C2929" s="21"/>
      <c r="E2929" s="62"/>
      <c r="F2929" s="62"/>
      <c r="G2929" s="62"/>
      <c r="P2929"/>
      <c r="Q2929"/>
      <c r="R2929"/>
      <c r="S2929"/>
      <c r="T2929"/>
      <c r="U2929"/>
      <c r="V2929"/>
      <c r="W2929"/>
      <c r="X2929"/>
      <c r="Y2929"/>
      <c r="Z2929"/>
      <c r="AA2929"/>
      <c r="AB2929"/>
      <c r="AC2929"/>
      <c r="AD2929"/>
      <c r="AE2929"/>
      <c r="AF2929"/>
      <c r="AG2929"/>
      <c r="AH2929"/>
    </row>
    <row r="2930" spans="3:34" x14ac:dyDescent="0.25">
      <c r="C2930" s="21"/>
      <c r="E2930" s="62"/>
      <c r="F2930" s="62"/>
      <c r="G2930" s="62"/>
      <c r="P2930"/>
      <c r="Q2930"/>
      <c r="R2930"/>
      <c r="S2930"/>
      <c r="T2930"/>
      <c r="U2930"/>
      <c r="V2930"/>
      <c r="W2930"/>
      <c r="X2930"/>
      <c r="Y2930"/>
      <c r="Z2930"/>
      <c r="AA2930"/>
      <c r="AB2930"/>
      <c r="AC2930"/>
      <c r="AD2930"/>
      <c r="AE2930"/>
      <c r="AF2930"/>
      <c r="AG2930"/>
      <c r="AH2930"/>
    </row>
    <row r="2931" spans="3:34" x14ac:dyDescent="0.25">
      <c r="C2931" s="21"/>
      <c r="E2931" s="62"/>
      <c r="F2931" s="62"/>
      <c r="G2931" s="62"/>
      <c r="P2931"/>
      <c r="Q2931"/>
      <c r="R2931"/>
      <c r="S2931"/>
      <c r="T2931"/>
      <c r="U2931"/>
      <c r="V2931"/>
      <c r="W2931"/>
      <c r="X2931"/>
      <c r="Y2931"/>
      <c r="Z2931"/>
      <c r="AA2931"/>
      <c r="AB2931"/>
      <c r="AC2931"/>
      <c r="AD2931"/>
      <c r="AE2931"/>
      <c r="AF2931"/>
      <c r="AG2931"/>
      <c r="AH2931"/>
    </row>
    <row r="2932" spans="3:34" x14ac:dyDescent="0.25">
      <c r="C2932" s="21"/>
      <c r="E2932" s="62"/>
      <c r="F2932" s="62"/>
      <c r="G2932" s="62"/>
      <c r="P2932"/>
      <c r="Q2932"/>
      <c r="R2932"/>
      <c r="S2932"/>
      <c r="T2932"/>
      <c r="U2932"/>
      <c r="V2932"/>
      <c r="W2932"/>
      <c r="X2932"/>
      <c r="Y2932"/>
      <c r="Z2932"/>
      <c r="AA2932"/>
      <c r="AB2932"/>
      <c r="AC2932"/>
      <c r="AD2932"/>
      <c r="AE2932"/>
      <c r="AF2932"/>
      <c r="AG2932"/>
      <c r="AH2932"/>
    </row>
    <row r="2933" spans="3:34" x14ac:dyDescent="0.25">
      <c r="C2933" s="21"/>
      <c r="E2933" s="62"/>
      <c r="F2933" s="62"/>
      <c r="G2933" s="62"/>
      <c r="P2933"/>
      <c r="Q2933"/>
      <c r="R2933"/>
      <c r="S2933"/>
      <c r="T2933"/>
      <c r="U2933"/>
      <c r="V2933"/>
      <c r="W2933"/>
      <c r="X2933"/>
      <c r="Y2933"/>
      <c r="Z2933"/>
      <c r="AA2933"/>
      <c r="AB2933"/>
      <c r="AC2933"/>
      <c r="AD2933"/>
      <c r="AE2933"/>
      <c r="AF2933"/>
      <c r="AG2933"/>
      <c r="AH2933"/>
    </row>
    <row r="2934" spans="3:34" x14ac:dyDescent="0.25">
      <c r="C2934" s="21"/>
      <c r="E2934" s="62"/>
      <c r="F2934" s="62"/>
      <c r="G2934" s="62"/>
      <c r="P2934"/>
      <c r="Q2934"/>
      <c r="R2934"/>
      <c r="S2934"/>
      <c r="T2934"/>
      <c r="U2934"/>
      <c r="V2934"/>
      <c r="W2934"/>
      <c r="X2934"/>
      <c r="Y2934"/>
      <c r="Z2934"/>
      <c r="AA2934"/>
      <c r="AB2934"/>
      <c r="AC2934"/>
      <c r="AD2934"/>
      <c r="AE2934"/>
      <c r="AF2934"/>
      <c r="AG2934"/>
      <c r="AH2934"/>
    </row>
    <row r="2935" spans="3:34" x14ac:dyDescent="0.25">
      <c r="C2935" s="21"/>
      <c r="E2935" s="62"/>
      <c r="F2935" s="62"/>
      <c r="G2935" s="62"/>
      <c r="P2935"/>
      <c r="Q2935"/>
      <c r="R2935"/>
      <c r="S2935"/>
      <c r="T2935"/>
      <c r="U2935"/>
      <c r="V2935"/>
      <c r="W2935"/>
      <c r="X2935"/>
      <c r="Y2935"/>
      <c r="Z2935"/>
      <c r="AA2935"/>
      <c r="AB2935"/>
      <c r="AC2935"/>
      <c r="AD2935"/>
      <c r="AE2935"/>
      <c r="AF2935"/>
      <c r="AG2935"/>
      <c r="AH2935"/>
    </row>
    <row r="2936" spans="3:34" x14ac:dyDescent="0.25">
      <c r="C2936" s="21"/>
      <c r="E2936" s="62"/>
      <c r="F2936" s="62"/>
      <c r="G2936" s="62"/>
      <c r="P2936"/>
      <c r="Q2936"/>
      <c r="R2936"/>
      <c r="S2936"/>
      <c r="T2936"/>
      <c r="U2936"/>
      <c r="V2936"/>
      <c r="W2936"/>
      <c r="X2936"/>
      <c r="Y2936"/>
      <c r="Z2936"/>
      <c r="AA2936"/>
      <c r="AB2936"/>
      <c r="AC2936"/>
      <c r="AD2936"/>
      <c r="AE2936"/>
      <c r="AF2936"/>
      <c r="AG2936"/>
      <c r="AH2936"/>
    </row>
    <row r="2937" spans="3:34" x14ac:dyDescent="0.25">
      <c r="C2937" s="21"/>
      <c r="E2937" s="62"/>
      <c r="F2937" s="62"/>
      <c r="G2937" s="62"/>
      <c r="P2937"/>
      <c r="Q2937"/>
      <c r="R2937"/>
      <c r="S2937"/>
      <c r="T2937"/>
      <c r="U2937"/>
      <c r="V2937"/>
      <c r="W2937"/>
      <c r="X2937"/>
      <c r="Y2937"/>
      <c r="Z2937"/>
      <c r="AA2937"/>
      <c r="AB2937"/>
      <c r="AC2937"/>
      <c r="AD2937"/>
      <c r="AE2937"/>
      <c r="AF2937"/>
      <c r="AG2937"/>
      <c r="AH2937"/>
    </row>
    <row r="2938" spans="3:34" x14ac:dyDescent="0.25">
      <c r="C2938" s="21"/>
      <c r="E2938" s="62"/>
      <c r="F2938" s="62"/>
      <c r="G2938" s="62"/>
      <c r="P2938"/>
      <c r="Q2938"/>
      <c r="R2938"/>
      <c r="S2938"/>
      <c r="T2938"/>
      <c r="U2938"/>
      <c r="V2938"/>
      <c r="W2938"/>
      <c r="X2938"/>
      <c r="Y2938"/>
      <c r="Z2938"/>
      <c r="AA2938"/>
      <c r="AB2938"/>
      <c r="AC2938"/>
      <c r="AD2938"/>
      <c r="AE2938"/>
      <c r="AF2938"/>
      <c r="AG2938"/>
      <c r="AH2938"/>
    </row>
    <row r="2939" spans="3:34" x14ac:dyDescent="0.25">
      <c r="C2939" s="21"/>
      <c r="E2939" s="62"/>
      <c r="F2939" s="62"/>
      <c r="G2939" s="62"/>
      <c r="P2939"/>
      <c r="Q2939"/>
      <c r="R2939"/>
      <c r="S2939"/>
      <c r="T2939"/>
      <c r="U2939"/>
      <c r="V2939"/>
      <c r="W2939"/>
      <c r="X2939"/>
      <c r="Y2939"/>
      <c r="Z2939"/>
      <c r="AA2939"/>
      <c r="AB2939"/>
      <c r="AC2939"/>
      <c r="AD2939"/>
      <c r="AE2939"/>
      <c r="AF2939"/>
      <c r="AG2939"/>
      <c r="AH2939"/>
    </row>
    <row r="2940" spans="3:34" x14ac:dyDescent="0.25">
      <c r="C2940" s="21"/>
      <c r="E2940" s="62"/>
      <c r="F2940" s="62"/>
      <c r="G2940" s="62"/>
      <c r="P2940"/>
      <c r="Q2940"/>
      <c r="R2940"/>
      <c r="S2940"/>
      <c r="T2940"/>
      <c r="U2940"/>
      <c r="V2940"/>
      <c r="W2940"/>
      <c r="X2940"/>
      <c r="Y2940"/>
      <c r="Z2940"/>
      <c r="AA2940"/>
      <c r="AB2940"/>
      <c r="AC2940"/>
      <c r="AD2940"/>
      <c r="AE2940"/>
      <c r="AF2940"/>
      <c r="AG2940"/>
      <c r="AH2940"/>
    </row>
    <row r="2941" spans="3:34" x14ac:dyDescent="0.25">
      <c r="C2941" s="21"/>
      <c r="E2941" s="62"/>
      <c r="F2941" s="62"/>
      <c r="G2941" s="62"/>
      <c r="P2941"/>
      <c r="Q2941"/>
      <c r="R2941"/>
      <c r="S2941"/>
      <c r="T2941"/>
      <c r="U2941"/>
      <c r="V2941"/>
      <c r="W2941"/>
      <c r="X2941"/>
      <c r="Y2941"/>
      <c r="Z2941"/>
      <c r="AA2941"/>
      <c r="AB2941"/>
      <c r="AC2941"/>
      <c r="AD2941"/>
      <c r="AE2941"/>
      <c r="AF2941"/>
      <c r="AG2941"/>
      <c r="AH2941"/>
    </row>
    <row r="2942" spans="3:34" x14ac:dyDescent="0.25">
      <c r="C2942" s="21"/>
      <c r="E2942" s="62"/>
      <c r="F2942" s="62"/>
      <c r="G2942" s="62"/>
      <c r="P2942"/>
      <c r="Q2942"/>
      <c r="R2942"/>
      <c r="S2942"/>
      <c r="T2942"/>
      <c r="U2942"/>
      <c r="V2942"/>
      <c r="W2942"/>
      <c r="X2942"/>
      <c r="Y2942"/>
      <c r="Z2942"/>
      <c r="AA2942"/>
      <c r="AB2942"/>
      <c r="AC2942"/>
      <c r="AD2942"/>
      <c r="AE2942"/>
      <c r="AF2942"/>
      <c r="AG2942"/>
      <c r="AH2942"/>
    </row>
    <row r="2943" spans="3:34" x14ac:dyDescent="0.25">
      <c r="C2943" s="21"/>
      <c r="E2943" s="62"/>
      <c r="F2943" s="62"/>
      <c r="G2943" s="62"/>
      <c r="P2943"/>
      <c r="Q2943"/>
      <c r="R2943"/>
      <c r="S2943"/>
      <c r="T2943"/>
      <c r="U2943"/>
      <c r="V2943"/>
      <c r="W2943"/>
      <c r="X2943"/>
      <c r="Y2943"/>
      <c r="Z2943"/>
      <c r="AA2943"/>
      <c r="AB2943"/>
      <c r="AC2943"/>
      <c r="AD2943"/>
      <c r="AE2943"/>
      <c r="AF2943"/>
      <c r="AG2943"/>
      <c r="AH2943"/>
    </row>
    <row r="2944" spans="3:34" x14ac:dyDescent="0.25">
      <c r="C2944" s="21"/>
      <c r="E2944" s="62"/>
      <c r="F2944" s="62"/>
      <c r="G2944" s="62"/>
      <c r="P2944"/>
      <c r="Q2944"/>
      <c r="R2944"/>
      <c r="S2944"/>
      <c r="T2944"/>
      <c r="U2944"/>
      <c r="V2944"/>
      <c r="W2944"/>
      <c r="X2944"/>
      <c r="Y2944"/>
      <c r="Z2944"/>
      <c r="AA2944"/>
      <c r="AB2944"/>
      <c r="AC2944"/>
      <c r="AD2944"/>
      <c r="AE2944"/>
      <c r="AF2944"/>
      <c r="AG2944"/>
      <c r="AH2944"/>
    </row>
    <row r="2945" spans="3:34" x14ac:dyDescent="0.25">
      <c r="C2945" s="21"/>
      <c r="E2945" s="62"/>
      <c r="F2945" s="62"/>
      <c r="G2945" s="62"/>
      <c r="P2945"/>
      <c r="Q2945"/>
      <c r="R2945"/>
      <c r="S2945"/>
      <c r="T2945"/>
      <c r="U2945"/>
      <c r="V2945"/>
      <c r="W2945"/>
      <c r="X2945"/>
      <c r="Y2945"/>
      <c r="Z2945"/>
      <c r="AA2945"/>
      <c r="AB2945"/>
      <c r="AC2945"/>
      <c r="AD2945"/>
      <c r="AE2945"/>
      <c r="AF2945"/>
      <c r="AG2945"/>
      <c r="AH2945"/>
    </row>
    <row r="2946" spans="3:34" x14ac:dyDescent="0.25">
      <c r="C2946" s="21"/>
      <c r="E2946" s="62"/>
      <c r="F2946" s="62"/>
      <c r="G2946" s="62"/>
      <c r="P2946"/>
      <c r="Q2946"/>
      <c r="R2946"/>
      <c r="S2946"/>
      <c r="T2946"/>
      <c r="U2946"/>
      <c r="V2946"/>
      <c r="W2946"/>
      <c r="X2946"/>
      <c r="Y2946"/>
      <c r="Z2946"/>
      <c r="AA2946"/>
      <c r="AB2946"/>
      <c r="AC2946"/>
      <c r="AD2946"/>
      <c r="AE2946"/>
      <c r="AF2946"/>
      <c r="AG2946"/>
      <c r="AH2946"/>
    </row>
    <row r="2947" spans="3:34" x14ac:dyDescent="0.25">
      <c r="C2947" s="21"/>
      <c r="E2947" s="62"/>
      <c r="F2947" s="62"/>
      <c r="G2947" s="62"/>
      <c r="P2947"/>
      <c r="Q2947"/>
      <c r="R2947"/>
      <c r="S2947"/>
      <c r="T2947"/>
      <c r="U2947"/>
      <c r="V2947"/>
      <c r="W2947"/>
      <c r="X2947"/>
      <c r="Y2947"/>
      <c r="Z2947"/>
      <c r="AA2947"/>
      <c r="AB2947"/>
      <c r="AC2947"/>
      <c r="AD2947"/>
      <c r="AE2947"/>
      <c r="AF2947"/>
      <c r="AG2947"/>
      <c r="AH2947"/>
    </row>
    <row r="2948" spans="3:34" x14ac:dyDescent="0.25">
      <c r="C2948" s="21"/>
      <c r="E2948" s="62"/>
      <c r="F2948" s="62"/>
      <c r="G2948" s="62"/>
      <c r="P2948"/>
      <c r="Q2948"/>
      <c r="R2948"/>
      <c r="S2948"/>
      <c r="T2948"/>
      <c r="U2948"/>
      <c r="V2948"/>
      <c r="W2948"/>
      <c r="X2948"/>
      <c r="Y2948"/>
      <c r="Z2948"/>
      <c r="AA2948"/>
      <c r="AB2948"/>
      <c r="AC2948"/>
      <c r="AD2948"/>
      <c r="AE2948"/>
      <c r="AF2948"/>
      <c r="AG2948"/>
      <c r="AH2948"/>
    </row>
    <row r="2949" spans="3:34" x14ac:dyDescent="0.25">
      <c r="C2949" s="21"/>
      <c r="E2949" s="62"/>
      <c r="F2949" s="62"/>
      <c r="G2949" s="62"/>
      <c r="P2949"/>
      <c r="Q2949"/>
      <c r="R2949"/>
      <c r="S2949"/>
      <c r="T2949"/>
      <c r="U2949"/>
      <c r="V2949"/>
      <c r="W2949"/>
      <c r="X2949"/>
      <c r="Y2949"/>
      <c r="Z2949"/>
      <c r="AA2949"/>
      <c r="AB2949"/>
      <c r="AC2949"/>
      <c r="AD2949"/>
      <c r="AE2949"/>
      <c r="AF2949"/>
      <c r="AG2949"/>
      <c r="AH2949"/>
    </row>
    <row r="2950" spans="3:34" x14ac:dyDescent="0.25">
      <c r="C2950" s="21"/>
      <c r="E2950" s="62"/>
      <c r="F2950" s="62"/>
      <c r="G2950" s="62"/>
      <c r="P2950"/>
      <c r="Q2950"/>
      <c r="R2950"/>
      <c r="S2950"/>
      <c r="T2950"/>
      <c r="U2950"/>
      <c r="V2950"/>
      <c r="W2950"/>
      <c r="X2950"/>
      <c r="Y2950"/>
      <c r="Z2950"/>
      <c r="AA2950"/>
      <c r="AB2950"/>
      <c r="AC2950"/>
      <c r="AD2950"/>
      <c r="AE2950"/>
      <c r="AF2950"/>
      <c r="AG2950"/>
      <c r="AH2950"/>
    </row>
    <row r="2951" spans="3:34" x14ac:dyDescent="0.25">
      <c r="C2951" s="21"/>
      <c r="E2951" s="62"/>
      <c r="F2951" s="62"/>
      <c r="G2951" s="62"/>
      <c r="P2951"/>
      <c r="Q2951"/>
      <c r="R2951"/>
      <c r="S2951"/>
      <c r="T2951"/>
      <c r="U2951"/>
      <c r="V2951"/>
      <c r="W2951"/>
      <c r="X2951"/>
      <c r="Y2951"/>
      <c r="Z2951"/>
      <c r="AA2951"/>
      <c r="AB2951"/>
      <c r="AC2951"/>
      <c r="AD2951"/>
      <c r="AE2951"/>
      <c r="AF2951"/>
      <c r="AG2951"/>
      <c r="AH2951"/>
    </row>
    <row r="2952" spans="3:34" x14ac:dyDescent="0.25">
      <c r="C2952" s="21"/>
      <c r="E2952" s="62"/>
      <c r="F2952" s="62"/>
      <c r="G2952" s="62"/>
      <c r="P2952"/>
      <c r="Q2952"/>
      <c r="R2952"/>
      <c r="S2952"/>
      <c r="T2952"/>
      <c r="U2952"/>
      <c r="V2952"/>
      <c r="W2952"/>
      <c r="X2952"/>
      <c r="Y2952"/>
      <c r="Z2952"/>
      <c r="AA2952"/>
      <c r="AB2952"/>
      <c r="AC2952"/>
      <c r="AD2952"/>
      <c r="AE2952"/>
      <c r="AF2952"/>
      <c r="AG2952"/>
      <c r="AH2952"/>
    </row>
    <row r="2953" spans="3:34" x14ac:dyDescent="0.25">
      <c r="C2953" s="21"/>
      <c r="E2953" s="62"/>
      <c r="F2953" s="62"/>
      <c r="G2953" s="62"/>
      <c r="P2953"/>
      <c r="Q2953"/>
      <c r="R2953"/>
      <c r="S2953"/>
      <c r="T2953"/>
      <c r="U2953"/>
      <c r="V2953"/>
      <c r="W2953"/>
      <c r="X2953"/>
      <c r="Y2953"/>
      <c r="Z2953"/>
      <c r="AA2953"/>
      <c r="AB2953"/>
      <c r="AC2953"/>
      <c r="AD2953"/>
      <c r="AE2953"/>
      <c r="AF2953"/>
      <c r="AG2953"/>
      <c r="AH2953"/>
    </row>
    <row r="2954" spans="3:34" x14ac:dyDescent="0.25">
      <c r="C2954" s="21"/>
      <c r="E2954" s="62"/>
      <c r="F2954" s="62"/>
      <c r="G2954" s="62"/>
      <c r="P2954"/>
      <c r="Q2954"/>
      <c r="R2954"/>
      <c r="S2954"/>
      <c r="T2954"/>
      <c r="U2954"/>
      <c r="V2954"/>
      <c r="W2954"/>
      <c r="X2954"/>
      <c r="Y2954"/>
      <c r="Z2954"/>
      <c r="AA2954"/>
      <c r="AB2954"/>
      <c r="AC2954"/>
      <c r="AD2954"/>
      <c r="AE2954"/>
      <c r="AF2954"/>
      <c r="AG2954"/>
      <c r="AH2954"/>
    </row>
    <row r="2955" spans="3:34" x14ac:dyDescent="0.25">
      <c r="C2955" s="21"/>
      <c r="E2955" s="62"/>
      <c r="F2955" s="62"/>
      <c r="G2955" s="62"/>
      <c r="P2955"/>
      <c r="Q2955"/>
      <c r="R2955"/>
      <c r="S2955"/>
      <c r="T2955"/>
      <c r="U2955"/>
      <c r="V2955"/>
      <c r="W2955"/>
      <c r="X2955"/>
      <c r="Y2955"/>
      <c r="Z2955"/>
      <c r="AA2955"/>
      <c r="AB2955"/>
      <c r="AC2955"/>
      <c r="AD2955"/>
      <c r="AE2955"/>
      <c r="AF2955"/>
      <c r="AG2955"/>
      <c r="AH2955"/>
    </row>
    <row r="2956" spans="3:34" x14ac:dyDescent="0.25">
      <c r="C2956" s="21"/>
      <c r="E2956" s="62"/>
      <c r="F2956" s="62"/>
      <c r="G2956" s="62"/>
      <c r="P2956"/>
      <c r="Q2956"/>
      <c r="R2956"/>
      <c r="S2956"/>
      <c r="T2956"/>
      <c r="U2956"/>
      <c r="V2956"/>
      <c r="W2956"/>
      <c r="X2956"/>
      <c r="Y2956"/>
      <c r="Z2956"/>
      <c r="AA2956"/>
      <c r="AB2956"/>
      <c r="AC2956"/>
      <c r="AD2956"/>
      <c r="AE2956"/>
      <c r="AF2956"/>
      <c r="AG2956"/>
      <c r="AH2956"/>
    </row>
    <row r="2957" spans="3:34" x14ac:dyDescent="0.25">
      <c r="C2957" s="21"/>
      <c r="E2957" s="62"/>
      <c r="F2957" s="62"/>
      <c r="G2957" s="62"/>
      <c r="P2957"/>
      <c r="Q2957"/>
      <c r="R2957"/>
      <c r="S2957"/>
      <c r="T2957"/>
      <c r="U2957"/>
      <c r="V2957"/>
      <c r="W2957"/>
      <c r="X2957"/>
      <c r="Y2957"/>
      <c r="Z2957"/>
      <c r="AA2957"/>
      <c r="AB2957"/>
      <c r="AC2957"/>
      <c r="AD2957"/>
      <c r="AE2957"/>
      <c r="AF2957"/>
      <c r="AG2957"/>
      <c r="AH2957"/>
    </row>
    <row r="2958" spans="3:34" x14ac:dyDescent="0.25">
      <c r="C2958" s="21"/>
      <c r="E2958" s="62"/>
      <c r="F2958" s="62"/>
      <c r="G2958" s="62"/>
      <c r="P2958"/>
      <c r="Q2958"/>
      <c r="R2958"/>
      <c r="S2958"/>
      <c r="T2958"/>
      <c r="U2958"/>
      <c r="V2958"/>
      <c r="W2958"/>
      <c r="X2958"/>
      <c r="Y2958"/>
      <c r="Z2958"/>
      <c r="AA2958"/>
      <c r="AB2958"/>
      <c r="AC2958"/>
      <c r="AD2958"/>
      <c r="AE2958"/>
      <c r="AF2958"/>
      <c r="AG2958"/>
      <c r="AH2958"/>
    </row>
    <row r="2959" spans="3:34" x14ac:dyDescent="0.25">
      <c r="C2959" s="21"/>
      <c r="E2959" s="62"/>
      <c r="F2959" s="62"/>
      <c r="G2959" s="62"/>
      <c r="P2959"/>
      <c r="Q2959"/>
      <c r="R2959"/>
      <c r="S2959"/>
      <c r="T2959"/>
      <c r="U2959"/>
      <c r="V2959"/>
      <c r="W2959"/>
      <c r="X2959"/>
      <c r="Y2959"/>
      <c r="Z2959"/>
      <c r="AA2959"/>
      <c r="AB2959"/>
      <c r="AC2959"/>
      <c r="AD2959"/>
      <c r="AE2959"/>
      <c r="AF2959"/>
      <c r="AG2959"/>
      <c r="AH2959"/>
    </row>
    <row r="2960" spans="3:34" x14ac:dyDescent="0.25">
      <c r="C2960" s="21"/>
      <c r="E2960" s="62"/>
      <c r="F2960" s="62"/>
      <c r="G2960" s="62"/>
      <c r="P2960"/>
      <c r="Q2960"/>
      <c r="R2960"/>
      <c r="S2960"/>
      <c r="T2960"/>
      <c r="U2960"/>
      <c r="V2960"/>
      <c r="W2960"/>
      <c r="X2960"/>
      <c r="Y2960"/>
      <c r="Z2960"/>
      <c r="AA2960"/>
      <c r="AB2960"/>
      <c r="AC2960"/>
      <c r="AD2960"/>
      <c r="AE2960"/>
      <c r="AF2960"/>
      <c r="AG2960"/>
      <c r="AH2960"/>
    </row>
    <row r="2961" spans="3:34" x14ac:dyDescent="0.25">
      <c r="C2961" s="21"/>
      <c r="E2961" s="62"/>
      <c r="F2961" s="62"/>
      <c r="G2961" s="62"/>
      <c r="P2961"/>
      <c r="Q2961"/>
      <c r="R2961"/>
      <c r="S2961"/>
      <c r="T2961"/>
      <c r="U2961"/>
      <c r="V2961"/>
      <c r="W2961"/>
      <c r="X2961"/>
      <c r="Y2961"/>
      <c r="Z2961"/>
      <c r="AA2961"/>
      <c r="AB2961"/>
      <c r="AC2961"/>
      <c r="AD2961"/>
      <c r="AE2961"/>
      <c r="AF2961"/>
      <c r="AG2961"/>
      <c r="AH2961"/>
    </row>
    <row r="2962" spans="3:34" x14ac:dyDescent="0.25">
      <c r="C2962" s="21"/>
      <c r="E2962" s="62"/>
      <c r="F2962" s="62"/>
      <c r="G2962" s="62"/>
      <c r="P2962"/>
      <c r="Q2962"/>
      <c r="R2962"/>
      <c r="S2962"/>
      <c r="T2962"/>
      <c r="U2962"/>
      <c r="V2962"/>
      <c r="W2962"/>
      <c r="X2962"/>
      <c r="Y2962"/>
      <c r="Z2962"/>
      <c r="AA2962"/>
      <c r="AB2962"/>
      <c r="AC2962"/>
      <c r="AD2962"/>
      <c r="AE2962"/>
      <c r="AF2962"/>
      <c r="AG2962"/>
      <c r="AH2962"/>
    </row>
    <row r="2963" spans="3:34" x14ac:dyDescent="0.25">
      <c r="C2963" s="21"/>
      <c r="E2963" s="62"/>
      <c r="F2963" s="62"/>
      <c r="G2963" s="62"/>
      <c r="P2963"/>
      <c r="Q2963"/>
      <c r="R2963"/>
      <c r="S2963"/>
      <c r="T2963"/>
      <c r="U2963"/>
      <c r="V2963"/>
      <c r="W2963"/>
      <c r="X2963"/>
      <c r="Y2963"/>
      <c r="Z2963"/>
      <c r="AA2963"/>
      <c r="AB2963"/>
      <c r="AC2963"/>
      <c r="AD2963"/>
      <c r="AE2963"/>
      <c r="AF2963"/>
      <c r="AG2963"/>
      <c r="AH2963"/>
    </row>
    <row r="2964" spans="3:34" x14ac:dyDescent="0.25">
      <c r="C2964" s="21"/>
      <c r="E2964" s="62"/>
      <c r="F2964" s="62"/>
      <c r="G2964" s="62"/>
      <c r="P2964"/>
      <c r="Q2964"/>
      <c r="R2964"/>
      <c r="S2964"/>
      <c r="T2964"/>
      <c r="U2964"/>
      <c r="V2964"/>
      <c r="W2964"/>
      <c r="X2964"/>
      <c r="Y2964"/>
      <c r="Z2964"/>
      <c r="AA2964"/>
      <c r="AB2964"/>
      <c r="AC2964"/>
      <c r="AD2964"/>
      <c r="AE2964"/>
      <c r="AF2964"/>
      <c r="AG2964"/>
      <c r="AH2964"/>
    </row>
    <row r="2965" spans="3:34" x14ac:dyDescent="0.25">
      <c r="C2965" s="21"/>
      <c r="E2965" s="62"/>
      <c r="F2965" s="62"/>
      <c r="G2965" s="62"/>
      <c r="P2965"/>
      <c r="Q2965"/>
      <c r="R2965"/>
      <c r="S2965"/>
      <c r="T2965"/>
      <c r="U2965"/>
      <c r="V2965"/>
      <c r="W2965"/>
      <c r="X2965"/>
      <c r="Y2965"/>
      <c r="Z2965"/>
      <c r="AA2965"/>
      <c r="AB2965"/>
      <c r="AC2965"/>
      <c r="AD2965"/>
      <c r="AE2965"/>
      <c r="AF2965"/>
      <c r="AG2965"/>
      <c r="AH2965"/>
    </row>
    <row r="2966" spans="3:34" x14ac:dyDescent="0.25">
      <c r="C2966" s="21"/>
      <c r="E2966" s="62"/>
      <c r="F2966" s="62"/>
      <c r="G2966" s="62"/>
      <c r="P2966"/>
      <c r="Q2966"/>
      <c r="R2966"/>
      <c r="S2966"/>
      <c r="T2966"/>
      <c r="U2966"/>
      <c r="V2966"/>
      <c r="W2966"/>
      <c r="X2966"/>
      <c r="Y2966"/>
      <c r="Z2966"/>
      <c r="AA2966"/>
      <c r="AB2966"/>
      <c r="AC2966"/>
      <c r="AD2966"/>
      <c r="AE2966"/>
      <c r="AF2966"/>
      <c r="AG2966"/>
      <c r="AH2966"/>
    </row>
    <row r="2967" spans="3:34" x14ac:dyDescent="0.25">
      <c r="C2967" s="21"/>
      <c r="E2967" s="62"/>
      <c r="F2967" s="62"/>
      <c r="G2967" s="62"/>
      <c r="P2967"/>
      <c r="Q2967"/>
      <c r="R2967"/>
      <c r="S2967"/>
      <c r="T2967"/>
      <c r="U2967"/>
      <c r="V2967"/>
      <c r="W2967"/>
      <c r="X2967"/>
      <c r="Y2967"/>
      <c r="Z2967"/>
      <c r="AA2967"/>
      <c r="AB2967"/>
      <c r="AC2967"/>
      <c r="AD2967"/>
      <c r="AE2967"/>
      <c r="AF2967"/>
      <c r="AG2967"/>
      <c r="AH2967"/>
    </row>
    <row r="2968" spans="3:34" x14ac:dyDescent="0.25">
      <c r="C2968" s="21"/>
      <c r="E2968" s="62"/>
      <c r="F2968" s="62"/>
      <c r="G2968" s="62"/>
      <c r="P2968"/>
      <c r="Q2968"/>
      <c r="R2968"/>
      <c r="S2968"/>
      <c r="T2968"/>
      <c r="U2968"/>
      <c r="V2968"/>
      <c r="W2968"/>
      <c r="X2968"/>
      <c r="Y2968"/>
      <c r="Z2968"/>
      <c r="AA2968"/>
      <c r="AB2968"/>
      <c r="AC2968"/>
      <c r="AD2968"/>
      <c r="AE2968"/>
      <c r="AF2968"/>
      <c r="AG2968"/>
      <c r="AH2968"/>
    </row>
    <row r="2969" spans="3:34" x14ac:dyDescent="0.25">
      <c r="C2969" s="21"/>
      <c r="E2969" s="62"/>
      <c r="F2969" s="62"/>
      <c r="G2969" s="62"/>
      <c r="P2969"/>
      <c r="Q2969"/>
      <c r="R2969"/>
      <c r="S2969"/>
      <c r="T2969"/>
      <c r="U2969"/>
      <c r="V2969"/>
      <c r="W2969"/>
      <c r="X2969"/>
      <c r="Y2969"/>
      <c r="Z2969"/>
      <c r="AA2969"/>
      <c r="AB2969"/>
      <c r="AC2969"/>
      <c r="AD2969"/>
      <c r="AE2969"/>
      <c r="AF2969"/>
      <c r="AG2969"/>
      <c r="AH2969"/>
    </row>
    <row r="2970" spans="3:34" x14ac:dyDescent="0.25">
      <c r="C2970" s="21"/>
      <c r="E2970" s="62"/>
      <c r="F2970" s="62"/>
      <c r="G2970" s="62"/>
      <c r="P2970"/>
      <c r="Q2970"/>
      <c r="R2970"/>
      <c r="S2970"/>
      <c r="T2970"/>
      <c r="U2970"/>
      <c r="V2970"/>
      <c r="W2970"/>
      <c r="X2970"/>
      <c r="Y2970"/>
      <c r="Z2970"/>
      <c r="AA2970"/>
      <c r="AB2970"/>
      <c r="AC2970"/>
      <c r="AD2970"/>
      <c r="AE2970"/>
      <c r="AF2970"/>
      <c r="AG2970"/>
      <c r="AH2970"/>
    </row>
    <row r="2971" spans="3:34" x14ac:dyDescent="0.25">
      <c r="C2971" s="21"/>
      <c r="E2971" s="62"/>
      <c r="F2971" s="62"/>
      <c r="G2971" s="62"/>
      <c r="P2971"/>
      <c r="Q2971"/>
      <c r="R2971"/>
      <c r="S2971"/>
      <c r="T2971"/>
      <c r="U2971"/>
      <c r="V2971"/>
      <c r="W2971"/>
      <c r="X2971"/>
      <c r="Y2971"/>
      <c r="Z2971"/>
      <c r="AA2971"/>
      <c r="AB2971"/>
      <c r="AC2971"/>
      <c r="AD2971"/>
      <c r="AE2971"/>
      <c r="AF2971"/>
      <c r="AG2971"/>
      <c r="AH2971"/>
    </row>
    <row r="2972" spans="3:34" x14ac:dyDescent="0.25">
      <c r="C2972" s="21"/>
      <c r="E2972" s="62"/>
      <c r="F2972" s="62"/>
      <c r="G2972" s="62"/>
      <c r="P2972"/>
      <c r="Q2972"/>
      <c r="R2972"/>
      <c r="S2972"/>
      <c r="T2972"/>
      <c r="U2972"/>
      <c r="V2972"/>
      <c r="W2972"/>
      <c r="X2972"/>
      <c r="Y2972"/>
      <c r="Z2972"/>
      <c r="AA2972"/>
      <c r="AB2972"/>
      <c r="AC2972"/>
      <c r="AD2972"/>
      <c r="AE2972"/>
      <c r="AF2972"/>
      <c r="AG2972"/>
      <c r="AH2972"/>
    </row>
    <row r="2973" spans="3:34" x14ac:dyDescent="0.25">
      <c r="C2973" s="21"/>
      <c r="E2973" s="62"/>
      <c r="F2973" s="62"/>
      <c r="G2973" s="62"/>
      <c r="P2973"/>
      <c r="Q2973"/>
      <c r="R2973"/>
      <c r="S2973"/>
      <c r="T2973"/>
      <c r="U2973"/>
      <c r="V2973"/>
      <c r="W2973"/>
      <c r="X2973"/>
      <c r="Y2973"/>
      <c r="Z2973"/>
      <c r="AA2973"/>
      <c r="AB2973"/>
      <c r="AC2973"/>
      <c r="AD2973"/>
      <c r="AE2973"/>
      <c r="AF2973"/>
      <c r="AG2973"/>
      <c r="AH2973"/>
    </row>
    <row r="2974" spans="3:34" x14ac:dyDescent="0.25">
      <c r="C2974" s="21"/>
      <c r="E2974" s="62"/>
      <c r="F2974" s="62"/>
      <c r="G2974" s="62"/>
      <c r="P2974"/>
      <c r="Q2974"/>
      <c r="R2974"/>
      <c r="S2974"/>
      <c r="T2974"/>
      <c r="U2974"/>
      <c r="V2974"/>
      <c r="W2974"/>
      <c r="X2974"/>
      <c r="Y2974"/>
      <c r="Z2974"/>
      <c r="AA2974"/>
      <c r="AB2974"/>
      <c r="AC2974"/>
      <c r="AD2974"/>
      <c r="AE2974"/>
      <c r="AF2974"/>
      <c r="AG2974"/>
      <c r="AH2974"/>
    </row>
    <row r="2975" spans="3:34" x14ac:dyDescent="0.25">
      <c r="C2975" s="21"/>
      <c r="E2975" s="62"/>
      <c r="F2975" s="62"/>
      <c r="G2975" s="62"/>
      <c r="P2975"/>
      <c r="Q2975"/>
      <c r="R2975"/>
      <c r="S2975"/>
      <c r="T2975"/>
      <c r="U2975"/>
      <c r="V2975"/>
      <c r="W2975"/>
      <c r="X2975"/>
      <c r="Y2975"/>
      <c r="Z2975"/>
      <c r="AA2975"/>
      <c r="AB2975"/>
      <c r="AC2975"/>
      <c r="AD2975"/>
      <c r="AE2975"/>
      <c r="AF2975"/>
      <c r="AG2975"/>
      <c r="AH2975"/>
    </row>
    <row r="2976" spans="3:34" x14ac:dyDescent="0.25">
      <c r="C2976" s="21"/>
      <c r="E2976" s="62"/>
      <c r="F2976" s="62"/>
      <c r="G2976" s="62"/>
      <c r="P2976"/>
      <c r="Q2976"/>
      <c r="R2976"/>
      <c r="S2976"/>
      <c r="T2976"/>
      <c r="U2976"/>
      <c r="V2976"/>
      <c r="W2976"/>
      <c r="X2976"/>
      <c r="Y2976"/>
      <c r="Z2976"/>
      <c r="AA2976"/>
      <c r="AB2976"/>
      <c r="AC2976"/>
      <c r="AD2976"/>
      <c r="AE2976"/>
      <c r="AF2976"/>
      <c r="AG2976"/>
      <c r="AH2976"/>
    </row>
    <row r="2977" spans="3:34" x14ac:dyDescent="0.25">
      <c r="C2977" s="21"/>
      <c r="E2977" s="62"/>
      <c r="F2977" s="62"/>
      <c r="G2977" s="62"/>
      <c r="P2977"/>
      <c r="Q2977"/>
      <c r="R2977"/>
      <c r="S2977"/>
      <c r="T2977"/>
      <c r="U2977"/>
      <c r="V2977"/>
      <c r="W2977"/>
      <c r="X2977"/>
      <c r="Y2977"/>
      <c r="Z2977"/>
      <c r="AA2977"/>
      <c r="AB2977"/>
      <c r="AC2977"/>
      <c r="AD2977"/>
      <c r="AE2977"/>
      <c r="AF2977"/>
      <c r="AG2977"/>
      <c r="AH2977"/>
    </row>
    <row r="2978" spans="3:34" x14ac:dyDescent="0.25">
      <c r="C2978" s="21"/>
      <c r="E2978" s="62"/>
      <c r="F2978" s="62"/>
      <c r="G2978" s="62"/>
      <c r="P2978"/>
      <c r="Q2978"/>
      <c r="R2978"/>
      <c r="S2978"/>
      <c r="T2978"/>
      <c r="U2978"/>
      <c r="V2978"/>
      <c r="W2978"/>
      <c r="X2978"/>
      <c r="Y2978"/>
      <c r="Z2978"/>
      <c r="AA2978"/>
      <c r="AB2978"/>
      <c r="AC2978"/>
      <c r="AD2978"/>
      <c r="AE2978"/>
      <c r="AF2978"/>
      <c r="AG2978"/>
      <c r="AH2978"/>
    </row>
    <row r="2979" spans="3:34" x14ac:dyDescent="0.25">
      <c r="C2979" s="21"/>
      <c r="E2979" s="62"/>
      <c r="F2979" s="62"/>
      <c r="G2979" s="62"/>
      <c r="P2979"/>
      <c r="Q2979"/>
      <c r="R2979"/>
      <c r="S2979"/>
      <c r="T2979"/>
      <c r="U2979"/>
      <c r="V2979"/>
      <c r="W2979"/>
      <c r="X2979"/>
      <c r="Y2979"/>
      <c r="Z2979"/>
      <c r="AA2979"/>
      <c r="AB2979"/>
      <c r="AC2979"/>
      <c r="AD2979"/>
      <c r="AE2979"/>
      <c r="AF2979"/>
      <c r="AG2979"/>
      <c r="AH2979"/>
    </row>
    <row r="2980" spans="3:34" x14ac:dyDescent="0.25">
      <c r="C2980" s="21"/>
      <c r="E2980" s="62"/>
      <c r="F2980" s="62"/>
      <c r="G2980" s="62"/>
      <c r="P2980"/>
      <c r="Q2980"/>
      <c r="R2980"/>
      <c r="S2980"/>
      <c r="T2980"/>
      <c r="U2980"/>
      <c r="V2980"/>
      <c r="W2980"/>
      <c r="X2980"/>
      <c r="Y2980"/>
      <c r="Z2980"/>
      <c r="AA2980"/>
      <c r="AB2980"/>
      <c r="AC2980"/>
      <c r="AD2980"/>
      <c r="AE2980"/>
      <c r="AF2980"/>
      <c r="AG2980"/>
      <c r="AH2980"/>
    </row>
    <row r="2981" spans="3:34" x14ac:dyDescent="0.25">
      <c r="C2981" s="21"/>
      <c r="E2981" s="62"/>
      <c r="F2981" s="62"/>
      <c r="G2981" s="62"/>
      <c r="P2981"/>
      <c r="Q2981"/>
      <c r="R2981"/>
      <c r="S2981"/>
      <c r="T2981"/>
      <c r="U2981"/>
      <c r="V2981"/>
      <c r="W2981"/>
      <c r="X2981"/>
      <c r="Y2981"/>
      <c r="Z2981"/>
      <c r="AA2981"/>
      <c r="AB2981"/>
      <c r="AC2981"/>
      <c r="AD2981"/>
      <c r="AE2981"/>
      <c r="AF2981"/>
      <c r="AG2981"/>
      <c r="AH2981"/>
    </row>
    <row r="2982" spans="3:34" x14ac:dyDescent="0.25">
      <c r="C2982" s="21"/>
      <c r="E2982" s="62"/>
      <c r="F2982" s="62"/>
      <c r="G2982" s="62"/>
      <c r="P2982"/>
      <c r="Q2982"/>
      <c r="R2982"/>
      <c r="S2982"/>
      <c r="T2982"/>
      <c r="U2982"/>
      <c r="V2982"/>
      <c r="W2982"/>
      <c r="X2982"/>
      <c r="Y2982"/>
      <c r="Z2982"/>
      <c r="AA2982"/>
      <c r="AB2982"/>
      <c r="AC2982"/>
      <c r="AD2982"/>
      <c r="AE2982"/>
      <c r="AF2982"/>
      <c r="AG2982"/>
      <c r="AH2982"/>
    </row>
    <row r="2983" spans="3:34" x14ac:dyDescent="0.25">
      <c r="C2983" s="21"/>
      <c r="E2983" s="62"/>
      <c r="F2983" s="62"/>
      <c r="G2983" s="62"/>
      <c r="P2983"/>
      <c r="Q2983"/>
      <c r="R2983"/>
      <c r="S2983"/>
      <c r="T2983"/>
      <c r="U2983"/>
      <c r="V2983"/>
      <c r="W2983"/>
      <c r="X2983"/>
      <c r="Y2983"/>
      <c r="Z2983"/>
      <c r="AA2983"/>
      <c r="AB2983"/>
      <c r="AC2983"/>
      <c r="AD2983"/>
      <c r="AE2983"/>
      <c r="AF2983"/>
      <c r="AG2983"/>
      <c r="AH2983"/>
    </row>
    <row r="2984" spans="3:34" x14ac:dyDescent="0.25">
      <c r="C2984" s="21"/>
      <c r="E2984" s="62"/>
      <c r="F2984" s="62"/>
      <c r="G2984" s="62"/>
      <c r="P2984"/>
      <c r="Q2984"/>
      <c r="R2984"/>
      <c r="S2984"/>
      <c r="T2984"/>
      <c r="U2984"/>
      <c r="V2984"/>
      <c r="W2984"/>
      <c r="X2984"/>
      <c r="Y2984"/>
      <c r="Z2984"/>
      <c r="AA2984"/>
      <c r="AB2984"/>
      <c r="AC2984"/>
      <c r="AD2984"/>
      <c r="AE2984"/>
      <c r="AF2984"/>
      <c r="AG2984"/>
      <c r="AH2984"/>
    </row>
    <row r="2985" spans="3:34" x14ac:dyDescent="0.25">
      <c r="C2985" s="21"/>
      <c r="E2985" s="62"/>
      <c r="F2985" s="62"/>
      <c r="G2985" s="62"/>
      <c r="P2985"/>
      <c r="Q2985"/>
      <c r="R2985"/>
      <c r="S2985"/>
      <c r="T2985"/>
      <c r="U2985"/>
      <c r="V2985"/>
      <c r="W2985"/>
      <c r="X2985"/>
      <c r="Y2985"/>
      <c r="Z2985"/>
      <c r="AA2985"/>
      <c r="AB2985"/>
      <c r="AC2985"/>
      <c r="AD2985"/>
      <c r="AE2985"/>
      <c r="AF2985"/>
      <c r="AG2985"/>
      <c r="AH2985"/>
    </row>
    <row r="2986" spans="3:34" x14ac:dyDescent="0.25">
      <c r="C2986" s="21"/>
      <c r="E2986" s="62"/>
      <c r="F2986" s="62"/>
      <c r="G2986" s="62"/>
      <c r="P2986"/>
      <c r="Q2986"/>
      <c r="R2986"/>
      <c r="S2986"/>
      <c r="T2986"/>
      <c r="U2986"/>
      <c r="V2986"/>
      <c r="W2986"/>
      <c r="X2986"/>
      <c r="Y2986"/>
      <c r="Z2986"/>
      <c r="AA2986"/>
      <c r="AB2986"/>
      <c r="AC2986"/>
      <c r="AD2986"/>
      <c r="AE2986"/>
      <c r="AF2986"/>
      <c r="AG2986"/>
      <c r="AH2986"/>
    </row>
    <row r="2987" spans="3:34" x14ac:dyDescent="0.25">
      <c r="C2987" s="21"/>
      <c r="E2987" s="62"/>
      <c r="F2987" s="62"/>
      <c r="G2987" s="62"/>
      <c r="P2987"/>
      <c r="Q2987"/>
      <c r="R2987"/>
      <c r="S2987"/>
      <c r="T2987"/>
      <c r="U2987"/>
      <c r="V2987"/>
      <c r="W2987"/>
      <c r="X2987"/>
      <c r="Y2987"/>
      <c r="Z2987"/>
      <c r="AA2987"/>
      <c r="AB2987"/>
      <c r="AC2987"/>
      <c r="AD2987"/>
      <c r="AE2987"/>
      <c r="AF2987"/>
      <c r="AG2987"/>
      <c r="AH2987"/>
    </row>
    <row r="2988" spans="3:34" x14ac:dyDescent="0.25">
      <c r="C2988" s="21"/>
      <c r="E2988" s="62"/>
      <c r="F2988" s="62"/>
      <c r="G2988" s="62"/>
      <c r="P2988"/>
      <c r="Q2988"/>
      <c r="R2988"/>
      <c r="S2988"/>
      <c r="T2988"/>
      <c r="U2988"/>
      <c r="V2988"/>
      <c r="W2988"/>
      <c r="X2988"/>
      <c r="Y2988"/>
      <c r="Z2988"/>
      <c r="AA2988"/>
      <c r="AB2988"/>
      <c r="AC2988"/>
      <c r="AD2988"/>
      <c r="AE2988"/>
      <c r="AF2988"/>
      <c r="AG2988"/>
      <c r="AH2988"/>
    </row>
    <row r="2989" spans="3:34" x14ac:dyDescent="0.25">
      <c r="C2989" s="21"/>
      <c r="E2989" s="62"/>
      <c r="F2989" s="62"/>
      <c r="G2989" s="62"/>
      <c r="P2989"/>
      <c r="Q2989"/>
      <c r="R2989"/>
      <c r="S2989"/>
      <c r="T2989"/>
      <c r="U2989"/>
      <c r="V2989"/>
      <c r="W2989"/>
      <c r="X2989"/>
      <c r="Y2989"/>
      <c r="Z2989"/>
      <c r="AA2989"/>
      <c r="AB2989"/>
      <c r="AC2989"/>
      <c r="AD2989"/>
      <c r="AE2989"/>
      <c r="AF2989"/>
      <c r="AG2989"/>
      <c r="AH2989"/>
    </row>
    <row r="2990" spans="3:34" x14ac:dyDescent="0.25">
      <c r="C2990" s="21"/>
      <c r="E2990" s="62"/>
      <c r="F2990" s="62"/>
      <c r="G2990" s="62"/>
      <c r="P2990"/>
      <c r="Q2990"/>
      <c r="R2990"/>
      <c r="S2990"/>
      <c r="T2990"/>
      <c r="U2990"/>
      <c r="V2990"/>
      <c r="W2990"/>
      <c r="X2990"/>
      <c r="Y2990"/>
      <c r="Z2990"/>
      <c r="AA2990"/>
      <c r="AB2990"/>
      <c r="AC2990"/>
      <c r="AD2990"/>
      <c r="AE2990"/>
      <c r="AF2990"/>
      <c r="AG2990"/>
      <c r="AH2990"/>
    </row>
    <row r="2991" spans="3:34" x14ac:dyDescent="0.25">
      <c r="C2991" s="21"/>
      <c r="E2991" s="62"/>
      <c r="F2991" s="62"/>
      <c r="G2991" s="62"/>
      <c r="P2991"/>
      <c r="Q2991"/>
      <c r="R2991"/>
      <c r="S2991"/>
      <c r="T2991"/>
      <c r="U2991"/>
      <c r="V2991"/>
      <c r="W2991"/>
      <c r="X2991"/>
      <c r="Y2991"/>
      <c r="Z2991"/>
      <c r="AA2991"/>
      <c r="AB2991"/>
      <c r="AC2991"/>
      <c r="AD2991"/>
      <c r="AE2991"/>
      <c r="AF2991"/>
      <c r="AG2991"/>
      <c r="AH2991"/>
    </row>
    <row r="2992" spans="3:34" x14ac:dyDescent="0.25">
      <c r="C2992" s="21"/>
      <c r="E2992" s="62"/>
      <c r="F2992" s="62"/>
      <c r="G2992" s="62"/>
      <c r="P2992"/>
      <c r="Q2992"/>
      <c r="R2992"/>
      <c r="S2992"/>
      <c r="T2992"/>
      <c r="U2992"/>
      <c r="V2992"/>
      <c r="W2992"/>
      <c r="X2992"/>
      <c r="Y2992"/>
      <c r="Z2992"/>
      <c r="AA2992"/>
      <c r="AB2992"/>
      <c r="AC2992"/>
      <c r="AD2992"/>
      <c r="AE2992"/>
      <c r="AF2992"/>
      <c r="AG2992"/>
      <c r="AH2992"/>
    </row>
    <row r="2993" spans="3:34" x14ac:dyDescent="0.25">
      <c r="C2993" s="21"/>
      <c r="E2993" s="62"/>
      <c r="F2993" s="62"/>
      <c r="G2993" s="62"/>
      <c r="P2993"/>
      <c r="Q2993"/>
      <c r="R2993"/>
      <c r="S2993"/>
      <c r="T2993"/>
      <c r="U2993"/>
      <c r="V2993"/>
      <c r="W2993"/>
      <c r="X2993"/>
      <c r="Y2993"/>
      <c r="Z2993"/>
      <c r="AA2993"/>
      <c r="AB2993"/>
      <c r="AC2993"/>
      <c r="AD2993"/>
      <c r="AE2993"/>
      <c r="AF2993"/>
      <c r="AG2993"/>
      <c r="AH2993"/>
    </row>
    <row r="2994" spans="3:34" x14ac:dyDescent="0.25">
      <c r="C2994" s="21"/>
      <c r="E2994" s="62"/>
      <c r="F2994" s="62"/>
      <c r="G2994" s="62"/>
      <c r="P2994"/>
      <c r="Q2994"/>
      <c r="R2994"/>
      <c r="S2994"/>
      <c r="T2994"/>
      <c r="U2994"/>
      <c r="V2994"/>
      <c r="W2994"/>
      <c r="X2994"/>
      <c r="Y2994"/>
      <c r="Z2994"/>
      <c r="AA2994"/>
      <c r="AB2994"/>
      <c r="AC2994"/>
      <c r="AD2994"/>
      <c r="AE2994"/>
      <c r="AF2994"/>
      <c r="AG2994"/>
      <c r="AH2994"/>
    </row>
    <row r="2995" spans="3:34" x14ac:dyDescent="0.25">
      <c r="C2995" s="21"/>
      <c r="E2995" s="62"/>
      <c r="F2995" s="62"/>
      <c r="G2995" s="62"/>
      <c r="P2995"/>
      <c r="Q2995"/>
      <c r="R2995"/>
      <c r="S2995"/>
      <c r="T2995"/>
      <c r="U2995"/>
      <c r="V2995"/>
      <c r="W2995"/>
      <c r="X2995"/>
      <c r="Y2995"/>
      <c r="Z2995"/>
      <c r="AA2995"/>
      <c r="AB2995"/>
      <c r="AC2995"/>
      <c r="AD2995"/>
      <c r="AE2995"/>
      <c r="AF2995"/>
      <c r="AG2995"/>
      <c r="AH2995"/>
    </row>
    <row r="2996" spans="3:34" x14ac:dyDescent="0.25">
      <c r="C2996" s="21"/>
      <c r="E2996" s="62"/>
      <c r="F2996" s="62"/>
      <c r="G2996" s="62"/>
      <c r="P2996"/>
      <c r="Q2996"/>
      <c r="R2996"/>
      <c r="S2996"/>
      <c r="T2996"/>
      <c r="U2996"/>
      <c r="V2996"/>
      <c r="W2996"/>
      <c r="X2996"/>
      <c r="Y2996"/>
      <c r="Z2996"/>
      <c r="AA2996"/>
      <c r="AB2996"/>
      <c r="AC2996"/>
      <c r="AD2996"/>
      <c r="AE2996"/>
      <c r="AF2996"/>
      <c r="AG2996"/>
      <c r="AH2996"/>
    </row>
    <row r="2997" spans="3:34" x14ac:dyDescent="0.25">
      <c r="C2997" s="21"/>
      <c r="E2997" s="62"/>
      <c r="F2997" s="62"/>
      <c r="G2997" s="62"/>
      <c r="P2997"/>
      <c r="Q2997"/>
      <c r="R2997"/>
      <c r="S2997"/>
      <c r="T2997"/>
      <c r="U2997"/>
      <c r="V2997"/>
      <c r="W2997"/>
      <c r="X2997"/>
      <c r="Y2997"/>
      <c r="Z2997"/>
      <c r="AA2997"/>
      <c r="AB2997"/>
      <c r="AC2997"/>
      <c r="AD2997"/>
      <c r="AE2997"/>
      <c r="AF2997"/>
      <c r="AG2997"/>
      <c r="AH2997"/>
    </row>
    <row r="2998" spans="3:34" x14ac:dyDescent="0.25">
      <c r="C2998" s="21"/>
      <c r="E2998" s="62"/>
      <c r="F2998" s="62"/>
      <c r="G2998" s="62"/>
      <c r="P2998"/>
      <c r="Q2998"/>
      <c r="R2998"/>
      <c r="S2998"/>
      <c r="T2998"/>
      <c r="U2998"/>
      <c r="V2998"/>
      <c r="W2998"/>
      <c r="X2998"/>
      <c r="Y2998"/>
      <c r="Z2998"/>
      <c r="AA2998"/>
      <c r="AB2998"/>
      <c r="AC2998"/>
      <c r="AD2998"/>
      <c r="AE2998"/>
      <c r="AF2998"/>
      <c r="AG2998"/>
      <c r="AH2998"/>
    </row>
    <row r="2999" spans="3:34" x14ac:dyDescent="0.25">
      <c r="C2999" s="21"/>
      <c r="E2999" s="62"/>
      <c r="F2999" s="62"/>
      <c r="G2999" s="62"/>
      <c r="P2999"/>
      <c r="Q2999"/>
      <c r="R2999"/>
      <c r="S2999"/>
      <c r="T2999"/>
      <c r="U2999"/>
      <c r="V2999"/>
      <c r="W2999"/>
      <c r="X2999"/>
      <c r="Y2999"/>
      <c r="Z2999"/>
      <c r="AA2999"/>
      <c r="AB2999"/>
      <c r="AC2999"/>
      <c r="AD2999"/>
      <c r="AE2999"/>
      <c r="AF2999"/>
      <c r="AG2999"/>
      <c r="AH2999"/>
    </row>
    <row r="3000" spans="3:34" x14ac:dyDescent="0.25">
      <c r="C3000" s="21"/>
      <c r="E3000" s="62"/>
      <c r="F3000" s="62"/>
      <c r="G3000" s="62"/>
      <c r="P3000"/>
      <c r="Q3000"/>
      <c r="R3000"/>
      <c r="S3000"/>
      <c r="T3000"/>
      <c r="U3000"/>
      <c r="V3000"/>
      <c r="W3000"/>
      <c r="X3000"/>
      <c r="Y3000"/>
      <c r="Z3000"/>
      <c r="AA3000"/>
      <c r="AB3000"/>
      <c r="AC3000"/>
      <c r="AD3000"/>
      <c r="AE3000"/>
      <c r="AF3000"/>
      <c r="AG3000"/>
      <c r="AH3000"/>
    </row>
    <row r="3001" spans="3:34" x14ac:dyDescent="0.25">
      <c r="C3001" s="21"/>
      <c r="E3001" s="62"/>
      <c r="F3001" s="62"/>
      <c r="G3001" s="62"/>
      <c r="P3001"/>
      <c r="Q3001"/>
      <c r="R3001"/>
      <c r="S3001"/>
      <c r="T3001"/>
      <c r="U3001"/>
      <c r="V3001"/>
      <c r="W3001"/>
      <c r="X3001"/>
      <c r="Y3001"/>
      <c r="Z3001"/>
      <c r="AA3001"/>
      <c r="AB3001"/>
      <c r="AC3001"/>
      <c r="AD3001"/>
      <c r="AE3001"/>
      <c r="AF3001"/>
      <c r="AG3001"/>
      <c r="AH3001"/>
    </row>
    <row r="3002" spans="3:34" x14ac:dyDescent="0.25">
      <c r="C3002" s="21"/>
      <c r="E3002" s="62"/>
      <c r="F3002" s="62"/>
      <c r="G3002" s="62"/>
      <c r="P3002"/>
      <c r="Q3002"/>
      <c r="R3002"/>
      <c r="S3002"/>
      <c r="T3002"/>
      <c r="U3002"/>
      <c r="V3002"/>
      <c r="W3002"/>
      <c r="X3002"/>
      <c r="Y3002"/>
      <c r="Z3002"/>
      <c r="AA3002"/>
      <c r="AB3002"/>
      <c r="AC3002"/>
      <c r="AD3002"/>
      <c r="AE3002"/>
      <c r="AF3002"/>
      <c r="AG3002"/>
      <c r="AH3002"/>
    </row>
    <row r="3003" spans="3:34" x14ac:dyDescent="0.25">
      <c r="C3003" s="21"/>
      <c r="E3003" s="62"/>
      <c r="F3003" s="62"/>
      <c r="G3003" s="62"/>
      <c r="P3003"/>
      <c r="Q3003"/>
      <c r="R3003"/>
      <c r="S3003"/>
      <c r="T3003"/>
      <c r="U3003"/>
      <c r="V3003"/>
      <c r="W3003"/>
      <c r="X3003"/>
      <c r="Y3003"/>
      <c r="Z3003"/>
      <c r="AA3003"/>
      <c r="AB3003"/>
      <c r="AC3003"/>
      <c r="AD3003"/>
      <c r="AE3003"/>
      <c r="AF3003"/>
      <c r="AG3003"/>
      <c r="AH3003"/>
    </row>
    <row r="3004" spans="3:34" x14ac:dyDescent="0.25">
      <c r="C3004" s="21"/>
      <c r="E3004" s="62"/>
      <c r="F3004" s="62"/>
      <c r="G3004" s="62"/>
      <c r="P3004"/>
      <c r="Q3004"/>
      <c r="R3004"/>
      <c r="S3004"/>
      <c r="T3004"/>
      <c r="U3004"/>
      <c r="V3004"/>
      <c r="W3004"/>
      <c r="X3004"/>
      <c r="Y3004"/>
      <c r="Z3004"/>
      <c r="AA3004"/>
      <c r="AB3004"/>
      <c r="AC3004"/>
      <c r="AD3004"/>
      <c r="AE3004"/>
      <c r="AF3004"/>
      <c r="AG3004"/>
      <c r="AH3004"/>
    </row>
    <row r="3005" spans="3:34" x14ac:dyDescent="0.25">
      <c r="C3005" s="21"/>
      <c r="E3005" s="62"/>
      <c r="F3005" s="62"/>
      <c r="G3005" s="62"/>
      <c r="P3005"/>
      <c r="Q3005"/>
      <c r="R3005"/>
      <c r="S3005"/>
      <c r="T3005"/>
      <c r="U3005"/>
      <c r="V3005"/>
      <c r="W3005"/>
      <c r="X3005"/>
      <c r="Y3005"/>
      <c r="Z3005"/>
      <c r="AA3005"/>
      <c r="AB3005"/>
      <c r="AC3005"/>
      <c r="AD3005"/>
      <c r="AE3005"/>
      <c r="AF3005"/>
      <c r="AG3005"/>
      <c r="AH3005"/>
    </row>
    <row r="3006" spans="3:34" x14ac:dyDescent="0.25">
      <c r="C3006" s="21"/>
      <c r="E3006" s="62"/>
      <c r="F3006" s="62"/>
      <c r="G3006" s="62"/>
      <c r="P3006"/>
      <c r="Q3006"/>
      <c r="R3006"/>
      <c r="S3006"/>
      <c r="T3006"/>
      <c r="U3006"/>
      <c r="V3006"/>
      <c r="W3006"/>
      <c r="X3006"/>
      <c r="Y3006"/>
      <c r="Z3006"/>
      <c r="AA3006"/>
      <c r="AB3006"/>
      <c r="AC3006"/>
      <c r="AD3006"/>
      <c r="AE3006"/>
      <c r="AF3006"/>
      <c r="AG3006"/>
      <c r="AH3006"/>
    </row>
    <row r="3007" spans="3:34" x14ac:dyDescent="0.25">
      <c r="C3007" s="21"/>
      <c r="E3007" s="62"/>
      <c r="F3007" s="62"/>
      <c r="G3007" s="62"/>
      <c r="P3007"/>
      <c r="Q3007"/>
      <c r="R3007"/>
      <c r="S3007"/>
      <c r="T3007"/>
      <c r="U3007"/>
      <c r="V3007"/>
      <c r="W3007"/>
      <c r="X3007"/>
      <c r="Y3007"/>
      <c r="Z3007"/>
      <c r="AA3007"/>
      <c r="AB3007"/>
      <c r="AC3007"/>
      <c r="AD3007"/>
      <c r="AE3007"/>
      <c r="AF3007"/>
      <c r="AG3007"/>
      <c r="AH3007"/>
    </row>
    <row r="3008" spans="3:34" x14ac:dyDescent="0.25">
      <c r="C3008" s="21"/>
      <c r="E3008" s="62"/>
      <c r="F3008" s="62"/>
      <c r="G3008" s="62"/>
      <c r="P3008"/>
      <c r="Q3008"/>
      <c r="R3008"/>
      <c r="S3008"/>
      <c r="T3008"/>
      <c r="U3008"/>
      <c r="V3008"/>
      <c r="W3008"/>
      <c r="X3008"/>
      <c r="Y3008"/>
      <c r="Z3008"/>
      <c r="AA3008"/>
      <c r="AB3008"/>
      <c r="AC3008"/>
      <c r="AD3008"/>
      <c r="AE3008"/>
      <c r="AF3008"/>
      <c r="AG3008"/>
      <c r="AH3008"/>
    </row>
    <row r="3009" spans="3:34" x14ac:dyDescent="0.25">
      <c r="C3009" s="21"/>
      <c r="E3009" s="62"/>
      <c r="F3009" s="62"/>
      <c r="G3009" s="62"/>
      <c r="P3009"/>
      <c r="Q3009"/>
      <c r="R3009"/>
      <c r="S3009"/>
      <c r="T3009"/>
      <c r="U3009"/>
      <c r="V3009"/>
      <c r="W3009"/>
      <c r="X3009"/>
      <c r="Y3009"/>
      <c r="Z3009"/>
      <c r="AA3009"/>
      <c r="AB3009"/>
      <c r="AC3009"/>
      <c r="AD3009"/>
      <c r="AE3009"/>
      <c r="AF3009"/>
      <c r="AG3009"/>
      <c r="AH3009"/>
    </row>
    <row r="3010" spans="3:34" x14ac:dyDescent="0.25">
      <c r="C3010" s="21"/>
      <c r="E3010" s="62"/>
      <c r="F3010" s="62"/>
      <c r="G3010" s="62"/>
      <c r="P3010"/>
      <c r="Q3010"/>
      <c r="R3010"/>
      <c r="S3010"/>
      <c r="T3010"/>
      <c r="U3010"/>
      <c r="V3010"/>
      <c r="W3010"/>
      <c r="X3010"/>
      <c r="Y3010"/>
      <c r="Z3010"/>
      <c r="AA3010"/>
      <c r="AB3010"/>
      <c r="AC3010"/>
      <c r="AD3010"/>
      <c r="AE3010"/>
      <c r="AF3010"/>
      <c r="AG3010"/>
      <c r="AH3010"/>
    </row>
    <row r="3011" spans="3:34" x14ac:dyDescent="0.25">
      <c r="C3011" s="21"/>
      <c r="E3011" s="62"/>
      <c r="F3011" s="62"/>
      <c r="G3011" s="62"/>
      <c r="P3011"/>
      <c r="Q3011"/>
      <c r="R3011"/>
      <c r="S3011"/>
      <c r="T3011"/>
      <c r="U3011"/>
      <c r="V3011"/>
      <c r="W3011"/>
      <c r="X3011"/>
      <c r="Y3011"/>
      <c r="Z3011"/>
      <c r="AA3011"/>
      <c r="AB3011"/>
      <c r="AC3011"/>
      <c r="AD3011"/>
      <c r="AE3011"/>
      <c r="AF3011"/>
      <c r="AG3011"/>
      <c r="AH3011"/>
    </row>
    <row r="3012" spans="3:34" x14ac:dyDescent="0.25">
      <c r="C3012" s="21"/>
      <c r="E3012" s="62"/>
      <c r="F3012" s="62"/>
      <c r="G3012" s="62"/>
      <c r="P3012"/>
      <c r="Q3012"/>
      <c r="R3012"/>
      <c r="S3012"/>
      <c r="T3012"/>
      <c r="U3012"/>
      <c r="V3012"/>
      <c r="W3012"/>
      <c r="X3012"/>
      <c r="Y3012"/>
      <c r="Z3012"/>
      <c r="AA3012"/>
      <c r="AB3012"/>
      <c r="AC3012"/>
      <c r="AD3012"/>
      <c r="AE3012"/>
      <c r="AF3012"/>
      <c r="AG3012"/>
      <c r="AH3012"/>
    </row>
    <row r="3013" spans="3:34" x14ac:dyDescent="0.25">
      <c r="C3013" s="21"/>
      <c r="E3013" s="62"/>
      <c r="F3013" s="62"/>
      <c r="G3013" s="62"/>
      <c r="P3013"/>
      <c r="Q3013"/>
      <c r="R3013"/>
      <c r="S3013"/>
      <c r="T3013"/>
      <c r="U3013"/>
      <c r="V3013"/>
      <c r="W3013"/>
      <c r="X3013"/>
      <c r="Y3013"/>
      <c r="Z3013"/>
      <c r="AA3013"/>
      <c r="AB3013"/>
      <c r="AC3013"/>
      <c r="AD3013"/>
      <c r="AE3013"/>
      <c r="AF3013"/>
      <c r="AG3013"/>
      <c r="AH3013"/>
    </row>
    <row r="3014" spans="3:34" x14ac:dyDescent="0.25">
      <c r="C3014" s="21"/>
      <c r="E3014" s="62"/>
      <c r="F3014" s="62"/>
      <c r="G3014" s="62"/>
      <c r="P3014"/>
      <c r="Q3014"/>
      <c r="R3014"/>
      <c r="S3014"/>
      <c r="T3014"/>
      <c r="U3014"/>
      <c r="V3014"/>
      <c r="W3014"/>
      <c r="X3014"/>
      <c r="Y3014"/>
      <c r="Z3014"/>
      <c r="AA3014"/>
      <c r="AB3014"/>
      <c r="AC3014"/>
      <c r="AD3014"/>
      <c r="AE3014"/>
      <c r="AF3014"/>
      <c r="AG3014"/>
      <c r="AH3014"/>
    </row>
    <row r="3015" spans="3:34" x14ac:dyDescent="0.25">
      <c r="C3015" s="21"/>
      <c r="E3015" s="62"/>
      <c r="F3015" s="62"/>
      <c r="G3015" s="62"/>
      <c r="P3015"/>
      <c r="Q3015"/>
      <c r="R3015"/>
      <c r="S3015"/>
      <c r="T3015"/>
      <c r="U3015"/>
      <c r="V3015"/>
      <c r="W3015"/>
      <c r="X3015"/>
      <c r="Y3015"/>
      <c r="Z3015"/>
      <c r="AA3015"/>
      <c r="AB3015"/>
      <c r="AC3015"/>
      <c r="AD3015"/>
      <c r="AE3015"/>
      <c r="AF3015"/>
      <c r="AG3015"/>
      <c r="AH3015"/>
    </row>
    <row r="3016" spans="3:34" x14ac:dyDescent="0.25">
      <c r="C3016" s="21"/>
      <c r="E3016" s="62"/>
      <c r="F3016" s="62"/>
      <c r="G3016" s="62"/>
      <c r="P3016"/>
      <c r="Q3016"/>
      <c r="R3016"/>
      <c r="S3016"/>
      <c r="T3016"/>
      <c r="U3016"/>
      <c r="V3016"/>
      <c r="W3016"/>
      <c r="X3016"/>
      <c r="Y3016"/>
      <c r="Z3016"/>
      <c r="AA3016"/>
      <c r="AB3016"/>
      <c r="AC3016"/>
      <c r="AD3016"/>
      <c r="AE3016"/>
      <c r="AF3016"/>
      <c r="AG3016"/>
      <c r="AH3016"/>
    </row>
    <row r="3017" spans="3:34" x14ac:dyDescent="0.25">
      <c r="C3017" s="21"/>
      <c r="E3017" s="62"/>
      <c r="F3017" s="62"/>
      <c r="G3017" s="62"/>
      <c r="P3017"/>
      <c r="Q3017"/>
      <c r="R3017"/>
      <c r="S3017"/>
      <c r="T3017"/>
      <c r="U3017"/>
      <c r="V3017"/>
      <c r="W3017"/>
      <c r="X3017"/>
      <c r="Y3017"/>
      <c r="Z3017"/>
      <c r="AA3017"/>
      <c r="AB3017"/>
      <c r="AC3017"/>
      <c r="AD3017"/>
      <c r="AE3017"/>
      <c r="AF3017"/>
      <c r="AG3017"/>
      <c r="AH3017"/>
    </row>
    <row r="3018" spans="3:34" x14ac:dyDescent="0.25">
      <c r="C3018" s="21"/>
      <c r="E3018" s="62"/>
      <c r="F3018" s="62"/>
      <c r="G3018" s="62"/>
      <c r="P3018"/>
      <c r="Q3018"/>
      <c r="R3018"/>
      <c r="S3018"/>
      <c r="T3018"/>
      <c r="U3018"/>
      <c r="V3018"/>
      <c r="W3018"/>
      <c r="X3018"/>
      <c r="Y3018"/>
      <c r="Z3018"/>
      <c r="AA3018"/>
      <c r="AB3018"/>
      <c r="AC3018"/>
      <c r="AD3018"/>
      <c r="AE3018"/>
      <c r="AF3018"/>
      <c r="AG3018"/>
      <c r="AH3018"/>
    </row>
    <row r="3019" spans="3:34" x14ac:dyDescent="0.25">
      <c r="C3019" s="21"/>
      <c r="E3019" s="62"/>
      <c r="F3019" s="62"/>
      <c r="G3019" s="62"/>
      <c r="P3019"/>
      <c r="Q3019"/>
      <c r="R3019"/>
      <c r="S3019"/>
      <c r="T3019"/>
      <c r="U3019"/>
      <c r="V3019"/>
      <c r="W3019"/>
      <c r="X3019"/>
      <c r="Y3019"/>
      <c r="Z3019"/>
      <c r="AA3019"/>
      <c r="AB3019"/>
      <c r="AC3019"/>
      <c r="AD3019"/>
      <c r="AE3019"/>
      <c r="AF3019"/>
      <c r="AG3019"/>
      <c r="AH3019"/>
    </row>
    <row r="3020" spans="3:34" x14ac:dyDescent="0.25">
      <c r="C3020" s="21"/>
      <c r="E3020" s="62"/>
      <c r="F3020" s="62"/>
      <c r="G3020" s="62"/>
      <c r="P3020"/>
      <c r="Q3020"/>
      <c r="R3020"/>
      <c r="S3020"/>
      <c r="T3020"/>
      <c r="U3020"/>
      <c r="V3020"/>
      <c r="W3020"/>
      <c r="X3020"/>
      <c r="Y3020"/>
      <c r="Z3020"/>
      <c r="AA3020"/>
      <c r="AB3020"/>
      <c r="AC3020"/>
      <c r="AD3020"/>
      <c r="AE3020"/>
      <c r="AF3020"/>
      <c r="AG3020"/>
      <c r="AH3020"/>
    </row>
    <row r="3021" spans="3:34" x14ac:dyDescent="0.25">
      <c r="C3021" s="21"/>
      <c r="E3021" s="62"/>
      <c r="F3021" s="62"/>
      <c r="G3021" s="62"/>
      <c r="P3021"/>
      <c r="Q3021"/>
      <c r="R3021"/>
      <c r="S3021"/>
      <c r="T3021"/>
      <c r="U3021"/>
      <c r="V3021"/>
      <c r="W3021"/>
      <c r="X3021"/>
      <c r="Y3021"/>
      <c r="Z3021"/>
      <c r="AA3021"/>
      <c r="AB3021"/>
      <c r="AC3021"/>
      <c r="AD3021"/>
      <c r="AE3021"/>
      <c r="AF3021"/>
      <c r="AG3021"/>
      <c r="AH3021"/>
    </row>
    <row r="3022" spans="3:34" x14ac:dyDescent="0.25">
      <c r="C3022" s="21"/>
      <c r="E3022" s="62"/>
      <c r="F3022" s="62"/>
      <c r="G3022" s="62"/>
      <c r="P3022"/>
      <c r="Q3022"/>
      <c r="R3022"/>
      <c r="S3022"/>
      <c r="T3022"/>
      <c r="U3022"/>
      <c r="V3022"/>
      <c r="W3022"/>
      <c r="X3022"/>
      <c r="Y3022"/>
      <c r="Z3022"/>
      <c r="AA3022"/>
      <c r="AB3022"/>
      <c r="AC3022"/>
      <c r="AD3022"/>
      <c r="AE3022"/>
      <c r="AF3022"/>
      <c r="AG3022"/>
      <c r="AH3022"/>
    </row>
    <row r="3023" spans="3:34" x14ac:dyDescent="0.25">
      <c r="C3023" s="21"/>
      <c r="E3023" s="62"/>
      <c r="F3023" s="62"/>
      <c r="G3023" s="62"/>
      <c r="P3023"/>
      <c r="Q3023"/>
      <c r="R3023"/>
      <c r="S3023"/>
      <c r="T3023"/>
      <c r="U3023"/>
      <c r="V3023"/>
      <c r="W3023"/>
      <c r="X3023"/>
      <c r="Y3023"/>
      <c r="Z3023"/>
      <c r="AA3023"/>
      <c r="AB3023"/>
      <c r="AC3023"/>
      <c r="AD3023"/>
      <c r="AE3023"/>
      <c r="AF3023"/>
      <c r="AG3023"/>
      <c r="AH3023"/>
    </row>
    <row r="3024" spans="3:34" x14ac:dyDescent="0.25">
      <c r="C3024" s="21"/>
      <c r="E3024" s="62"/>
      <c r="F3024" s="62"/>
      <c r="G3024" s="62"/>
      <c r="P3024"/>
      <c r="Q3024"/>
      <c r="R3024"/>
      <c r="S3024"/>
      <c r="T3024"/>
      <c r="U3024"/>
      <c r="V3024"/>
      <c r="W3024"/>
      <c r="X3024"/>
      <c r="Y3024"/>
      <c r="Z3024"/>
      <c r="AA3024"/>
      <c r="AB3024"/>
      <c r="AC3024"/>
      <c r="AD3024"/>
      <c r="AE3024"/>
      <c r="AF3024"/>
      <c r="AG3024"/>
      <c r="AH3024"/>
    </row>
    <row r="3025" spans="3:34" x14ac:dyDescent="0.25">
      <c r="C3025" s="21"/>
      <c r="E3025" s="62"/>
      <c r="F3025" s="62"/>
      <c r="G3025" s="62"/>
      <c r="P3025"/>
      <c r="Q3025"/>
      <c r="R3025"/>
      <c r="S3025"/>
      <c r="T3025"/>
      <c r="U3025"/>
      <c r="V3025"/>
      <c r="W3025"/>
      <c r="X3025"/>
      <c r="Y3025"/>
      <c r="Z3025"/>
      <c r="AA3025"/>
      <c r="AB3025"/>
      <c r="AC3025"/>
      <c r="AD3025"/>
      <c r="AE3025"/>
      <c r="AF3025"/>
      <c r="AG3025"/>
      <c r="AH3025"/>
    </row>
    <row r="3026" spans="3:34" x14ac:dyDescent="0.25">
      <c r="C3026" s="21"/>
      <c r="E3026" s="62"/>
      <c r="F3026" s="62"/>
      <c r="G3026" s="62"/>
      <c r="P3026"/>
      <c r="Q3026"/>
      <c r="R3026"/>
      <c r="S3026"/>
      <c r="T3026"/>
      <c r="U3026"/>
      <c r="V3026"/>
      <c r="W3026"/>
      <c r="X3026"/>
      <c r="Y3026"/>
      <c r="Z3026"/>
      <c r="AA3026"/>
      <c r="AB3026"/>
      <c r="AC3026"/>
      <c r="AD3026"/>
      <c r="AE3026"/>
      <c r="AF3026"/>
      <c r="AG3026"/>
      <c r="AH3026"/>
    </row>
    <row r="3027" spans="3:34" x14ac:dyDescent="0.25">
      <c r="C3027" s="21"/>
      <c r="E3027" s="62"/>
      <c r="F3027" s="62"/>
      <c r="G3027" s="62"/>
      <c r="P3027"/>
      <c r="Q3027"/>
      <c r="R3027"/>
      <c r="S3027"/>
      <c r="T3027"/>
      <c r="U3027"/>
      <c r="V3027"/>
      <c r="W3027"/>
      <c r="X3027"/>
      <c r="Y3027"/>
      <c r="Z3027"/>
      <c r="AA3027"/>
      <c r="AB3027"/>
      <c r="AC3027"/>
      <c r="AD3027"/>
      <c r="AE3027"/>
      <c r="AF3027"/>
      <c r="AG3027"/>
      <c r="AH3027"/>
    </row>
    <row r="3028" spans="3:34" x14ac:dyDescent="0.25">
      <c r="C3028" s="21"/>
      <c r="E3028" s="62"/>
      <c r="F3028" s="62"/>
      <c r="G3028" s="62"/>
      <c r="P3028"/>
      <c r="Q3028"/>
      <c r="R3028"/>
      <c r="S3028"/>
      <c r="T3028"/>
      <c r="U3028"/>
      <c r="V3028"/>
      <c r="W3028"/>
      <c r="X3028"/>
      <c r="Y3028"/>
      <c r="Z3028"/>
      <c r="AA3028"/>
      <c r="AB3028"/>
      <c r="AC3028"/>
      <c r="AD3028"/>
      <c r="AE3028"/>
      <c r="AF3028"/>
      <c r="AG3028"/>
      <c r="AH3028"/>
    </row>
    <row r="3029" spans="3:34" x14ac:dyDescent="0.25">
      <c r="C3029" s="21"/>
      <c r="E3029" s="62"/>
      <c r="F3029" s="62"/>
      <c r="G3029" s="62"/>
      <c r="P3029"/>
      <c r="Q3029"/>
      <c r="R3029"/>
      <c r="S3029"/>
      <c r="T3029"/>
      <c r="U3029"/>
      <c r="V3029"/>
      <c r="W3029"/>
      <c r="X3029"/>
      <c r="Y3029"/>
      <c r="Z3029"/>
      <c r="AA3029"/>
      <c r="AB3029"/>
      <c r="AC3029"/>
      <c r="AD3029"/>
      <c r="AE3029"/>
      <c r="AF3029"/>
      <c r="AG3029"/>
      <c r="AH3029"/>
    </row>
    <row r="3030" spans="3:34" x14ac:dyDescent="0.25">
      <c r="C3030" s="21"/>
      <c r="E3030" s="62"/>
      <c r="F3030" s="62"/>
      <c r="G3030" s="62"/>
      <c r="P3030"/>
      <c r="Q3030"/>
      <c r="R3030"/>
      <c r="S3030"/>
      <c r="T3030"/>
      <c r="U3030"/>
      <c r="V3030"/>
      <c r="W3030"/>
      <c r="X3030"/>
      <c r="Y3030"/>
      <c r="Z3030"/>
      <c r="AA3030"/>
      <c r="AB3030"/>
      <c r="AC3030"/>
      <c r="AD3030"/>
      <c r="AE3030"/>
      <c r="AF3030"/>
      <c r="AG3030"/>
      <c r="AH3030"/>
    </row>
    <row r="3031" spans="3:34" x14ac:dyDescent="0.25">
      <c r="C3031" s="21"/>
      <c r="E3031" s="62"/>
      <c r="F3031" s="62"/>
      <c r="G3031" s="62"/>
      <c r="P3031"/>
      <c r="Q3031"/>
      <c r="R3031"/>
      <c r="S3031"/>
      <c r="T3031"/>
      <c r="U3031"/>
      <c r="V3031"/>
      <c r="W3031"/>
      <c r="X3031"/>
      <c r="Y3031"/>
      <c r="Z3031"/>
      <c r="AA3031"/>
      <c r="AB3031"/>
      <c r="AC3031"/>
      <c r="AD3031"/>
      <c r="AE3031"/>
      <c r="AF3031"/>
      <c r="AG3031"/>
      <c r="AH3031"/>
    </row>
    <row r="3032" spans="3:34" x14ac:dyDescent="0.25">
      <c r="C3032" s="21"/>
      <c r="E3032" s="62"/>
      <c r="F3032" s="62"/>
      <c r="G3032" s="62"/>
      <c r="P3032"/>
      <c r="Q3032"/>
      <c r="R3032"/>
      <c r="S3032"/>
      <c r="T3032"/>
      <c r="U3032"/>
      <c r="V3032"/>
      <c r="W3032"/>
      <c r="X3032"/>
      <c r="Y3032"/>
      <c r="Z3032"/>
      <c r="AA3032"/>
      <c r="AB3032"/>
      <c r="AC3032"/>
      <c r="AD3032"/>
      <c r="AE3032"/>
      <c r="AF3032"/>
      <c r="AG3032"/>
      <c r="AH3032"/>
    </row>
    <row r="3033" spans="3:34" x14ac:dyDescent="0.25">
      <c r="C3033" s="21"/>
      <c r="E3033" s="62"/>
      <c r="F3033" s="62"/>
      <c r="G3033" s="62"/>
      <c r="P3033"/>
      <c r="Q3033"/>
      <c r="R3033"/>
      <c r="S3033"/>
      <c r="T3033"/>
      <c r="U3033"/>
      <c r="V3033"/>
      <c r="W3033"/>
      <c r="X3033"/>
      <c r="Y3033"/>
      <c r="Z3033"/>
      <c r="AA3033"/>
      <c r="AB3033"/>
      <c r="AC3033"/>
      <c r="AD3033"/>
      <c r="AE3033"/>
      <c r="AF3033"/>
      <c r="AG3033"/>
      <c r="AH3033"/>
    </row>
    <row r="3034" spans="3:34" x14ac:dyDescent="0.25">
      <c r="C3034" s="21"/>
      <c r="E3034" s="62"/>
      <c r="F3034" s="62"/>
      <c r="G3034" s="62"/>
      <c r="P3034"/>
      <c r="Q3034"/>
      <c r="R3034"/>
      <c r="S3034"/>
      <c r="T3034"/>
      <c r="U3034"/>
      <c r="V3034"/>
      <c r="W3034"/>
      <c r="X3034"/>
      <c r="Y3034"/>
      <c r="Z3034"/>
      <c r="AA3034"/>
      <c r="AB3034"/>
      <c r="AC3034"/>
      <c r="AD3034"/>
      <c r="AE3034"/>
      <c r="AF3034"/>
      <c r="AG3034"/>
      <c r="AH3034"/>
    </row>
    <row r="3035" spans="3:34" x14ac:dyDescent="0.25">
      <c r="C3035" s="21"/>
      <c r="E3035" s="62"/>
      <c r="F3035" s="62"/>
      <c r="G3035" s="62"/>
      <c r="P3035"/>
      <c r="Q3035"/>
      <c r="R3035"/>
      <c r="S3035"/>
      <c r="T3035"/>
      <c r="U3035"/>
      <c r="V3035"/>
      <c r="W3035"/>
      <c r="X3035"/>
      <c r="Y3035"/>
      <c r="Z3035"/>
      <c r="AA3035"/>
      <c r="AB3035"/>
      <c r="AC3035"/>
      <c r="AD3035"/>
      <c r="AE3035"/>
      <c r="AF3035"/>
      <c r="AG3035"/>
      <c r="AH3035"/>
    </row>
    <row r="3036" spans="3:34" x14ac:dyDescent="0.25">
      <c r="C3036" s="21"/>
      <c r="E3036" s="62"/>
      <c r="F3036" s="62"/>
      <c r="G3036" s="62"/>
      <c r="P3036"/>
      <c r="Q3036"/>
      <c r="R3036"/>
      <c r="S3036"/>
      <c r="T3036"/>
      <c r="U3036"/>
      <c r="V3036"/>
      <c r="W3036"/>
      <c r="X3036"/>
      <c r="Y3036"/>
      <c r="Z3036"/>
      <c r="AA3036"/>
      <c r="AB3036"/>
      <c r="AC3036"/>
      <c r="AD3036"/>
      <c r="AE3036"/>
      <c r="AF3036"/>
      <c r="AG3036"/>
      <c r="AH3036"/>
    </row>
    <row r="3037" spans="3:34" x14ac:dyDescent="0.25">
      <c r="C3037" s="21"/>
      <c r="E3037" s="62"/>
      <c r="F3037" s="62"/>
      <c r="G3037" s="62"/>
      <c r="P3037"/>
      <c r="Q3037"/>
      <c r="R3037"/>
      <c r="S3037"/>
      <c r="T3037"/>
      <c r="U3037"/>
      <c r="V3037"/>
      <c r="W3037"/>
      <c r="X3037"/>
      <c r="Y3037"/>
      <c r="Z3037"/>
      <c r="AA3037"/>
      <c r="AB3037"/>
      <c r="AC3037"/>
      <c r="AD3037"/>
      <c r="AE3037"/>
      <c r="AF3037"/>
      <c r="AG3037"/>
      <c r="AH3037"/>
    </row>
    <row r="3038" spans="3:34" x14ac:dyDescent="0.25">
      <c r="C3038" s="21"/>
      <c r="E3038" s="62"/>
      <c r="F3038" s="62"/>
      <c r="G3038" s="62"/>
      <c r="P3038"/>
      <c r="Q3038"/>
      <c r="R3038"/>
      <c r="S3038"/>
      <c r="T3038"/>
      <c r="U3038"/>
      <c r="V3038"/>
      <c r="W3038"/>
      <c r="X3038"/>
      <c r="Y3038"/>
      <c r="Z3038"/>
      <c r="AA3038"/>
      <c r="AB3038"/>
      <c r="AC3038"/>
      <c r="AD3038"/>
      <c r="AE3038"/>
      <c r="AF3038"/>
      <c r="AG3038"/>
      <c r="AH3038"/>
    </row>
    <row r="3039" spans="3:34" x14ac:dyDescent="0.25">
      <c r="C3039" s="21"/>
      <c r="E3039" s="62"/>
      <c r="F3039" s="62"/>
      <c r="G3039" s="62"/>
      <c r="P3039"/>
      <c r="Q3039"/>
      <c r="R3039"/>
      <c r="S3039"/>
      <c r="T3039"/>
      <c r="U3039"/>
      <c r="V3039"/>
      <c r="W3039"/>
      <c r="X3039"/>
      <c r="Y3039"/>
      <c r="Z3039"/>
      <c r="AA3039"/>
      <c r="AB3039"/>
      <c r="AC3039"/>
      <c r="AD3039"/>
      <c r="AE3039"/>
      <c r="AF3039"/>
      <c r="AG3039"/>
      <c r="AH3039"/>
    </row>
    <row r="3040" spans="3:34" x14ac:dyDescent="0.25">
      <c r="C3040" s="21"/>
      <c r="E3040" s="62"/>
      <c r="F3040" s="62"/>
      <c r="G3040" s="62"/>
      <c r="P3040"/>
      <c r="Q3040"/>
      <c r="R3040"/>
      <c r="S3040"/>
      <c r="T3040"/>
      <c r="U3040"/>
      <c r="V3040"/>
      <c r="W3040"/>
      <c r="X3040"/>
      <c r="Y3040"/>
      <c r="Z3040"/>
      <c r="AA3040"/>
      <c r="AB3040"/>
      <c r="AC3040"/>
      <c r="AD3040"/>
      <c r="AE3040"/>
      <c r="AF3040"/>
      <c r="AG3040"/>
      <c r="AH3040"/>
    </row>
    <row r="3041" spans="3:34" x14ac:dyDescent="0.25">
      <c r="C3041" s="21"/>
      <c r="E3041" s="62"/>
      <c r="F3041" s="62"/>
      <c r="G3041" s="62"/>
      <c r="P3041"/>
      <c r="Q3041"/>
      <c r="R3041"/>
      <c r="S3041"/>
      <c r="T3041"/>
      <c r="U3041"/>
      <c r="V3041"/>
      <c r="W3041"/>
      <c r="X3041"/>
      <c r="Y3041"/>
      <c r="Z3041"/>
      <c r="AA3041"/>
      <c r="AB3041"/>
      <c r="AC3041"/>
      <c r="AD3041"/>
      <c r="AE3041"/>
      <c r="AF3041"/>
      <c r="AG3041"/>
      <c r="AH3041"/>
    </row>
    <row r="3042" spans="3:34" x14ac:dyDescent="0.25">
      <c r="C3042" s="21"/>
      <c r="E3042" s="62"/>
      <c r="F3042" s="62"/>
      <c r="G3042" s="62"/>
      <c r="P3042"/>
      <c r="Q3042"/>
      <c r="R3042"/>
      <c r="S3042"/>
      <c r="T3042"/>
      <c r="U3042"/>
      <c r="V3042"/>
      <c r="W3042"/>
      <c r="X3042"/>
      <c r="Y3042"/>
      <c r="Z3042"/>
      <c r="AA3042"/>
      <c r="AB3042"/>
      <c r="AC3042"/>
      <c r="AD3042"/>
      <c r="AE3042"/>
      <c r="AF3042"/>
      <c r="AG3042"/>
      <c r="AH3042"/>
    </row>
    <row r="3043" spans="3:34" x14ac:dyDescent="0.25">
      <c r="C3043" s="21"/>
      <c r="E3043" s="62"/>
      <c r="F3043" s="62"/>
      <c r="G3043" s="62"/>
      <c r="P3043"/>
      <c r="Q3043"/>
      <c r="R3043"/>
      <c r="S3043"/>
      <c r="T3043"/>
      <c r="U3043"/>
      <c r="V3043"/>
      <c r="W3043"/>
      <c r="X3043"/>
      <c r="Y3043"/>
      <c r="Z3043"/>
      <c r="AA3043"/>
      <c r="AB3043"/>
      <c r="AC3043"/>
      <c r="AD3043"/>
      <c r="AE3043"/>
      <c r="AF3043"/>
      <c r="AG3043"/>
      <c r="AH3043"/>
    </row>
    <row r="3044" spans="3:34" x14ac:dyDescent="0.25">
      <c r="C3044" s="21"/>
      <c r="E3044" s="62"/>
      <c r="F3044" s="62"/>
      <c r="G3044" s="62"/>
      <c r="P3044"/>
      <c r="Q3044"/>
      <c r="R3044"/>
      <c r="S3044"/>
      <c r="T3044"/>
      <c r="U3044"/>
      <c r="V3044"/>
      <c r="W3044"/>
      <c r="X3044"/>
      <c r="Y3044"/>
      <c r="Z3044"/>
      <c r="AA3044"/>
      <c r="AB3044"/>
      <c r="AC3044"/>
      <c r="AD3044"/>
      <c r="AE3044"/>
      <c r="AF3044"/>
      <c r="AG3044"/>
      <c r="AH3044"/>
    </row>
    <row r="3045" spans="3:34" x14ac:dyDescent="0.25">
      <c r="C3045" s="21"/>
      <c r="E3045" s="62"/>
      <c r="F3045" s="62"/>
      <c r="G3045" s="62"/>
      <c r="P3045"/>
      <c r="Q3045"/>
      <c r="R3045"/>
      <c r="S3045"/>
      <c r="T3045"/>
      <c r="U3045"/>
      <c r="V3045"/>
      <c r="W3045"/>
      <c r="X3045"/>
      <c r="Y3045"/>
      <c r="Z3045"/>
      <c r="AA3045"/>
      <c r="AB3045"/>
      <c r="AC3045"/>
      <c r="AD3045"/>
      <c r="AE3045"/>
      <c r="AF3045"/>
      <c r="AG3045"/>
      <c r="AH3045"/>
    </row>
    <row r="3046" spans="3:34" x14ac:dyDescent="0.25">
      <c r="C3046" s="21"/>
      <c r="E3046" s="62"/>
      <c r="F3046" s="62"/>
      <c r="G3046" s="62"/>
      <c r="P3046"/>
      <c r="Q3046"/>
      <c r="R3046"/>
      <c r="S3046"/>
      <c r="T3046"/>
      <c r="U3046"/>
      <c r="V3046"/>
      <c r="W3046"/>
      <c r="X3046"/>
      <c r="Y3046"/>
      <c r="Z3046"/>
      <c r="AA3046"/>
      <c r="AB3046"/>
      <c r="AC3046"/>
      <c r="AD3046"/>
      <c r="AE3046"/>
      <c r="AF3046"/>
      <c r="AG3046"/>
      <c r="AH3046"/>
    </row>
    <row r="3047" spans="3:34" x14ac:dyDescent="0.25">
      <c r="C3047" s="21"/>
      <c r="E3047" s="62"/>
      <c r="F3047" s="62"/>
      <c r="G3047" s="62"/>
      <c r="P3047"/>
      <c r="Q3047"/>
      <c r="R3047"/>
      <c r="S3047"/>
      <c r="T3047"/>
      <c r="U3047"/>
      <c r="V3047"/>
      <c r="W3047"/>
      <c r="X3047"/>
      <c r="Y3047"/>
      <c r="Z3047"/>
      <c r="AA3047"/>
      <c r="AB3047"/>
      <c r="AC3047"/>
      <c r="AD3047"/>
      <c r="AE3047"/>
      <c r="AF3047"/>
      <c r="AG3047"/>
      <c r="AH3047"/>
    </row>
    <row r="3048" spans="3:34" x14ac:dyDescent="0.25">
      <c r="C3048" s="21"/>
      <c r="E3048" s="62"/>
      <c r="F3048" s="62"/>
      <c r="G3048" s="62"/>
      <c r="P3048"/>
      <c r="Q3048"/>
      <c r="R3048"/>
      <c r="S3048"/>
      <c r="T3048"/>
      <c r="U3048"/>
      <c r="V3048"/>
      <c r="W3048"/>
      <c r="X3048"/>
      <c r="Y3048"/>
      <c r="Z3048"/>
      <c r="AA3048"/>
      <c r="AB3048"/>
      <c r="AC3048"/>
      <c r="AD3048"/>
      <c r="AE3048"/>
      <c r="AF3048"/>
      <c r="AG3048"/>
      <c r="AH3048"/>
    </row>
    <row r="3049" spans="3:34" x14ac:dyDescent="0.25">
      <c r="C3049" s="21"/>
      <c r="E3049" s="62"/>
      <c r="F3049" s="62"/>
      <c r="G3049" s="62"/>
      <c r="P3049"/>
      <c r="Q3049"/>
      <c r="R3049"/>
      <c r="S3049"/>
      <c r="T3049"/>
      <c r="U3049"/>
      <c r="V3049"/>
      <c r="W3049"/>
      <c r="X3049"/>
      <c r="Y3049"/>
      <c r="Z3049"/>
      <c r="AA3049"/>
      <c r="AB3049"/>
      <c r="AC3049"/>
      <c r="AD3049"/>
      <c r="AE3049"/>
      <c r="AF3049"/>
      <c r="AG3049"/>
      <c r="AH3049"/>
    </row>
    <row r="3050" spans="3:34" x14ac:dyDescent="0.25">
      <c r="C3050" s="21"/>
      <c r="E3050" s="62"/>
      <c r="F3050" s="62"/>
      <c r="G3050" s="62"/>
      <c r="P3050"/>
      <c r="Q3050"/>
      <c r="R3050"/>
      <c r="S3050"/>
      <c r="T3050"/>
      <c r="U3050"/>
      <c r="V3050"/>
      <c r="W3050"/>
      <c r="X3050"/>
      <c r="Y3050"/>
      <c r="Z3050"/>
      <c r="AA3050"/>
      <c r="AB3050"/>
      <c r="AC3050"/>
      <c r="AD3050"/>
      <c r="AE3050"/>
      <c r="AF3050"/>
      <c r="AG3050"/>
      <c r="AH3050"/>
    </row>
    <row r="3051" spans="3:34" x14ac:dyDescent="0.25">
      <c r="C3051" s="21"/>
      <c r="E3051" s="62"/>
      <c r="F3051" s="62"/>
      <c r="G3051" s="62"/>
      <c r="P3051"/>
      <c r="Q3051"/>
      <c r="R3051"/>
      <c r="S3051"/>
      <c r="T3051"/>
      <c r="U3051"/>
      <c r="V3051"/>
      <c r="W3051"/>
      <c r="X3051"/>
      <c r="Y3051"/>
      <c r="Z3051"/>
      <c r="AA3051"/>
      <c r="AB3051"/>
      <c r="AC3051"/>
      <c r="AD3051"/>
      <c r="AE3051"/>
      <c r="AF3051"/>
      <c r="AG3051"/>
      <c r="AH3051"/>
    </row>
    <row r="3052" spans="3:34" x14ac:dyDescent="0.25">
      <c r="C3052" s="21"/>
      <c r="E3052" s="62"/>
      <c r="F3052" s="62"/>
      <c r="G3052" s="62"/>
      <c r="P3052"/>
      <c r="Q3052"/>
      <c r="R3052"/>
      <c r="S3052"/>
      <c r="T3052"/>
      <c r="U3052"/>
      <c r="V3052"/>
      <c r="W3052"/>
      <c r="X3052"/>
      <c r="Y3052"/>
      <c r="Z3052"/>
      <c r="AA3052"/>
      <c r="AB3052"/>
      <c r="AC3052"/>
      <c r="AD3052"/>
      <c r="AE3052"/>
      <c r="AF3052"/>
      <c r="AG3052"/>
      <c r="AH3052"/>
    </row>
    <row r="3053" spans="3:34" x14ac:dyDescent="0.25">
      <c r="C3053" s="21"/>
      <c r="E3053" s="62"/>
      <c r="F3053" s="62"/>
      <c r="G3053" s="62"/>
      <c r="P3053"/>
      <c r="Q3053"/>
      <c r="R3053"/>
      <c r="S3053"/>
      <c r="T3053"/>
      <c r="U3053"/>
      <c r="V3053"/>
      <c r="W3053"/>
      <c r="X3053"/>
      <c r="Y3053"/>
      <c r="Z3053"/>
      <c r="AA3053"/>
      <c r="AB3053"/>
      <c r="AC3053"/>
      <c r="AD3053"/>
      <c r="AE3053"/>
      <c r="AF3053"/>
      <c r="AG3053"/>
      <c r="AH3053"/>
    </row>
    <row r="3054" spans="3:34" x14ac:dyDescent="0.25">
      <c r="C3054" s="21"/>
      <c r="E3054" s="62"/>
      <c r="F3054" s="62"/>
      <c r="G3054" s="62"/>
      <c r="P3054"/>
      <c r="Q3054"/>
      <c r="R3054"/>
      <c r="S3054"/>
      <c r="T3054"/>
      <c r="U3054"/>
      <c r="V3054"/>
      <c r="W3054"/>
      <c r="X3054"/>
      <c r="Y3054"/>
      <c r="Z3054"/>
      <c r="AA3054"/>
      <c r="AB3054"/>
      <c r="AC3054"/>
      <c r="AD3054"/>
      <c r="AE3054"/>
      <c r="AF3054"/>
      <c r="AG3054"/>
      <c r="AH3054"/>
    </row>
    <row r="3055" spans="3:34" x14ac:dyDescent="0.25">
      <c r="C3055" s="21"/>
      <c r="E3055" s="62"/>
      <c r="F3055" s="62"/>
      <c r="G3055" s="62"/>
      <c r="P3055"/>
      <c r="Q3055"/>
      <c r="R3055"/>
      <c r="S3055"/>
      <c r="T3055"/>
      <c r="U3055"/>
      <c r="V3055"/>
      <c r="W3055"/>
      <c r="X3055"/>
      <c r="Y3055"/>
      <c r="Z3055"/>
      <c r="AA3055"/>
      <c r="AB3055"/>
      <c r="AC3055"/>
      <c r="AD3055"/>
      <c r="AE3055"/>
      <c r="AF3055"/>
      <c r="AG3055"/>
      <c r="AH3055"/>
    </row>
    <row r="3056" spans="3:34" x14ac:dyDescent="0.25">
      <c r="C3056" s="21"/>
      <c r="E3056" s="62"/>
      <c r="F3056" s="62"/>
      <c r="G3056" s="62"/>
      <c r="P3056"/>
      <c r="Q3056"/>
      <c r="R3056"/>
      <c r="S3056"/>
      <c r="T3056"/>
      <c r="U3056"/>
      <c r="V3056"/>
      <c r="W3056"/>
      <c r="X3056"/>
      <c r="Y3056"/>
      <c r="Z3056"/>
      <c r="AA3056"/>
      <c r="AB3056"/>
      <c r="AC3056"/>
      <c r="AD3056"/>
      <c r="AE3056"/>
      <c r="AF3056"/>
      <c r="AG3056"/>
      <c r="AH3056"/>
    </row>
    <row r="3057" spans="3:34" x14ac:dyDescent="0.25">
      <c r="C3057" s="21"/>
      <c r="E3057" s="62"/>
      <c r="F3057" s="62"/>
      <c r="G3057" s="62"/>
      <c r="P3057"/>
      <c r="Q3057"/>
      <c r="R3057"/>
      <c r="S3057"/>
      <c r="T3057"/>
      <c r="U3057"/>
      <c r="V3057"/>
      <c r="W3057"/>
      <c r="X3057"/>
      <c r="Y3057"/>
      <c r="Z3057"/>
      <c r="AA3057"/>
      <c r="AB3057"/>
      <c r="AC3057"/>
      <c r="AD3057"/>
      <c r="AE3057"/>
      <c r="AF3057"/>
      <c r="AG3057"/>
      <c r="AH3057"/>
    </row>
    <row r="3058" spans="3:34" x14ac:dyDescent="0.25">
      <c r="C3058" s="21"/>
      <c r="E3058" s="62"/>
      <c r="F3058" s="62"/>
      <c r="G3058" s="62"/>
      <c r="P3058"/>
      <c r="Q3058"/>
      <c r="R3058"/>
      <c r="S3058"/>
      <c r="T3058"/>
      <c r="U3058"/>
      <c r="V3058"/>
      <c r="W3058"/>
      <c r="X3058"/>
      <c r="Y3058"/>
      <c r="Z3058"/>
      <c r="AA3058"/>
      <c r="AB3058"/>
      <c r="AC3058"/>
      <c r="AD3058"/>
      <c r="AE3058"/>
      <c r="AF3058"/>
      <c r="AG3058"/>
      <c r="AH3058"/>
    </row>
    <row r="3059" spans="3:34" x14ac:dyDescent="0.25">
      <c r="C3059" s="21"/>
      <c r="E3059" s="62"/>
      <c r="F3059" s="62"/>
      <c r="G3059" s="62"/>
      <c r="P3059"/>
      <c r="Q3059"/>
      <c r="R3059"/>
      <c r="S3059"/>
      <c r="T3059"/>
      <c r="U3059"/>
      <c r="V3059"/>
      <c r="W3059"/>
      <c r="X3059"/>
      <c r="Y3059"/>
      <c r="Z3059"/>
      <c r="AA3059"/>
      <c r="AB3059"/>
      <c r="AC3059"/>
      <c r="AD3059"/>
      <c r="AE3059"/>
      <c r="AF3059"/>
      <c r="AG3059"/>
      <c r="AH3059"/>
    </row>
    <row r="3060" spans="3:34" x14ac:dyDescent="0.25">
      <c r="C3060" s="21"/>
      <c r="E3060" s="62"/>
      <c r="F3060" s="62"/>
      <c r="G3060" s="62"/>
      <c r="P3060"/>
      <c r="Q3060"/>
      <c r="R3060"/>
      <c r="S3060"/>
      <c r="T3060"/>
      <c r="U3060"/>
      <c r="V3060"/>
      <c r="W3060"/>
      <c r="X3060"/>
      <c r="Y3060"/>
      <c r="Z3060"/>
      <c r="AA3060"/>
      <c r="AB3060"/>
      <c r="AC3060"/>
      <c r="AD3060"/>
      <c r="AE3060"/>
      <c r="AF3060"/>
      <c r="AG3060"/>
      <c r="AH3060"/>
    </row>
    <row r="3061" spans="3:34" x14ac:dyDescent="0.25">
      <c r="C3061" s="21"/>
      <c r="E3061" s="62"/>
      <c r="F3061" s="62"/>
      <c r="G3061" s="62"/>
      <c r="P3061"/>
      <c r="Q3061"/>
      <c r="R3061"/>
      <c r="S3061"/>
      <c r="T3061"/>
      <c r="U3061"/>
      <c r="V3061"/>
      <c r="W3061"/>
      <c r="X3061"/>
      <c r="Y3061"/>
      <c r="Z3061"/>
      <c r="AA3061"/>
      <c r="AB3061"/>
      <c r="AC3061"/>
      <c r="AD3061"/>
      <c r="AE3061"/>
      <c r="AF3061"/>
      <c r="AG3061"/>
      <c r="AH3061"/>
    </row>
    <row r="3062" spans="3:34" x14ac:dyDescent="0.25">
      <c r="C3062" s="21"/>
      <c r="E3062" s="62"/>
      <c r="F3062" s="62"/>
      <c r="G3062" s="62"/>
      <c r="P3062"/>
      <c r="Q3062"/>
      <c r="R3062"/>
      <c r="S3062"/>
      <c r="T3062"/>
      <c r="U3062"/>
      <c r="V3062"/>
      <c r="W3062"/>
      <c r="X3062"/>
      <c r="Y3062"/>
      <c r="Z3062"/>
      <c r="AA3062"/>
      <c r="AB3062"/>
      <c r="AC3062"/>
      <c r="AD3062"/>
      <c r="AE3062"/>
      <c r="AF3062"/>
      <c r="AG3062"/>
      <c r="AH3062"/>
    </row>
    <row r="3063" spans="3:34" x14ac:dyDescent="0.25">
      <c r="C3063" s="21"/>
      <c r="E3063" s="62"/>
      <c r="F3063" s="62"/>
      <c r="G3063" s="62"/>
      <c r="P3063"/>
      <c r="Q3063"/>
      <c r="R3063"/>
      <c r="S3063"/>
      <c r="T3063"/>
      <c r="U3063"/>
      <c r="V3063"/>
      <c r="W3063"/>
      <c r="X3063"/>
      <c r="Y3063"/>
      <c r="Z3063"/>
      <c r="AA3063"/>
      <c r="AB3063"/>
      <c r="AC3063"/>
      <c r="AD3063"/>
      <c r="AE3063"/>
      <c r="AF3063"/>
      <c r="AG3063"/>
      <c r="AH3063"/>
    </row>
    <row r="3064" spans="3:34" x14ac:dyDescent="0.25">
      <c r="C3064" s="21"/>
      <c r="E3064" s="62"/>
      <c r="F3064" s="62"/>
      <c r="G3064" s="62"/>
      <c r="P3064"/>
      <c r="Q3064"/>
      <c r="R3064"/>
      <c r="S3064"/>
      <c r="T3064"/>
      <c r="U3064"/>
      <c r="V3064"/>
      <c r="W3064"/>
      <c r="X3064"/>
      <c r="Y3064"/>
      <c r="Z3064"/>
      <c r="AA3064"/>
      <c r="AB3064"/>
      <c r="AC3064"/>
      <c r="AD3064"/>
      <c r="AE3064"/>
      <c r="AF3064"/>
      <c r="AG3064"/>
      <c r="AH3064"/>
    </row>
    <row r="3065" spans="3:34" x14ac:dyDescent="0.25">
      <c r="C3065" s="21"/>
      <c r="E3065" s="62"/>
      <c r="F3065" s="62"/>
      <c r="G3065" s="62"/>
      <c r="P3065"/>
      <c r="Q3065"/>
      <c r="R3065"/>
      <c r="S3065"/>
      <c r="T3065"/>
      <c r="U3065"/>
      <c r="V3065"/>
      <c r="W3065"/>
      <c r="X3065"/>
      <c r="Y3065"/>
      <c r="Z3065"/>
      <c r="AA3065"/>
      <c r="AB3065"/>
      <c r="AC3065"/>
      <c r="AD3065"/>
      <c r="AE3065"/>
      <c r="AF3065"/>
      <c r="AG3065"/>
      <c r="AH3065"/>
    </row>
    <row r="3066" spans="3:34" x14ac:dyDescent="0.25">
      <c r="C3066" s="21"/>
      <c r="E3066" s="62"/>
      <c r="F3066" s="62"/>
      <c r="G3066" s="62"/>
      <c r="P3066"/>
      <c r="Q3066"/>
      <c r="R3066"/>
      <c r="S3066"/>
      <c r="T3066"/>
      <c r="U3066"/>
      <c r="V3066"/>
      <c r="W3066"/>
      <c r="X3066"/>
      <c r="Y3066"/>
      <c r="Z3066"/>
      <c r="AA3066"/>
      <c r="AB3066"/>
      <c r="AC3066"/>
      <c r="AD3066"/>
      <c r="AE3066"/>
      <c r="AF3066"/>
      <c r="AG3066"/>
      <c r="AH3066"/>
    </row>
    <row r="3067" spans="3:34" x14ac:dyDescent="0.25">
      <c r="C3067" s="21"/>
      <c r="E3067" s="62"/>
      <c r="F3067" s="62"/>
      <c r="G3067" s="62"/>
      <c r="P3067"/>
      <c r="Q3067"/>
      <c r="R3067"/>
      <c r="S3067"/>
      <c r="T3067"/>
      <c r="U3067"/>
      <c r="V3067"/>
      <c r="W3067"/>
      <c r="X3067"/>
      <c r="Y3067"/>
      <c r="Z3067"/>
      <c r="AA3067"/>
      <c r="AB3067"/>
      <c r="AC3067"/>
      <c r="AD3067"/>
      <c r="AE3067"/>
      <c r="AF3067"/>
      <c r="AG3067"/>
      <c r="AH3067"/>
    </row>
    <row r="3068" spans="3:34" x14ac:dyDescent="0.25">
      <c r="C3068" s="21"/>
      <c r="E3068" s="62"/>
      <c r="F3068" s="62"/>
      <c r="G3068" s="62"/>
      <c r="P3068"/>
      <c r="Q3068"/>
      <c r="R3068"/>
      <c r="S3068"/>
      <c r="T3068"/>
      <c r="U3068"/>
      <c r="V3068"/>
      <c r="W3068"/>
      <c r="X3068"/>
      <c r="Y3068"/>
      <c r="Z3068"/>
      <c r="AA3068"/>
      <c r="AB3068"/>
      <c r="AC3068"/>
      <c r="AD3068"/>
      <c r="AE3068"/>
      <c r="AF3068"/>
      <c r="AG3068"/>
      <c r="AH3068"/>
    </row>
    <row r="3069" spans="3:34" x14ac:dyDescent="0.25">
      <c r="C3069" s="21"/>
      <c r="E3069" s="62"/>
      <c r="F3069" s="62"/>
      <c r="G3069" s="62"/>
      <c r="P3069"/>
      <c r="Q3069"/>
      <c r="R3069"/>
      <c r="S3069"/>
      <c r="T3069"/>
      <c r="U3069"/>
      <c r="V3069"/>
      <c r="W3069"/>
      <c r="X3069"/>
      <c r="Y3069"/>
      <c r="Z3069"/>
      <c r="AA3069"/>
      <c r="AB3069"/>
      <c r="AC3069"/>
      <c r="AD3069"/>
      <c r="AE3069"/>
      <c r="AF3069"/>
      <c r="AG3069"/>
      <c r="AH3069"/>
    </row>
    <row r="3070" spans="3:34" x14ac:dyDescent="0.25">
      <c r="C3070" s="21"/>
      <c r="E3070" s="62"/>
      <c r="F3070" s="62"/>
      <c r="G3070" s="62"/>
      <c r="P3070"/>
      <c r="Q3070"/>
      <c r="R3070"/>
      <c r="S3070"/>
      <c r="T3070"/>
      <c r="U3070"/>
      <c r="V3070"/>
      <c r="W3070"/>
      <c r="X3070"/>
      <c r="Y3070"/>
      <c r="Z3070"/>
      <c r="AA3070"/>
      <c r="AB3070"/>
      <c r="AC3070"/>
      <c r="AD3070"/>
      <c r="AE3070"/>
      <c r="AF3070"/>
      <c r="AG3070"/>
      <c r="AH3070"/>
    </row>
    <row r="3071" spans="3:34" x14ac:dyDescent="0.25">
      <c r="C3071" s="21"/>
      <c r="E3071" s="62"/>
      <c r="F3071" s="62"/>
      <c r="G3071" s="62"/>
      <c r="P3071"/>
      <c r="Q3071"/>
      <c r="R3071"/>
      <c r="S3071"/>
      <c r="T3071"/>
      <c r="U3071"/>
      <c r="V3071"/>
      <c r="W3071"/>
      <c r="X3071"/>
      <c r="Y3071"/>
      <c r="Z3071"/>
      <c r="AA3071"/>
      <c r="AB3071"/>
      <c r="AC3071"/>
      <c r="AD3071"/>
      <c r="AE3071"/>
      <c r="AF3071"/>
      <c r="AG3071"/>
      <c r="AH3071"/>
    </row>
    <row r="3072" spans="3:34" x14ac:dyDescent="0.25">
      <c r="C3072" s="21"/>
      <c r="E3072" s="62"/>
      <c r="F3072" s="62"/>
      <c r="G3072" s="62"/>
      <c r="P3072"/>
      <c r="Q3072"/>
      <c r="R3072"/>
      <c r="S3072"/>
      <c r="T3072"/>
      <c r="U3072"/>
      <c r="V3072"/>
      <c r="W3072"/>
      <c r="X3072"/>
      <c r="Y3072"/>
      <c r="Z3072"/>
      <c r="AA3072"/>
      <c r="AB3072"/>
      <c r="AC3072"/>
      <c r="AD3072"/>
      <c r="AE3072"/>
      <c r="AF3072"/>
      <c r="AG3072"/>
      <c r="AH3072"/>
    </row>
    <row r="3073" spans="3:34" x14ac:dyDescent="0.25">
      <c r="C3073" s="21"/>
      <c r="E3073" s="62"/>
      <c r="F3073" s="62"/>
      <c r="G3073" s="62"/>
      <c r="P3073"/>
      <c r="Q3073"/>
      <c r="R3073"/>
      <c r="S3073"/>
      <c r="T3073"/>
      <c r="U3073"/>
      <c r="V3073"/>
      <c r="W3073"/>
      <c r="X3073"/>
      <c r="Y3073"/>
      <c r="Z3073"/>
      <c r="AA3073"/>
      <c r="AB3073"/>
      <c r="AC3073"/>
      <c r="AD3073"/>
      <c r="AE3073"/>
      <c r="AF3073"/>
      <c r="AG3073"/>
      <c r="AH3073"/>
    </row>
    <row r="3074" spans="3:34" x14ac:dyDescent="0.25">
      <c r="C3074" s="21"/>
      <c r="E3074" s="62"/>
      <c r="F3074" s="62"/>
      <c r="G3074" s="62"/>
      <c r="P3074"/>
      <c r="Q3074"/>
      <c r="R3074"/>
      <c r="S3074"/>
      <c r="T3074"/>
      <c r="U3074"/>
      <c r="V3074"/>
      <c r="W3074"/>
      <c r="X3074"/>
      <c r="Y3074"/>
      <c r="Z3074"/>
      <c r="AA3074"/>
      <c r="AB3074"/>
      <c r="AC3074"/>
      <c r="AD3074"/>
      <c r="AE3074"/>
      <c r="AF3074"/>
      <c r="AG3074"/>
      <c r="AH3074"/>
    </row>
    <row r="3075" spans="3:34" x14ac:dyDescent="0.25">
      <c r="C3075" s="21"/>
      <c r="E3075" s="62"/>
      <c r="F3075" s="62"/>
      <c r="G3075" s="62"/>
      <c r="P3075"/>
      <c r="Q3075"/>
      <c r="R3075"/>
      <c r="S3075"/>
      <c r="T3075"/>
      <c r="U3075"/>
      <c r="V3075"/>
      <c r="W3075"/>
      <c r="X3075"/>
      <c r="Y3075"/>
      <c r="Z3075"/>
      <c r="AA3075"/>
      <c r="AB3075"/>
      <c r="AC3075"/>
      <c r="AD3075"/>
      <c r="AE3075"/>
      <c r="AF3075"/>
      <c r="AG3075"/>
      <c r="AH3075"/>
    </row>
    <row r="3076" spans="3:34" x14ac:dyDescent="0.25">
      <c r="C3076" s="21"/>
      <c r="E3076" s="62"/>
      <c r="F3076" s="62"/>
      <c r="G3076" s="62"/>
      <c r="P3076"/>
      <c r="Q3076"/>
      <c r="R3076"/>
      <c r="S3076"/>
      <c r="T3076"/>
      <c r="U3076"/>
      <c r="V3076"/>
      <c r="W3076"/>
      <c r="X3076"/>
      <c r="Y3076"/>
      <c r="Z3076"/>
      <c r="AA3076"/>
      <c r="AB3076"/>
      <c r="AC3076"/>
      <c r="AD3076"/>
      <c r="AE3076"/>
      <c r="AF3076"/>
      <c r="AG3076"/>
      <c r="AH3076"/>
    </row>
    <row r="3077" spans="3:34" x14ac:dyDescent="0.25">
      <c r="C3077" s="21"/>
      <c r="E3077" s="62"/>
      <c r="F3077" s="62"/>
      <c r="G3077" s="62"/>
      <c r="P3077"/>
      <c r="Q3077"/>
      <c r="R3077"/>
      <c r="S3077"/>
      <c r="T3077"/>
      <c r="U3077"/>
      <c r="V3077"/>
      <c r="W3077"/>
      <c r="X3077"/>
      <c r="Y3077"/>
      <c r="Z3077"/>
      <c r="AA3077"/>
      <c r="AB3077"/>
      <c r="AC3077"/>
      <c r="AD3077"/>
      <c r="AE3077"/>
      <c r="AF3077"/>
      <c r="AG3077"/>
      <c r="AH3077"/>
    </row>
    <row r="3078" spans="3:34" x14ac:dyDescent="0.25">
      <c r="C3078" s="21"/>
      <c r="E3078" s="62"/>
      <c r="F3078" s="62"/>
      <c r="G3078" s="62"/>
      <c r="P3078"/>
      <c r="Q3078"/>
      <c r="R3078"/>
      <c r="S3078"/>
      <c r="T3078"/>
      <c r="U3078"/>
      <c r="V3078"/>
      <c r="W3078"/>
      <c r="X3078"/>
      <c r="Y3078"/>
      <c r="Z3078"/>
      <c r="AA3078"/>
      <c r="AB3078"/>
      <c r="AC3078"/>
      <c r="AD3078"/>
      <c r="AE3078"/>
      <c r="AF3078"/>
      <c r="AG3078"/>
      <c r="AH3078"/>
    </row>
    <row r="3079" spans="3:34" x14ac:dyDescent="0.25">
      <c r="C3079" s="21"/>
      <c r="E3079" s="62"/>
      <c r="F3079" s="62"/>
      <c r="G3079" s="62"/>
      <c r="P3079"/>
      <c r="Q3079"/>
      <c r="R3079"/>
      <c r="S3079"/>
      <c r="T3079"/>
      <c r="U3079"/>
      <c r="V3079"/>
      <c r="W3079"/>
      <c r="X3079"/>
      <c r="Y3079"/>
      <c r="Z3079"/>
      <c r="AA3079"/>
      <c r="AB3079"/>
      <c r="AC3079"/>
      <c r="AD3079"/>
      <c r="AE3079"/>
      <c r="AF3079"/>
      <c r="AG3079"/>
      <c r="AH3079"/>
    </row>
    <row r="3080" spans="3:34" x14ac:dyDescent="0.25">
      <c r="C3080" s="21"/>
      <c r="E3080" s="62"/>
      <c r="F3080" s="62"/>
      <c r="G3080" s="62"/>
      <c r="P3080"/>
      <c r="Q3080"/>
      <c r="R3080"/>
      <c r="S3080"/>
      <c r="T3080"/>
      <c r="U3080"/>
      <c r="V3080"/>
      <c r="W3080"/>
      <c r="X3080"/>
      <c r="Y3080"/>
      <c r="Z3080"/>
      <c r="AA3080"/>
      <c r="AB3080"/>
      <c r="AC3080"/>
      <c r="AD3080"/>
      <c r="AE3080"/>
      <c r="AF3080"/>
      <c r="AG3080"/>
      <c r="AH3080"/>
    </row>
    <row r="3081" spans="3:34" x14ac:dyDescent="0.25">
      <c r="C3081" s="21"/>
      <c r="E3081" s="62"/>
      <c r="F3081" s="62"/>
      <c r="G3081" s="62"/>
      <c r="P3081"/>
      <c r="Q3081"/>
      <c r="R3081"/>
      <c r="S3081"/>
      <c r="T3081"/>
      <c r="U3081"/>
      <c r="V3081"/>
      <c r="W3081"/>
      <c r="X3081"/>
      <c r="Y3081"/>
      <c r="Z3081"/>
      <c r="AA3081"/>
      <c r="AB3081"/>
      <c r="AC3081"/>
      <c r="AD3081"/>
      <c r="AE3081"/>
      <c r="AF3081"/>
      <c r="AG3081"/>
      <c r="AH3081"/>
    </row>
    <row r="3082" spans="3:34" x14ac:dyDescent="0.25">
      <c r="C3082" s="21"/>
      <c r="E3082" s="62"/>
      <c r="F3082" s="62"/>
      <c r="G3082" s="62"/>
      <c r="P3082"/>
      <c r="Q3082"/>
      <c r="R3082"/>
      <c r="S3082"/>
      <c r="T3082"/>
      <c r="U3082"/>
      <c r="V3082"/>
      <c r="W3082"/>
      <c r="X3082"/>
      <c r="Y3082"/>
      <c r="Z3082"/>
      <c r="AA3082"/>
      <c r="AB3082"/>
      <c r="AC3082"/>
      <c r="AD3082"/>
      <c r="AE3082"/>
      <c r="AF3082"/>
      <c r="AG3082"/>
      <c r="AH3082"/>
    </row>
    <row r="3083" spans="3:34" x14ac:dyDescent="0.25">
      <c r="C3083" s="21"/>
      <c r="E3083" s="62"/>
      <c r="F3083" s="62"/>
      <c r="G3083" s="62"/>
      <c r="P3083"/>
      <c r="Q3083"/>
      <c r="R3083"/>
      <c r="S3083"/>
      <c r="T3083"/>
      <c r="U3083"/>
      <c r="V3083"/>
      <c r="W3083"/>
      <c r="X3083"/>
      <c r="Y3083"/>
      <c r="Z3083"/>
      <c r="AA3083"/>
      <c r="AB3083"/>
      <c r="AC3083"/>
      <c r="AD3083"/>
      <c r="AE3083"/>
      <c r="AF3083"/>
      <c r="AG3083"/>
      <c r="AH3083"/>
    </row>
    <row r="3084" spans="3:34" x14ac:dyDescent="0.25">
      <c r="C3084" s="21"/>
      <c r="E3084" s="62"/>
      <c r="F3084" s="62"/>
      <c r="G3084" s="62"/>
      <c r="P3084"/>
      <c r="Q3084"/>
      <c r="R3084"/>
      <c r="S3084"/>
      <c r="T3084"/>
      <c r="U3084"/>
      <c r="V3084"/>
      <c r="W3084"/>
      <c r="X3084"/>
      <c r="Y3084"/>
      <c r="Z3084"/>
      <c r="AA3084"/>
      <c r="AB3084"/>
      <c r="AC3084"/>
      <c r="AD3084"/>
      <c r="AE3084"/>
      <c r="AF3084"/>
      <c r="AG3084"/>
      <c r="AH3084"/>
    </row>
    <row r="3085" spans="3:34" x14ac:dyDescent="0.25">
      <c r="C3085" s="21"/>
      <c r="E3085" s="62"/>
      <c r="F3085" s="62"/>
      <c r="G3085" s="62"/>
      <c r="P3085"/>
      <c r="Q3085"/>
      <c r="R3085"/>
      <c r="S3085"/>
      <c r="T3085"/>
      <c r="U3085"/>
      <c r="V3085"/>
      <c r="W3085"/>
      <c r="X3085"/>
      <c r="Y3085"/>
      <c r="Z3085"/>
      <c r="AA3085"/>
      <c r="AB3085"/>
      <c r="AC3085"/>
      <c r="AD3085"/>
      <c r="AE3085"/>
      <c r="AF3085"/>
      <c r="AG3085"/>
      <c r="AH3085"/>
    </row>
    <row r="3086" spans="3:34" x14ac:dyDescent="0.25">
      <c r="C3086" s="21"/>
      <c r="E3086" s="62"/>
      <c r="F3086" s="62"/>
      <c r="G3086" s="62"/>
      <c r="P3086"/>
      <c r="Q3086"/>
      <c r="R3086"/>
      <c r="S3086"/>
      <c r="T3086"/>
      <c r="U3086"/>
      <c r="V3086"/>
      <c r="W3086"/>
      <c r="X3086"/>
      <c r="Y3086"/>
      <c r="Z3086"/>
      <c r="AA3086"/>
      <c r="AB3086"/>
      <c r="AC3086"/>
      <c r="AD3086"/>
      <c r="AE3086"/>
      <c r="AF3086"/>
      <c r="AG3086"/>
      <c r="AH3086"/>
    </row>
    <row r="3087" spans="3:34" x14ac:dyDescent="0.25">
      <c r="C3087" s="21"/>
      <c r="E3087" s="62"/>
      <c r="F3087" s="62"/>
      <c r="G3087" s="62"/>
      <c r="P3087"/>
      <c r="Q3087"/>
      <c r="R3087"/>
      <c r="S3087"/>
      <c r="T3087"/>
      <c r="U3087"/>
      <c r="V3087"/>
      <c r="W3087"/>
      <c r="X3087"/>
      <c r="Y3087"/>
      <c r="Z3087"/>
      <c r="AA3087"/>
      <c r="AB3087"/>
      <c r="AC3087"/>
      <c r="AD3087"/>
      <c r="AE3087"/>
      <c r="AF3087"/>
      <c r="AG3087"/>
      <c r="AH3087"/>
    </row>
    <row r="3088" spans="3:34" x14ac:dyDescent="0.25">
      <c r="C3088" s="21"/>
      <c r="E3088" s="62"/>
      <c r="F3088" s="62"/>
      <c r="G3088" s="62"/>
      <c r="P3088"/>
      <c r="Q3088"/>
      <c r="R3088"/>
      <c r="S3088"/>
      <c r="T3088"/>
      <c r="U3088"/>
      <c r="V3088"/>
      <c r="W3088"/>
      <c r="X3088"/>
      <c r="Y3088"/>
      <c r="Z3088"/>
      <c r="AA3088"/>
      <c r="AB3088"/>
      <c r="AC3088"/>
      <c r="AD3088"/>
      <c r="AE3088"/>
      <c r="AF3088"/>
      <c r="AG3088"/>
      <c r="AH3088"/>
    </row>
    <row r="3089" spans="3:34" x14ac:dyDescent="0.25">
      <c r="C3089" s="21"/>
      <c r="E3089" s="62"/>
      <c r="F3089" s="62"/>
      <c r="G3089" s="62"/>
      <c r="P3089"/>
      <c r="Q3089"/>
      <c r="R3089"/>
      <c r="S3089"/>
      <c r="T3089"/>
      <c r="U3089"/>
      <c r="V3089"/>
      <c r="W3089"/>
      <c r="X3089"/>
      <c r="Y3089"/>
      <c r="Z3089"/>
      <c r="AA3089"/>
      <c r="AB3089"/>
      <c r="AC3089"/>
      <c r="AD3089"/>
      <c r="AE3089"/>
      <c r="AF3089"/>
      <c r="AG3089"/>
      <c r="AH3089"/>
    </row>
    <row r="3090" spans="3:34" x14ac:dyDescent="0.25">
      <c r="C3090" s="21"/>
      <c r="E3090" s="62"/>
      <c r="F3090" s="62"/>
      <c r="G3090" s="62"/>
      <c r="P3090"/>
      <c r="Q3090"/>
      <c r="R3090"/>
      <c r="S3090"/>
      <c r="T3090"/>
      <c r="U3090"/>
      <c r="V3090"/>
      <c r="W3090"/>
      <c r="X3090"/>
      <c r="Y3090"/>
      <c r="Z3090"/>
      <c r="AA3090"/>
      <c r="AB3090"/>
      <c r="AC3090"/>
      <c r="AD3090"/>
      <c r="AE3090"/>
      <c r="AF3090"/>
      <c r="AG3090"/>
      <c r="AH3090"/>
    </row>
    <row r="3091" spans="3:34" x14ac:dyDescent="0.25">
      <c r="C3091" s="21"/>
      <c r="E3091" s="62"/>
      <c r="F3091" s="62"/>
      <c r="G3091" s="62"/>
      <c r="P3091"/>
      <c r="Q3091"/>
      <c r="R3091"/>
      <c r="S3091"/>
      <c r="T3091"/>
      <c r="U3091"/>
      <c r="V3091"/>
      <c r="W3091"/>
      <c r="X3091"/>
      <c r="Y3091"/>
      <c r="Z3091"/>
      <c r="AA3091"/>
      <c r="AB3091"/>
      <c r="AC3091"/>
      <c r="AD3091"/>
      <c r="AE3091"/>
      <c r="AF3091"/>
      <c r="AG3091"/>
      <c r="AH3091"/>
    </row>
    <row r="3092" spans="3:34" x14ac:dyDescent="0.25">
      <c r="C3092" s="21"/>
      <c r="E3092" s="62"/>
      <c r="F3092" s="62"/>
      <c r="G3092" s="62"/>
      <c r="P3092"/>
      <c r="Q3092"/>
      <c r="R3092"/>
      <c r="S3092"/>
      <c r="T3092"/>
      <c r="U3092"/>
      <c r="V3092"/>
      <c r="W3092"/>
      <c r="X3092"/>
      <c r="Y3092"/>
      <c r="Z3092"/>
      <c r="AA3092"/>
      <c r="AB3092"/>
      <c r="AC3092"/>
      <c r="AD3092"/>
      <c r="AE3092"/>
      <c r="AF3092"/>
      <c r="AG3092"/>
      <c r="AH3092"/>
    </row>
    <row r="3093" spans="3:34" x14ac:dyDescent="0.25">
      <c r="C3093" s="21"/>
      <c r="E3093" s="62"/>
      <c r="F3093" s="62"/>
      <c r="G3093" s="62"/>
      <c r="P3093"/>
      <c r="Q3093"/>
      <c r="R3093"/>
      <c r="S3093"/>
      <c r="T3093"/>
      <c r="U3093"/>
      <c r="V3093"/>
      <c r="W3093"/>
      <c r="X3093"/>
      <c r="Y3093"/>
      <c r="Z3093"/>
      <c r="AA3093"/>
      <c r="AB3093"/>
      <c r="AC3093"/>
      <c r="AD3093"/>
      <c r="AE3093"/>
      <c r="AF3093"/>
      <c r="AG3093"/>
      <c r="AH3093"/>
    </row>
    <row r="3094" spans="3:34" x14ac:dyDescent="0.25">
      <c r="C3094" s="21"/>
      <c r="E3094" s="62"/>
      <c r="F3094" s="62"/>
      <c r="G3094" s="62"/>
      <c r="P3094"/>
      <c r="Q3094"/>
      <c r="R3094"/>
      <c r="S3094"/>
      <c r="T3094"/>
      <c r="U3094"/>
      <c r="V3094"/>
      <c r="W3094"/>
      <c r="X3094"/>
      <c r="Y3094"/>
      <c r="Z3094"/>
      <c r="AA3094"/>
      <c r="AB3094"/>
      <c r="AC3094"/>
      <c r="AD3094"/>
      <c r="AE3094"/>
      <c r="AF3094"/>
      <c r="AG3094"/>
      <c r="AH3094"/>
    </row>
    <row r="3095" spans="3:34" x14ac:dyDescent="0.25">
      <c r="C3095" s="21"/>
      <c r="E3095" s="62"/>
      <c r="F3095" s="62"/>
      <c r="G3095" s="62"/>
      <c r="P3095"/>
      <c r="Q3095"/>
      <c r="R3095"/>
      <c r="S3095"/>
      <c r="T3095"/>
      <c r="U3095"/>
      <c r="V3095"/>
      <c r="W3095"/>
      <c r="X3095"/>
      <c r="Y3095"/>
      <c r="Z3095"/>
      <c r="AA3095"/>
      <c r="AB3095"/>
      <c r="AC3095"/>
      <c r="AD3095"/>
      <c r="AE3095"/>
      <c r="AF3095"/>
      <c r="AG3095"/>
      <c r="AH3095"/>
    </row>
    <row r="3096" spans="3:34" x14ac:dyDescent="0.25">
      <c r="C3096" s="21"/>
      <c r="E3096" s="62"/>
      <c r="F3096" s="62"/>
      <c r="G3096" s="62"/>
      <c r="P3096"/>
      <c r="Q3096"/>
      <c r="R3096"/>
      <c r="S3096"/>
      <c r="T3096"/>
      <c r="U3096"/>
      <c r="V3096"/>
      <c r="W3096"/>
      <c r="X3096"/>
      <c r="Y3096"/>
      <c r="Z3096"/>
      <c r="AA3096"/>
      <c r="AB3096"/>
      <c r="AC3096"/>
      <c r="AD3096"/>
      <c r="AE3096"/>
      <c r="AF3096"/>
      <c r="AG3096"/>
      <c r="AH3096"/>
    </row>
    <row r="3097" spans="3:34" x14ac:dyDescent="0.25">
      <c r="C3097" s="21"/>
      <c r="E3097" s="62"/>
      <c r="F3097" s="62"/>
      <c r="G3097" s="62"/>
      <c r="P3097"/>
      <c r="Q3097"/>
      <c r="R3097"/>
      <c r="S3097"/>
      <c r="T3097"/>
      <c r="U3097"/>
      <c r="V3097"/>
      <c r="W3097"/>
      <c r="X3097"/>
      <c r="Y3097"/>
      <c r="Z3097"/>
      <c r="AA3097"/>
      <c r="AB3097"/>
      <c r="AC3097"/>
      <c r="AD3097"/>
      <c r="AE3097"/>
      <c r="AF3097"/>
      <c r="AG3097"/>
      <c r="AH3097"/>
    </row>
    <row r="3098" spans="3:34" x14ac:dyDescent="0.25">
      <c r="C3098" s="21"/>
      <c r="E3098" s="62"/>
      <c r="F3098" s="62"/>
      <c r="G3098" s="62"/>
      <c r="P3098"/>
      <c r="Q3098"/>
      <c r="R3098"/>
      <c r="S3098"/>
      <c r="T3098"/>
      <c r="U3098"/>
      <c r="V3098"/>
      <c r="W3098"/>
      <c r="X3098"/>
      <c r="Y3098"/>
      <c r="Z3098"/>
      <c r="AA3098"/>
      <c r="AB3098"/>
      <c r="AC3098"/>
      <c r="AD3098"/>
      <c r="AE3098"/>
      <c r="AF3098"/>
      <c r="AG3098"/>
      <c r="AH3098"/>
    </row>
    <row r="3099" spans="3:34" x14ac:dyDescent="0.25">
      <c r="C3099" s="21"/>
      <c r="E3099" s="62"/>
      <c r="F3099" s="62"/>
      <c r="G3099" s="62"/>
      <c r="P3099"/>
      <c r="Q3099"/>
      <c r="R3099"/>
      <c r="S3099"/>
      <c r="T3099"/>
      <c r="U3099"/>
      <c r="V3099"/>
      <c r="W3099"/>
      <c r="X3099"/>
      <c r="Y3099"/>
      <c r="Z3099"/>
      <c r="AA3099"/>
      <c r="AB3099"/>
      <c r="AC3099"/>
      <c r="AD3099"/>
      <c r="AE3099"/>
      <c r="AF3099"/>
      <c r="AG3099"/>
      <c r="AH3099"/>
    </row>
    <row r="3100" spans="3:34" x14ac:dyDescent="0.25">
      <c r="C3100" s="21"/>
      <c r="E3100" s="62"/>
      <c r="F3100" s="62"/>
      <c r="G3100" s="62"/>
      <c r="P3100"/>
      <c r="Q3100"/>
      <c r="R3100"/>
      <c r="S3100"/>
      <c r="T3100"/>
      <c r="U3100"/>
      <c r="V3100"/>
      <c r="W3100"/>
      <c r="X3100"/>
      <c r="Y3100"/>
      <c r="Z3100"/>
      <c r="AA3100"/>
      <c r="AB3100"/>
      <c r="AC3100"/>
      <c r="AD3100"/>
      <c r="AE3100"/>
      <c r="AF3100"/>
      <c r="AG3100"/>
      <c r="AH3100"/>
    </row>
    <row r="3101" spans="3:34" x14ac:dyDescent="0.25">
      <c r="C3101" s="21"/>
      <c r="E3101" s="62"/>
      <c r="F3101" s="62"/>
      <c r="G3101" s="62"/>
      <c r="P3101"/>
      <c r="Q3101"/>
      <c r="R3101"/>
      <c r="S3101"/>
      <c r="T3101"/>
      <c r="U3101"/>
      <c r="V3101"/>
      <c r="W3101"/>
      <c r="X3101"/>
      <c r="Y3101"/>
      <c r="Z3101"/>
      <c r="AA3101"/>
      <c r="AB3101"/>
      <c r="AC3101"/>
      <c r="AD3101"/>
      <c r="AE3101"/>
      <c r="AF3101"/>
      <c r="AG3101"/>
      <c r="AH3101"/>
    </row>
    <row r="3102" spans="3:34" x14ac:dyDescent="0.25">
      <c r="C3102" s="21"/>
      <c r="E3102" s="62"/>
      <c r="F3102" s="62"/>
      <c r="G3102" s="62"/>
      <c r="P3102"/>
      <c r="Q3102"/>
      <c r="R3102"/>
      <c r="S3102"/>
      <c r="T3102"/>
      <c r="U3102"/>
      <c r="V3102"/>
      <c r="W3102"/>
      <c r="X3102"/>
      <c r="Y3102"/>
      <c r="Z3102"/>
      <c r="AA3102"/>
      <c r="AB3102"/>
      <c r="AC3102"/>
      <c r="AD3102"/>
      <c r="AE3102"/>
      <c r="AF3102"/>
      <c r="AG3102"/>
      <c r="AH3102"/>
    </row>
    <row r="3103" spans="3:34" x14ac:dyDescent="0.25">
      <c r="C3103" s="21"/>
      <c r="E3103" s="62"/>
      <c r="F3103" s="62"/>
      <c r="G3103" s="62"/>
      <c r="P3103"/>
      <c r="Q3103"/>
      <c r="R3103"/>
      <c r="S3103"/>
      <c r="T3103"/>
      <c r="U3103"/>
      <c r="V3103"/>
      <c r="W3103"/>
      <c r="X3103"/>
      <c r="Y3103"/>
      <c r="Z3103"/>
      <c r="AA3103"/>
      <c r="AB3103"/>
      <c r="AC3103"/>
      <c r="AD3103"/>
      <c r="AE3103"/>
      <c r="AF3103"/>
      <c r="AG3103"/>
      <c r="AH3103"/>
    </row>
    <row r="3104" spans="3:34" x14ac:dyDescent="0.25">
      <c r="C3104" s="21"/>
      <c r="E3104" s="62"/>
      <c r="F3104" s="62"/>
      <c r="G3104" s="62"/>
      <c r="P3104"/>
      <c r="Q3104"/>
      <c r="R3104"/>
      <c r="S3104"/>
      <c r="T3104"/>
      <c r="U3104"/>
      <c r="V3104"/>
      <c r="W3104"/>
      <c r="X3104"/>
      <c r="Y3104"/>
      <c r="Z3104"/>
      <c r="AA3104"/>
      <c r="AB3104"/>
      <c r="AC3104"/>
      <c r="AD3104"/>
      <c r="AE3104"/>
      <c r="AF3104"/>
      <c r="AG3104"/>
      <c r="AH3104"/>
    </row>
    <row r="3105" spans="3:34" x14ac:dyDescent="0.25">
      <c r="C3105" s="21"/>
      <c r="E3105" s="62"/>
      <c r="F3105" s="62"/>
      <c r="G3105" s="62"/>
      <c r="P3105"/>
      <c r="Q3105"/>
      <c r="R3105"/>
      <c r="S3105"/>
      <c r="T3105"/>
      <c r="U3105"/>
      <c r="V3105"/>
      <c r="W3105"/>
      <c r="X3105"/>
      <c r="Y3105"/>
      <c r="Z3105"/>
      <c r="AA3105"/>
      <c r="AB3105"/>
      <c r="AC3105"/>
      <c r="AD3105"/>
      <c r="AE3105"/>
      <c r="AF3105"/>
      <c r="AG3105"/>
      <c r="AH3105"/>
    </row>
    <row r="3106" spans="3:34" x14ac:dyDescent="0.25">
      <c r="C3106" s="21"/>
      <c r="E3106" s="62"/>
      <c r="F3106" s="62"/>
      <c r="G3106" s="62"/>
      <c r="P3106"/>
      <c r="Q3106"/>
      <c r="R3106"/>
      <c r="S3106"/>
      <c r="T3106"/>
      <c r="U3106"/>
      <c r="V3106"/>
      <c r="W3106"/>
      <c r="X3106"/>
      <c r="Y3106"/>
      <c r="Z3106"/>
      <c r="AA3106"/>
      <c r="AB3106"/>
      <c r="AC3106"/>
      <c r="AD3106"/>
      <c r="AE3106"/>
      <c r="AF3106"/>
      <c r="AG3106"/>
      <c r="AH3106"/>
    </row>
    <row r="3107" spans="3:34" x14ac:dyDescent="0.25">
      <c r="C3107" s="21"/>
      <c r="E3107" s="62"/>
      <c r="F3107" s="62"/>
      <c r="G3107" s="62"/>
      <c r="P3107"/>
      <c r="Q3107"/>
      <c r="R3107"/>
      <c r="S3107"/>
      <c r="T3107"/>
      <c r="U3107"/>
      <c r="V3107"/>
      <c r="W3107"/>
      <c r="X3107"/>
      <c r="Y3107"/>
      <c r="Z3107"/>
      <c r="AA3107"/>
      <c r="AB3107"/>
      <c r="AC3107"/>
      <c r="AD3107"/>
      <c r="AE3107"/>
      <c r="AF3107"/>
      <c r="AG3107"/>
      <c r="AH3107"/>
    </row>
    <row r="3108" spans="3:34" x14ac:dyDescent="0.25">
      <c r="C3108" s="21"/>
      <c r="E3108" s="62"/>
      <c r="F3108" s="62"/>
      <c r="G3108" s="62"/>
      <c r="P3108"/>
      <c r="Q3108"/>
      <c r="R3108"/>
      <c r="S3108"/>
      <c r="T3108"/>
      <c r="U3108"/>
      <c r="V3108"/>
      <c r="W3108"/>
      <c r="X3108"/>
      <c r="Y3108"/>
      <c r="Z3108"/>
      <c r="AA3108"/>
      <c r="AB3108"/>
      <c r="AC3108"/>
      <c r="AD3108"/>
      <c r="AE3108"/>
      <c r="AF3108"/>
      <c r="AG3108"/>
      <c r="AH3108"/>
    </row>
    <row r="3109" spans="3:34" x14ac:dyDescent="0.25">
      <c r="C3109" s="21"/>
      <c r="E3109" s="62"/>
      <c r="F3109" s="62"/>
      <c r="G3109" s="62"/>
      <c r="P3109"/>
      <c r="Q3109"/>
      <c r="R3109"/>
      <c r="S3109"/>
      <c r="T3109"/>
      <c r="U3109"/>
      <c r="V3109"/>
      <c r="W3109"/>
      <c r="X3109"/>
      <c r="Y3109"/>
      <c r="Z3109"/>
      <c r="AA3109"/>
      <c r="AB3109"/>
      <c r="AC3109"/>
      <c r="AD3109"/>
      <c r="AE3109"/>
      <c r="AF3109"/>
      <c r="AG3109"/>
      <c r="AH3109"/>
    </row>
    <row r="3110" spans="3:34" x14ac:dyDescent="0.25">
      <c r="C3110" s="21"/>
      <c r="E3110" s="62"/>
      <c r="F3110" s="62"/>
      <c r="G3110" s="62"/>
      <c r="P3110"/>
      <c r="Q3110"/>
      <c r="R3110"/>
      <c r="S3110"/>
      <c r="T3110"/>
      <c r="U3110"/>
      <c r="V3110"/>
      <c r="W3110"/>
      <c r="X3110"/>
      <c r="Y3110"/>
      <c r="Z3110"/>
      <c r="AA3110"/>
      <c r="AB3110"/>
      <c r="AC3110"/>
      <c r="AD3110"/>
      <c r="AE3110"/>
      <c r="AF3110"/>
      <c r="AG3110"/>
      <c r="AH3110"/>
    </row>
    <row r="3111" spans="3:34" x14ac:dyDescent="0.25">
      <c r="C3111" s="21"/>
      <c r="E3111" s="62"/>
      <c r="F3111" s="62"/>
      <c r="G3111" s="62"/>
      <c r="P3111"/>
      <c r="Q3111"/>
      <c r="R3111"/>
      <c r="S3111"/>
      <c r="T3111"/>
      <c r="U3111"/>
      <c r="V3111"/>
      <c r="W3111"/>
      <c r="X3111"/>
      <c r="Y3111"/>
      <c r="Z3111"/>
      <c r="AA3111"/>
      <c r="AB3111"/>
      <c r="AC3111"/>
      <c r="AD3111"/>
      <c r="AE3111"/>
      <c r="AF3111"/>
      <c r="AG3111"/>
      <c r="AH3111"/>
    </row>
    <row r="3112" spans="3:34" x14ac:dyDescent="0.25">
      <c r="C3112" s="21"/>
      <c r="E3112" s="62"/>
      <c r="F3112" s="62"/>
      <c r="G3112" s="62"/>
      <c r="P3112"/>
      <c r="Q3112"/>
      <c r="R3112"/>
      <c r="S3112"/>
      <c r="T3112"/>
      <c r="U3112"/>
      <c r="V3112"/>
      <c r="W3112"/>
      <c r="X3112"/>
      <c r="Y3112"/>
      <c r="Z3112"/>
      <c r="AA3112"/>
      <c r="AB3112"/>
      <c r="AC3112"/>
      <c r="AD3112"/>
      <c r="AE3112"/>
      <c r="AF3112"/>
      <c r="AG3112"/>
      <c r="AH3112"/>
    </row>
    <row r="3113" spans="3:34" x14ac:dyDescent="0.25">
      <c r="C3113" s="21"/>
      <c r="E3113" s="62"/>
      <c r="F3113" s="62"/>
      <c r="G3113" s="62"/>
      <c r="P3113"/>
      <c r="Q3113"/>
      <c r="R3113"/>
      <c r="S3113"/>
      <c r="T3113"/>
      <c r="U3113"/>
      <c r="V3113"/>
      <c r="W3113"/>
      <c r="X3113"/>
      <c r="Y3113"/>
      <c r="Z3113"/>
      <c r="AA3113"/>
      <c r="AB3113"/>
      <c r="AC3113"/>
      <c r="AD3113"/>
      <c r="AE3113"/>
      <c r="AF3113"/>
      <c r="AG3113"/>
      <c r="AH3113"/>
    </row>
    <row r="3114" spans="3:34" x14ac:dyDescent="0.25">
      <c r="C3114" s="21"/>
      <c r="E3114" s="62"/>
      <c r="F3114" s="62"/>
      <c r="G3114" s="62"/>
      <c r="P3114"/>
      <c r="Q3114"/>
      <c r="R3114"/>
      <c r="S3114"/>
      <c r="T3114"/>
      <c r="U3114"/>
      <c r="V3114"/>
      <c r="W3114"/>
      <c r="X3114"/>
      <c r="Y3114"/>
      <c r="Z3114"/>
      <c r="AA3114"/>
      <c r="AB3114"/>
      <c r="AC3114"/>
      <c r="AD3114"/>
      <c r="AE3114"/>
      <c r="AF3114"/>
      <c r="AG3114"/>
      <c r="AH3114"/>
    </row>
    <row r="3115" spans="3:34" x14ac:dyDescent="0.25">
      <c r="C3115" s="21"/>
      <c r="E3115" s="62"/>
      <c r="F3115" s="62"/>
      <c r="G3115" s="62"/>
      <c r="P3115"/>
      <c r="Q3115"/>
      <c r="R3115"/>
      <c r="S3115"/>
      <c r="T3115"/>
      <c r="U3115"/>
      <c r="V3115"/>
      <c r="W3115"/>
      <c r="X3115"/>
      <c r="Y3115"/>
      <c r="Z3115"/>
      <c r="AA3115"/>
      <c r="AB3115"/>
      <c r="AC3115"/>
      <c r="AD3115"/>
      <c r="AE3115"/>
      <c r="AF3115"/>
      <c r="AG3115"/>
      <c r="AH3115"/>
    </row>
    <row r="3116" spans="3:34" x14ac:dyDescent="0.25">
      <c r="C3116" s="21"/>
      <c r="E3116" s="62"/>
      <c r="F3116" s="62"/>
      <c r="G3116" s="62"/>
      <c r="P3116"/>
      <c r="Q3116"/>
      <c r="R3116"/>
      <c r="S3116"/>
      <c r="T3116"/>
      <c r="U3116"/>
      <c r="V3116"/>
      <c r="W3116"/>
      <c r="X3116"/>
      <c r="Y3116"/>
      <c r="Z3116"/>
      <c r="AA3116"/>
      <c r="AB3116"/>
      <c r="AC3116"/>
      <c r="AD3116"/>
      <c r="AE3116"/>
      <c r="AF3116"/>
      <c r="AG3116"/>
      <c r="AH3116"/>
    </row>
    <row r="3117" spans="3:34" x14ac:dyDescent="0.25">
      <c r="C3117" s="21"/>
      <c r="E3117" s="62"/>
      <c r="F3117" s="62"/>
      <c r="G3117" s="62"/>
      <c r="P3117"/>
      <c r="Q3117"/>
      <c r="R3117"/>
      <c r="S3117"/>
      <c r="T3117"/>
      <c r="U3117"/>
      <c r="V3117"/>
      <c r="W3117"/>
      <c r="X3117"/>
      <c r="Y3117"/>
      <c r="Z3117"/>
      <c r="AA3117"/>
      <c r="AB3117"/>
      <c r="AC3117"/>
      <c r="AD3117"/>
      <c r="AE3117"/>
      <c r="AF3117"/>
      <c r="AG3117"/>
      <c r="AH3117"/>
    </row>
    <row r="3118" spans="3:34" x14ac:dyDescent="0.25">
      <c r="C3118" s="21"/>
      <c r="E3118" s="62"/>
      <c r="F3118" s="62"/>
      <c r="G3118" s="62"/>
      <c r="P3118"/>
      <c r="Q3118"/>
      <c r="R3118"/>
      <c r="S3118"/>
      <c r="T3118"/>
      <c r="U3118"/>
      <c r="V3118"/>
      <c r="W3118"/>
      <c r="X3118"/>
      <c r="Y3118"/>
      <c r="Z3118"/>
      <c r="AA3118"/>
      <c r="AB3118"/>
      <c r="AC3118"/>
      <c r="AD3118"/>
      <c r="AE3118"/>
      <c r="AF3118"/>
      <c r="AG3118"/>
      <c r="AH3118"/>
    </row>
    <row r="3119" spans="3:34" x14ac:dyDescent="0.25">
      <c r="C3119" s="21"/>
      <c r="E3119" s="62"/>
      <c r="F3119" s="62"/>
      <c r="G3119" s="62"/>
      <c r="P3119"/>
      <c r="Q3119"/>
      <c r="R3119"/>
      <c r="S3119"/>
      <c r="T3119"/>
      <c r="U3119"/>
      <c r="V3119"/>
      <c r="W3119"/>
      <c r="X3119"/>
      <c r="Y3119"/>
      <c r="Z3119"/>
      <c r="AA3119"/>
      <c r="AB3119"/>
      <c r="AC3119"/>
      <c r="AD3119"/>
      <c r="AE3119"/>
      <c r="AF3119"/>
      <c r="AG3119"/>
      <c r="AH3119"/>
    </row>
    <row r="3120" spans="3:34" x14ac:dyDescent="0.25">
      <c r="C3120" s="21"/>
      <c r="E3120" s="62"/>
      <c r="F3120" s="62"/>
      <c r="G3120" s="62"/>
      <c r="P3120"/>
      <c r="Q3120"/>
      <c r="R3120"/>
      <c r="S3120"/>
      <c r="T3120"/>
      <c r="U3120"/>
      <c r="V3120"/>
      <c r="W3120"/>
      <c r="X3120"/>
      <c r="Y3120"/>
      <c r="Z3120"/>
      <c r="AA3120"/>
      <c r="AB3120"/>
      <c r="AC3120"/>
      <c r="AD3120"/>
      <c r="AE3120"/>
      <c r="AF3120"/>
      <c r="AG3120"/>
      <c r="AH3120"/>
    </row>
    <row r="3121" spans="3:34" x14ac:dyDescent="0.25">
      <c r="C3121" s="21"/>
      <c r="E3121" s="62"/>
      <c r="F3121" s="62"/>
      <c r="G3121" s="62"/>
      <c r="P3121"/>
      <c r="Q3121"/>
      <c r="R3121"/>
      <c r="S3121"/>
      <c r="T3121"/>
      <c r="U3121"/>
      <c r="V3121"/>
      <c r="W3121"/>
      <c r="X3121"/>
      <c r="Y3121"/>
      <c r="Z3121"/>
      <c r="AA3121"/>
      <c r="AB3121"/>
      <c r="AC3121"/>
      <c r="AD3121"/>
      <c r="AE3121"/>
      <c r="AF3121"/>
      <c r="AG3121"/>
      <c r="AH3121"/>
    </row>
    <row r="3122" spans="3:34" x14ac:dyDescent="0.25">
      <c r="C3122" s="21"/>
      <c r="E3122" s="62"/>
      <c r="F3122" s="62"/>
      <c r="G3122" s="62"/>
      <c r="P3122"/>
      <c r="Q3122"/>
      <c r="R3122"/>
      <c r="S3122"/>
      <c r="T3122"/>
      <c r="U3122"/>
      <c r="V3122"/>
      <c r="W3122"/>
      <c r="X3122"/>
      <c r="Y3122"/>
      <c r="Z3122"/>
      <c r="AA3122"/>
      <c r="AB3122"/>
      <c r="AC3122"/>
      <c r="AD3122"/>
      <c r="AE3122"/>
      <c r="AF3122"/>
      <c r="AG3122"/>
      <c r="AH3122"/>
    </row>
    <row r="3123" spans="3:34" x14ac:dyDescent="0.25">
      <c r="C3123" s="21"/>
      <c r="E3123" s="62"/>
      <c r="F3123" s="62"/>
      <c r="G3123" s="62"/>
      <c r="P3123"/>
      <c r="Q3123"/>
      <c r="R3123"/>
      <c r="S3123"/>
      <c r="T3123"/>
      <c r="U3123"/>
      <c r="V3123"/>
      <c r="W3123"/>
      <c r="X3123"/>
      <c r="Y3123"/>
      <c r="Z3123"/>
      <c r="AA3123"/>
      <c r="AB3123"/>
      <c r="AC3123"/>
      <c r="AD3123"/>
      <c r="AE3123"/>
      <c r="AF3123"/>
      <c r="AG3123"/>
      <c r="AH3123"/>
    </row>
    <row r="3124" spans="3:34" x14ac:dyDescent="0.25">
      <c r="C3124" s="21"/>
      <c r="E3124" s="62"/>
      <c r="F3124" s="62"/>
      <c r="G3124" s="62"/>
      <c r="P3124"/>
      <c r="Q3124"/>
      <c r="R3124"/>
      <c r="S3124"/>
      <c r="T3124"/>
      <c r="U3124"/>
      <c r="V3124"/>
      <c r="W3124"/>
      <c r="X3124"/>
      <c r="Y3124"/>
      <c r="Z3124"/>
      <c r="AA3124"/>
      <c r="AB3124"/>
      <c r="AC3124"/>
      <c r="AD3124"/>
      <c r="AE3124"/>
      <c r="AF3124"/>
      <c r="AG3124"/>
      <c r="AH3124"/>
    </row>
    <row r="3125" spans="3:34" x14ac:dyDescent="0.25">
      <c r="C3125" s="21"/>
      <c r="E3125" s="62"/>
      <c r="F3125" s="62"/>
      <c r="G3125" s="62"/>
      <c r="P3125"/>
      <c r="Q3125"/>
      <c r="R3125"/>
      <c r="S3125"/>
      <c r="T3125"/>
      <c r="U3125"/>
      <c r="V3125"/>
      <c r="W3125"/>
      <c r="X3125"/>
      <c r="Y3125"/>
      <c r="Z3125"/>
      <c r="AA3125"/>
      <c r="AB3125"/>
      <c r="AC3125"/>
      <c r="AD3125"/>
      <c r="AE3125"/>
      <c r="AF3125"/>
      <c r="AG3125"/>
      <c r="AH3125"/>
    </row>
    <row r="3126" spans="3:34" x14ac:dyDescent="0.25">
      <c r="C3126" s="21"/>
      <c r="E3126" s="62"/>
      <c r="F3126" s="62"/>
      <c r="G3126" s="62"/>
      <c r="P3126"/>
      <c r="Q3126"/>
      <c r="R3126"/>
      <c r="S3126"/>
      <c r="T3126"/>
      <c r="U3126"/>
      <c r="V3126"/>
      <c r="W3126"/>
      <c r="X3126"/>
      <c r="Y3126"/>
      <c r="Z3126"/>
      <c r="AA3126"/>
      <c r="AB3126"/>
      <c r="AC3126"/>
      <c r="AD3126"/>
      <c r="AE3126"/>
      <c r="AF3126"/>
      <c r="AG3126"/>
      <c r="AH3126"/>
    </row>
    <row r="3127" spans="3:34" x14ac:dyDescent="0.25">
      <c r="C3127" s="21"/>
      <c r="E3127" s="62"/>
      <c r="F3127" s="62"/>
      <c r="G3127" s="62"/>
      <c r="P3127"/>
      <c r="Q3127"/>
      <c r="R3127"/>
      <c r="S3127"/>
      <c r="T3127"/>
      <c r="U3127"/>
      <c r="V3127"/>
      <c r="W3127"/>
      <c r="X3127"/>
      <c r="Y3127"/>
      <c r="Z3127"/>
      <c r="AA3127"/>
      <c r="AB3127"/>
      <c r="AC3127"/>
      <c r="AD3127"/>
      <c r="AE3127"/>
      <c r="AF3127"/>
      <c r="AG3127"/>
      <c r="AH3127"/>
    </row>
    <row r="3128" spans="3:34" x14ac:dyDescent="0.25">
      <c r="C3128" s="21"/>
      <c r="E3128" s="62"/>
      <c r="F3128" s="62"/>
      <c r="G3128" s="62"/>
      <c r="P3128"/>
      <c r="Q3128"/>
      <c r="R3128"/>
      <c r="S3128"/>
      <c r="T3128"/>
      <c r="U3128"/>
      <c r="V3128"/>
      <c r="W3128"/>
      <c r="X3128"/>
      <c r="Y3128"/>
      <c r="Z3128"/>
      <c r="AA3128"/>
      <c r="AB3128"/>
      <c r="AC3128"/>
      <c r="AD3128"/>
      <c r="AE3128"/>
      <c r="AF3128"/>
      <c r="AG3128"/>
      <c r="AH3128"/>
    </row>
    <row r="3129" spans="3:34" x14ac:dyDescent="0.25">
      <c r="C3129" s="21"/>
      <c r="E3129" s="62"/>
      <c r="F3129" s="62"/>
      <c r="G3129" s="62"/>
      <c r="P3129"/>
      <c r="Q3129"/>
      <c r="R3129"/>
      <c r="S3129"/>
      <c r="T3129"/>
      <c r="U3129"/>
      <c r="V3129"/>
      <c r="W3129"/>
      <c r="X3129"/>
      <c r="Y3129"/>
      <c r="Z3129"/>
      <c r="AA3129"/>
      <c r="AB3129"/>
      <c r="AC3129"/>
      <c r="AD3129"/>
      <c r="AE3129"/>
      <c r="AF3129"/>
      <c r="AG3129"/>
      <c r="AH3129"/>
    </row>
    <row r="3130" spans="3:34" x14ac:dyDescent="0.25">
      <c r="C3130" s="21"/>
      <c r="E3130" s="62"/>
      <c r="F3130" s="62"/>
      <c r="G3130" s="62"/>
      <c r="P3130"/>
      <c r="Q3130"/>
      <c r="R3130"/>
      <c r="S3130"/>
      <c r="T3130"/>
      <c r="U3130"/>
      <c r="V3130"/>
      <c r="W3130"/>
      <c r="X3130"/>
      <c r="Y3130"/>
      <c r="Z3130"/>
      <c r="AA3130"/>
      <c r="AB3130"/>
      <c r="AC3130"/>
      <c r="AD3130"/>
      <c r="AE3130"/>
      <c r="AF3130"/>
      <c r="AG3130"/>
      <c r="AH3130"/>
    </row>
    <row r="3131" spans="3:34" x14ac:dyDescent="0.25">
      <c r="C3131" s="21"/>
      <c r="E3131" s="62"/>
      <c r="F3131" s="62"/>
      <c r="G3131" s="62"/>
      <c r="P3131"/>
      <c r="Q3131"/>
      <c r="R3131"/>
      <c r="S3131"/>
      <c r="T3131"/>
      <c r="U3131"/>
      <c r="V3131"/>
      <c r="W3131"/>
      <c r="X3131"/>
      <c r="Y3131"/>
      <c r="Z3131"/>
      <c r="AA3131"/>
      <c r="AB3131"/>
      <c r="AC3131"/>
      <c r="AD3131"/>
      <c r="AE3131"/>
      <c r="AF3131"/>
      <c r="AG3131"/>
      <c r="AH3131"/>
    </row>
    <row r="3132" spans="3:34" x14ac:dyDescent="0.25">
      <c r="C3132" s="21"/>
      <c r="E3132" s="62"/>
      <c r="F3132" s="62"/>
      <c r="G3132" s="62"/>
      <c r="P3132"/>
      <c r="Q3132"/>
      <c r="R3132"/>
      <c r="S3132"/>
      <c r="T3132"/>
      <c r="U3132"/>
      <c r="V3132"/>
      <c r="W3132"/>
      <c r="X3132"/>
      <c r="Y3132"/>
      <c r="Z3132"/>
      <c r="AA3132"/>
      <c r="AB3132"/>
      <c r="AC3132"/>
      <c r="AD3132"/>
      <c r="AE3132"/>
      <c r="AF3132"/>
      <c r="AG3132"/>
      <c r="AH3132"/>
    </row>
    <row r="3133" spans="3:34" x14ac:dyDescent="0.25">
      <c r="C3133" s="21"/>
      <c r="E3133" s="62"/>
      <c r="F3133" s="62"/>
      <c r="G3133" s="62"/>
      <c r="P3133"/>
      <c r="Q3133"/>
      <c r="R3133"/>
      <c r="S3133"/>
      <c r="T3133"/>
      <c r="U3133"/>
      <c r="V3133"/>
      <c r="W3133"/>
      <c r="X3133"/>
      <c r="Y3133"/>
      <c r="Z3133"/>
      <c r="AA3133"/>
      <c r="AB3133"/>
      <c r="AC3133"/>
      <c r="AD3133"/>
      <c r="AE3133"/>
      <c r="AF3133"/>
      <c r="AG3133"/>
      <c r="AH3133"/>
    </row>
    <row r="3134" spans="3:34" x14ac:dyDescent="0.25">
      <c r="C3134" s="21"/>
      <c r="E3134" s="62"/>
      <c r="F3134" s="62"/>
      <c r="G3134" s="62"/>
      <c r="P3134"/>
      <c r="Q3134"/>
      <c r="R3134"/>
      <c r="S3134"/>
      <c r="T3134"/>
      <c r="U3134"/>
      <c r="V3134"/>
      <c r="W3134"/>
      <c r="X3134"/>
      <c r="Y3134"/>
      <c r="Z3134"/>
      <c r="AA3134"/>
      <c r="AB3134"/>
      <c r="AC3134"/>
      <c r="AD3134"/>
      <c r="AE3134"/>
      <c r="AF3134"/>
      <c r="AG3134"/>
      <c r="AH3134"/>
    </row>
    <row r="3135" spans="3:34" x14ac:dyDescent="0.25">
      <c r="C3135" s="21"/>
      <c r="E3135" s="62"/>
      <c r="F3135" s="62"/>
      <c r="G3135" s="62"/>
      <c r="P3135"/>
      <c r="Q3135"/>
      <c r="R3135"/>
      <c r="S3135"/>
      <c r="T3135"/>
      <c r="U3135"/>
      <c r="V3135"/>
      <c r="W3135"/>
      <c r="X3135"/>
      <c r="Y3135"/>
      <c r="Z3135"/>
      <c r="AA3135"/>
      <c r="AB3135"/>
      <c r="AC3135"/>
      <c r="AD3135"/>
      <c r="AE3135"/>
      <c r="AF3135"/>
      <c r="AG3135"/>
      <c r="AH3135"/>
    </row>
    <row r="3136" spans="3:34" x14ac:dyDescent="0.25">
      <c r="C3136" s="21"/>
      <c r="E3136" s="62"/>
      <c r="F3136" s="62"/>
      <c r="G3136" s="62"/>
      <c r="P3136"/>
      <c r="Q3136"/>
      <c r="R3136"/>
      <c r="S3136"/>
      <c r="T3136"/>
      <c r="U3136"/>
      <c r="V3136"/>
      <c r="W3136"/>
      <c r="X3136"/>
      <c r="Y3136"/>
      <c r="Z3136"/>
      <c r="AA3136"/>
      <c r="AB3136"/>
      <c r="AC3136"/>
      <c r="AD3136"/>
      <c r="AE3136"/>
      <c r="AF3136"/>
      <c r="AG3136"/>
      <c r="AH3136"/>
    </row>
    <row r="3137" spans="3:34" x14ac:dyDescent="0.25">
      <c r="C3137" s="21"/>
      <c r="E3137" s="62"/>
      <c r="F3137" s="62"/>
      <c r="G3137" s="62"/>
      <c r="P3137"/>
      <c r="Q3137"/>
      <c r="R3137"/>
      <c r="S3137"/>
      <c r="T3137"/>
      <c r="U3137"/>
      <c r="V3137"/>
      <c r="W3137"/>
      <c r="X3137"/>
      <c r="Y3137"/>
      <c r="Z3137"/>
      <c r="AA3137"/>
      <c r="AB3137"/>
      <c r="AC3137"/>
      <c r="AD3137"/>
      <c r="AE3137"/>
      <c r="AF3137"/>
      <c r="AG3137"/>
      <c r="AH3137"/>
    </row>
    <row r="3138" spans="3:34" x14ac:dyDescent="0.25">
      <c r="C3138" s="21"/>
      <c r="E3138" s="62"/>
      <c r="F3138" s="62"/>
      <c r="G3138" s="62"/>
      <c r="P3138"/>
      <c r="Q3138"/>
      <c r="R3138"/>
      <c r="S3138"/>
      <c r="T3138"/>
      <c r="U3138"/>
      <c r="V3138"/>
      <c r="W3138"/>
      <c r="X3138"/>
      <c r="Y3138"/>
      <c r="Z3138"/>
      <c r="AA3138"/>
      <c r="AB3138"/>
      <c r="AC3138"/>
      <c r="AD3138"/>
      <c r="AE3138"/>
      <c r="AF3138"/>
      <c r="AG3138"/>
      <c r="AH3138"/>
    </row>
    <row r="3139" spans="3:34" x14ac:dyDescent="0.25">
      <c r="C3139" s="21"/>
      <c r="E3139" s="62"/>
      <c r="F3139" s="62"/>
      <c r="G3139" s="62"/>
      <c r="P3139"/>
      <c r="Q3139"/>
      <c r="R3139"/>
      <c r="S3139"/>
      <c r="T3139"/>
      <c r="U3139"/>
      <c r="V3139"/>
      <c r="W3139"/>
      <c r="X3139"/>
      <c r="Y3139"/>
      <c r="Z3139"/>
      <c r="AA3139"/>
      <c r="AB3139"/>
      <c r="AC3139"/>
      <c r="AD3139"/>
      <c r="AE3139"/>
      <c r="AF3139"/>
      <c r="AG3139"/>
      <c r="AH3139"/>
    </row>
    <row r="3140" spans="3:34" x14ac:dyDescent="0.25">
      <c r="C3140" s="21"/>
      <c r="E3140" s="62"/>
      <c r="F3140" s="62"/>
      <c r="G3140" s="62"/>
      <c r="P3140"/>
      <c r="Q3140"/>
      <c r="R3140"/>
      <c r="S3140"/>
      <c r="T3140"/>
      <c r="U3140"/>
      <c r="V3140"/>
      <c r="W3140"/>
      <c r="X3140"/>
      <c r="Y3140"/>
      <c r="Z3140"/>
      <c r="AA3140"/>
      <c r="AB3140"/>
      <c r="AC3140"/>
      <c r="AD3140"/>
      <c r="AE3140"/>
      <c r="AF3140"/>
      <c r="AG3140"/>
      <c r="AH3140"/>
    </row>
    <row r="3141" spans="3:34" x14ac:dyDescent="0.25">
      <c r="C3141" s="21"/>
      <c r="E3141" s="62"/>
      <c r="F3141" s="62"/>
      <c r="G3141" s="62"/>
      <c r="P3141"/>
      <c r="Q3141"/>
      <c r="R3141"/>
      <c r="S3141"/>
      <c r="T3141"/>
      <c r="U3141"/>
      <c r="V3141"/>
      <c r="W3141"/>
      <c r="X3141"/>
      <c r="Y3141"/>
      <c r="Z3141"/>
      <c r="AA3141"/>
      <c r="AB3141"/>
      <c r="AC3141"/>
      <c r="AD3141"/>
      <c r="AE3141"/>
      <c r="AF3141"/>
      <c r="AG3141"/>
      <c r="AH3141"/>
    </row>
    <row r="3142" spans="3:34" x14ac:dyDescent="0.25">
      <c r="C3142" s="21"/>
      <c r="E3142" s="62"/>
      <c r="F3142" s="62"/>
      <c r="G3142" s="62"/>
      <c r="P3142"/>
      <c r="Q3142"/>
      <c r="R3142"/>
      <c r="S3142"/>
      <c r="T3142"/>
      <c r="U3142"/>
      <c r="V3142"/>
      <c r="W3142"/>
      <c r="X3142"/>
      <c r="Y3142"/>
      <c r="Z3142"/>
      <c r="AA3142"/>
      <c r="AB3142"/>
      <c r="AC3142"/>
      <c r="AD3142"/>
      <c r="AE3142"/>
      <c r="AF3142"/>
      <c r="AG3142"/>
      <c r="AH3142"/>
    </row>
    <row r="3143" spans="3:34" x14ac:dyDescent="0.25">
      <c r="C3143" s="21"/>
      <c r="E3143" s="62"/>
      <c r="F3143" s="62"/>
      <c r="G3143" s="62"/>
      <c r="P3143"/>
      <c r="Q3143"/>
      <c r="R3143"/>
      <c r="S3143"/>
      <c r="T3143"/>
      <c r="U3143"/>
      <c r="V3143"/>
      <c r="W3143"/>
      <c r="X3143"/>
      <c r="Y3143"/>
      <c r="Z3143"/>
      <c r="AA3143"/>
      <c r="AB3143"/>
      <c r="AC3143"/>
      <c r="AD3143"/>
      <c r="AE3143"/>
      <c r="AF3143"/>
      <c r="AG3143"/>
      <c r="AH3143"/>
    </row>
    <row r="3144" spans="3:34" x14ac:dyDescent="0.25">
      <c r="C3144" s="21"/>
      <c r="E3144" s="62"/>
      <c r="F3144" s="62"/>
      <c r="G3144" s="62"/>
      <c r="P3144"/>
      <c r="Q3144"/>
      <c r="R3144"/>
      <c r="S3144"/>
      <c r="T3144"/>
      <c r="U3144"/>
      <c r="V3144"/>
      <c r="W3144"/>
      <c r="X3144"/>
      <c r="Y3144"/>
      <c r="Z3144"/>
      <c r="AA3144"/>
      <c r="AB3144"/>
      <c r="AC3144"/>
      <c r="AD3144"/>
      <c r="AE3144"/>
      <c r="AF3144"/>
      <c r="AG3144"/>
      <c r="AH3144"/>
    </row>
    <row r="3145" spans="3:34" x14ac:dyDescent="0.25">
      <c r="C3145" s="21"/>
      <c r="E3145" s="62"/>
      <c r="F3145" s="62"/>
      <c r="G3145" s="62"/>
      <c r="P3145"/>
      <c r="Q3145"/>
      <c r="R3145"/>
      <c r="S3145"/>
      <c r="T3145"/>
      <c r="U3145"/>
      <c r="V3145"/>
      <c r="W3145"/>
      <c r="X3145"/>
      <c r="Y3145"/>
      <c r="Z3145"/>
      <c r="AA3145"/>
      <c r="AB3145"/>
      <c r="AC3145"/>
      <c r="AD3145"/>
      <c r="AE3145"/>
      <c r="AF3145"/>
      <c r="AG3145"/>
      <c r="AH3145"/>
    </row>
    <row r="3146" spans="3:34" x14ac:dyDescent="0.25">
      <c r="C3146" s="21"/>
      <c r="E3146" s="62"/>
      <c r="F3146" s="62"/>
      <c r="G3146" s="62"/>
      <c r="P3146"/>
      <c r="Q3146"/>
      <c r="R3146"/>
      <c r="S3146"/>
      <c r="T3146"/>
      <c r="U3146"/>
      <c r="V3146"/>
      <c r="W3146"/>
      <c r="X3146"/>
      <c r="Y3146"/>
      <c r="Z3146"/>
      <c r="AA3146"/>
      <c r="AB3146"/>
      <c r="AC3146"/>
      <c r="AD3146"/>
      <c r="AE3146"/>
      <c r="AF3146"/>
      <c r="AG3146"/>
      <c r="AH3146"/>
    </row>
    <row r="3147" spans="3:34" x14ac:dyDescent="0.25">
      <c r="C3147" s="21"/>
      <c r="E3147" s="62"/>
      <c r="F3147" s="62"/>
      <c r="G3147" s="62"/>
      <c r="P3147"/>
      <c r="Q3147"/>
      <c r="R3147"/>
      <c r="S3147"/>
      <c r="T3147"/>
      <c r="U3147"/>
      <c r="V3147"/>
      <c r="W3147"/>
      <c r="X3147"/>
      <c r="Y3147"/>
      <c r="Z3147"/>
      <c r="AA3147"/>
      <c r="AB3147"/>
      <c r="AC3147"/>
      <c r="AD3147"/>
      <c r="AE3147"/>
      <c r="AF3147"/>
      <c r="AG3147"/>
      <c r="AH3147"/>
    </row>
    <row r="3148" spans="3:34" x14ac:dyDescent="0.25">
      <c r="C3148" s="21"/>
      <c r="E3148" s="62"/>
      <c r="F3148" s="62"/>
      <c r="G3148" s="62"/>
      <c r="P3148"/>
      <c r="Q3148"/>
      <c r="R3148"/>
      <c r="S3148"/>
      <c r="T3148"/>
      <c r="U3148"/>
      <c r="V3148"/>
      <c r="W3148"/>
      <c r="X3148"/>
      <c r="Y3148"/>
      <c r="Z3148"/>
      <c r="AA3148"/>
      <c r="AB3148"/>
      <c r="AC3148"/>
      <c r="AD3148"/>
      <c r="AE3148"/>
      <c r="AF3148"/>
      <c r="AG3148"/>
      <c r="AH3148"/>
    </row>
    <row r="3149" spans="3:34" x14ac:dyDescent="0.25">
      <c r="C3149" s="21"/>
      <c r="E3149" s="62"/>
      <c r="F3149" s="62"/>
      <c r="G3149" s="62"/>
      <c r="P3149"/>
      <c r="Q3149"/>
      <c r="R3149"/>
      <c r="S3149"/>
      <c r="T3149"/>
      <c r="U3149"/>
      <c r="V3149"/>
      <c r="W3149"/>
      <c r="X3149"/>
      <c r="Y3149"/>
      <c r="Z3149"/>
      <c r="AA3149"/>
      <c r="AB3149"/>
      <c r="AC3149"/>
      <c r="AD3149"/>
      <c r="AE3149"/>
      <c r="AF3149"/>
      <c r="AG3149"/>
      <c r="AH3149"/>
    </row>
    <row r="3150" spans="3:34" x14ac:dyDescent="0.25">
      <c r="C3150" s="21"/>
      <c r="E3150" s="62"/>
      <c r="F3150" s="62"/>
      <c r="G3150" s="62"/>
      <c r="P3150"/>
      <c r="Q3150"/>
      <c r="R3150"/>
      <c r="S3150"/>
      <c r="T3150"/>
      <c r="U3150"/>
      <c r="V3150"/>
      <c r="W3150"/>
      <c r="X3150"/>
      <c r="Y3150"/>
      <c r="Z3150"/>
      <c r="AA3150"/>
      <c r="AB3150"/>
      <c r="AC3150"/>
      <c r="AD3150"/>
      <c r="AE3150"/>
      <c r="AF3150"/>
      <c r="AG3150"/>
      <c r="AH3150"/>
    </row>
    <row r="3151" spans="3:34" x14ac:dyDescent="0.25">
      <c r="C3151" s="21"/>
      <c r="E3151" s="62"/>
      <c r="F3151" s="62"/>
      <c r="G3151" s="62"/>
      <c r="P3151"/>
      <c r="Q3151"/>
      <c r="R3151"/>
      <c r="S3151"/>
      <c r="T3151"/>
      <c r="U3151"/>
      <c r="V3151"/>
      <c r="W3151"/>
      <c r="X3151"/>
      <c r="Y3151"/>
      <c r="Z3151"/>
      <c r="AA3151"/>
      <c r="AB3151"/>
      <c r="AC3151"/>
      <c r="AD3151"/>
      <c r="AE3151"/>
      <c r="AF3151"/>
      <c r="AG3151"/>
      <c r="AH3151"/>
    </row>
    <row r="3152" spans="3:34" x14ac:dyDescent="0.25">
      <c r="C3152" s="21"/>
      <c r="E3152" s="62"/>
      <c r="F3152" s="62"/>
      <c r="G3152" s="62"/>
      <c r="P3152"/>
      <c r="Q3152"/>
      <c r="R3152"/>
      <c r="S3152"/>
      <c r="T3152"/>
      <c r="U3152"/>
      <c r="V3152"/>
      <c r="W3152"/>
      <c r="X3152"/>
      <c r="Y3152"/>
      <c r="Z3152"/>
      <c r="AA3152"/>
      <c r="AB3152"/>
      <c r="AC3152"/>
      <c r="AD3152"/>
      <c r="AE3152"/>
      <c r="AF3152"/>
      <c r="AG3152"/>
      <c r="AH3152"/>
    </row>
    <row r="3153" spans="3:34" x14ac:dyDescent="0.25">
      <c r="C3153" s="21"/>
      <c r="E3153" s="62"/>
      <c r="F3153" s="62"/>
      <c r="G3153" s="62"/>
      <c r="P3153"/>
      <c r="Q3153"/>
      <c r="R3153"/>
      <c r="S3153"/>
      <c r="T3153"/>
      <c r="U3153"/>
      <c r="V3153"/>
      <c r="W3153"/>
      <c r="X3153"/>
      <c r="Y3153"/>
      <c r="Z3153"/>
      <c r="AA3153"/>
      <c r="AB3153"/>
      <c r="AC3153"/>
      <c r="AD3153"/>
      <c r="AE3153"/>
      <c r="AF3153"/>
      <c r="AG3153"/>
      <c r="AH3153"/>
    </row>
    <row r="3154" spans="3:34" x14ac:dyDescent="0.25">
      <c r="C3154" s="21"/>
      <c r="E3154" s="62"/>
      <c r="F3154" s="62"/>
      <c r="G3154" s="62"/>
      <c r="P3154"/>
      <c r="Q3154"/>
      <c r="R3154"/>
      <c r="S3154"/>
      <c r="T3154"/>
      <c r="U3154"/>
      <c r="V3154"/>
      <c r="W3154"/>
      <c r="X3154"/>
      <c r="Y3154"/>
      <c r="Z3154"/>
      <c r="AA3154"/>
      <c r="AB3154"/>
      <c r="AC3154"/>
      <c r="AD3154"/>
      <c r="AE3154"/>
      <c r="AF3154"/>
      <c r="AG3154"/>
      <c r="AH3154"/>
    </row>
    <row r="3155" spans="3:34" x14ac:dyDescent="0.25">
      <c r="C3155" s="21"/>
      <c r="E3155" s="62"/>
      <c r="F3155" s="62"/>
      <c r="G3155" s="62"/>
      <c r="P3155"/>
      <c r="Q3155"/>
      <c r="R3155"/>
      <c r="S3155"/>
      <c r="T3155"/>
      <c r="U3155"/>
      <c r="V3155"/>
      <c r="W3155"/>
      <c r="X3155"/>
      <c r="Y3155"/>
      <c r="Z3155"/>
      <c r="AA3155"/>
      <c r="AB3155"/>
      <c r="AC3155"/>
      <c r="AD3155"/>
      <c r="AE3155"/>
      <c r="AF3155"/>
      <c r="AG3155"/>
      <c r="AH3155"/>
    </row>
    <row r="3156" spans="3:34" x14ac:dyDescent="0.25">
      <c r="C3156" s="21"/>
      <c r="E3156" s="62"/>
      <c r="F3156" s="62"/>
      <c r="G3156" s="62"/>
      <c r="P3156"/>
      <c r="Q3156"/>
      <c r="R3156"/>
      <c r="S3156"/>
      <c r="T3156"/>
      <c r="U3156"/>
      <c r="V3156"/>
      <c r="W3156"/>
      <c r="X3156"/>
      <c r="Y3156"/>
      <c r="Z3156"/>
      <c r="AA3156"/>
      <c r="AB3156"/>
      <c r="AC3156"/>
      <c r="AD3156"/>
      <c r="AE3156"/>
      <c r="AF3156"/>
      <c r="AG3156"/>
      <c r="AH3156"/>
    </row>
    <row r="3157" spans="3:34" x14ac:dyDescent="0.25">
      <c r="C3157" s="21"/>
      <c r="E3157" s="62"/>
      <c r="F3157" s="62"/>
      <c r="G3157" s="62"/>
      <c r="P3157"/>
      <c r="Q3157"/>
      <c r="R3157"/>
      <c r="S3157"/>
      <c r="T3157"/>
      <c r="U3157"/>
      <c r="V3157"/>
      <c r="W3157"/>
      <c r="X3157"/>
      <c r="Y3157"/>
      <c r="Z3157"/>
      <c r="AA3157"/>
      <c r="AB3157"/>
      <c r="AC3157"/>
      <c r="AD3157"/>
      <c r="AE3157"/>
      <c r="AF3157"/>
      <c r="AG3157"/>
      <c r="AH3157"/>
    </row>
    <row r="3158" spans="3:34" x14ac:dyDescent="0.25">
      <c r="C3158" s="21"/>
      <c r="E3158" s="62"/>
      <c r="F3158" s="62"/>
      <c r="G3158" s="62"/>
      <c r="P3158"/>
      <c r="Q3158"/>
      <c r="R3158"/>
      <c r="S3158"/>
      <c r="T3158"/>
      <c r="U3158"/>
      <c r="V3158"/>
      <c r="W3158"/>
      <c r="X3158"/>
      <c r="Y3158"/>
      <c r="Z3158"/>
      <c r="AA3158"/>
      <c r="AB3158"/>
      <c r="AC3158"/>
      <c r="AD3158"/>
      <c r="AE3158"/>
      <c r="AF3158"/>
      <c r="AG3158"/>
      <c r="AH3158"/>
    </row>
    <row r="3159" spans="3:34" x14ac:dyDescent="0.25">
      <c r="C3159" s="21"/>
      <c r="E3159" s="62"/>
      <c r="F3159" s="62"/>
      <c r="G3159" s="62"/>
      <c r="P3159"/>
      <c r="Q3159"/>
      <c r="R3159"/>
      <c r="S3159"/>
      <c r="T3159"/>
      <c r="U3159"/>
      <c r="V3159"/>
      <c r="W3159"/>
      <c r="X3159"/>
      <c r="Y3159"/>
      <c r="Z3159"/>
      <c r="AA3159"/>
      <c r="AB3159"/>
      <c r="AC3159"/>
      <c r="AD3159"/>
      <c r="AE3159"/>
      <c r="AF3159"/>
      <c r="AG3159"/>
      <c r="AH3159"/>
    </row>
    <row r="3160" spans="3:34" x14ac:dyDescent="0.25">
      <c r="C3160" s="21"/>
      <c r="E3160" s="62"/>
      <c r="F3160" s="62"/>
      <c r="G3160" s="62"/>
      <c r="P3160"/>
      <c r="Q3160"/>
      <c r="R3160"/>
      <c r="S3160"/>
      <c r="T3160"/>
      <c r="U3160"/>
      <c r="V3160"/>
      <c r="W3160"/>
      <c r="X3160"/>
      <c r="Y3160"/>
      <c r="Z3160"/>
      <c r="AA3160"/>
      <c r="AB3160"/>
      <c r="AC3160"/>
      <c r="AD3160"/>
      <c r="AE3160"/>
      <c r="AF3160"/>
      <c r="AG3160"/>
      <c r="AH3160"/>
    </row>
    <row r="3161" spans="3:34" x14ac:dyDescent="0.25">
      <c r="C3161" s="21"/>
      <c r="E3161" s="62"/>
      <c r="F3161" s="62"/>
      <c r="G3161" s="62"/>
      <c r="P3161"/>
      <c r="Q3161"/>
      <c r="R3161"/>
      <c r="S3161"/>
      <c r="T3161"/>
      <c r="U3161"/>
      <c r="V3161"/>
      <c r="W3161"/>
      <c r="X3161"/>
      <c r="Y3161"/>
      <c r="Z3161"/>
      <c r="AA3161"/>
      <c r="AB3161"/>
      <c r="AC3161"/>
      <c r="AD3161"/>
      <c r="AE3161"/>
      <c r="AF3161"/>
      <c r="AG3161"/>
      <c r="AH3161"/>
    </row>
    <row r="3162" spans="3:34" x14ac:dyDescent="0.25">
      <c r="C3162" s="21"/>
      <c r="E3162" s="62"/>
      <c r="F3162" s="62"/>
      <c r="G3162" s="62"/>
      <c r="P3162"/>
      <c r="Q3162"/>
      <c r="R3162"/>
      <c r="S3162"/>
      <c r="T3162"/>
      <c r="U3162"/>
      <c r="V3162"/>
      <c r="W3162"/>
      <c r="X3162"/>
      <c r="Y3162"/>
      <c r="Z3162"/>
      <c r="AA3162"/>
      <c r="AB3162"/>
      <c r="AC3162"/>
      <c r="AD3162"/>
      <c r="AE3162"/>
      <c r="AF3162"/>
      <c r="AG3162"/>
      <c r="AH3162"/>
    </row>
    <row r="3163" spans="3:34" x14ac:dyDescent="0.25">
      <c r="C3163" s="21"/>
      <c r="E3163" s="62"/>
      <c r="F3163" s="62"/>
      <c r="G3163" s="62"/>
      <c r="P3163"/>
      <c r="Q3163"/>
      <c r="R3163"/>
      <c r="S3163"/>
      <c r="T3163"/>
      <c r="U3163"/>
      <c r="V3163"/>
      <c r="W3163"/>
      <c r="X3163"/>
      <c r="Y3163"/>
      <c r="Z3163"/>
      <c r="AA3163"/>
      <c r="AB3163"/>
      <c r="AC3163"/>
      <c r="AD3163"/>
      <c r="AE3163"/>
      <c r="AF3163"/>
      <c r="AG3163"/>
      <c r="AH3163"/>
    </row>
    <row r="3164" spans="3:34" x14ac:dyDescent="0.25">
      <c r="C3164" s="21"/>
      <c r="E3164" s="62"/>
      <c r="F3164" s="62"/>
      <c r="G3164" s="62"/>
      <c r="P3164"/>
      <c r="Q3164"/>
      <c r="R3164"/>
      <c r="S3164"/>
      <c r="T3164"/>
      <c r="U3164"/>
      <c r="V3164"/>
      <c r="W3164"/>
      <c r="X3164"/>
      <c r="Y3164"/>
      <c r="Z3164"/>
      <c r="AA3164"/>
      <c r="AB3164"/>
      <c r="AC3164"/>
      <c r="AD3164"/>
      <c r="AE3164"/>
      <c r="AF3164"/>
      <c r="AG3164"/>
      <c r="AH3164"/>
    </row>
    <row r="3165" spans="3:34" x14ac:dyDescent="0.25">
      <c r="C3165" s="21"/>
      <c r="E3165" s="62"/>
      <c r="F3165" s="62"/>
      <c r="G3165" s="62"/>
      <c r="P3165"/>
      <c r="Q3165"/>
      <c r="R3165"/>
      <c r="S3165"/>
      <c r="T3165"/>
      <c r="U3165"/>
      <c r="V3165"/>
      <c r="W3165"/>
      <c r="X3165"/>
      <c r="Y3165"/>
      <c r="Z3165"/>
      <c r="AA3165"/>
      <c r="AB3165"/>
      <c r="AC3165"/>
      <c r="AD3165"/>
      <c r="AE3165"/>
      <c r="AF3165"/>
      <c r="AG3165"/>
      <c r="AH3165"/>
    </row>
    <row r="3166" spans="3:34" x14ac:dyDescent="0.25">
      <c r="C3166" s="21"/>
      <c r="E3166" s="62"/>
      <c r="F3166" s="62"/>
      <c r="G3166" s="62"/>
      <c r="P3166"/>
      <c r="Q3166"/>
      <c r="R3166"/>
      <c r="S3166"/>
      <c r="T3166"/>
      <c r="U3166"/>
      <c r="V3166"/>
      <c r="W3166"/>
      <c r="X3166"/>
      <c r="Y3166"/>
      <c r="Z3166"/>
      <c r="AA3166"/>
      <c r="AB3166"/>
      <c r="AC3166"/>
      <c r="AD3166"/>
      <c r="AE3166"/>
      <c r="AF3166"/>
      <c r="AG3166"/>
      <c r="AH3166"/>
    </row>
    <row r="3167" spans="3:34" x14ac:dyDescent="0.25">
      <c r="C3167" s="21"/>
      <c r="E3167" s="62"/>
      <c r="F3167" s="62"/>
      <c r="G3167" s="62"/>
      <c r="P3167"/>
      <c r="Q3167"/>
      <c r="R3167"/>
      <c r="S3167"/>
      <c r="T3167"/>
      <c r="U3167"/>
      <c r="V3167"/>
      <c r="W3167"/>
      <c r="X3167"/>
      <c r="Y3167"/>
      <c r="Z3167"/>
      <c r="AA3167"/>
      <c r="AB3167"/>
      <c r="AC3167"/>
      <c r="AD3167"/>
      <c r="AE3167"/>
      <c r="AF3167"/>
      <c r="AG3167"/>
      <c r="AH3167"/>
    </row>
    <row r="3168" spans="3:34" x14ac:dyDescent="0.25">
      <c r="C3168" s="21"/>
      <c r="E3168" s="62"/>
      <c r="F3168" s="62"/>
      <c r="G3168" s="62"/>
      <c r="P3168"/>
      <c r="Q3168"/>
      <c r="R3168"/>
      <c r="S3168"/>
      <c r="T3168"/>
      <c r="U3168"/>
      <c r="V3168"/>
      <c r="W3168"/>
      <c r="X3168"/>
      <c r="Y3168"/>
      <c r="Z3168"/>
      <c r="AA3168"/>
      <c r="AB3168"/>
      <c r="AC3168"/>
      <c r="AD3168"/>
      <c r="AE3168"/>
      <c r="AF3168"/>
      <c r="AG3168"/>
      <c r="AH3168"/>
    </row>
    <row r="3169" spans="3:34" x14ac:dyDescent="0.25">
      <c r="C3169" s="21"/>
      <c r="E3169" s="62"/>
      <c r="F3169" s="62"/>
      <c r="G3169" s="62"/>
      <c r="P3169"/>
      <c r="Q3169"/>
      <c r="R3169"/>
      <c r="S3169"/>
      <c r="T3169"/>
      <c r="U3169"/>
      <c r="V3169"/>
      <c r="W3169"/>
      <c r="X3169"/>
      <c r="Y3169"/>
      <c r="Z3169"/>
      <c r="AA3169"/>
      <c r="AB3169"/>
      <c r="AC3169"/>
      <c r="AD3169"/>
      <c r="AE3169"/>
      <c r="AF3169"/>
      <c r="AG3169"/>
      <c r="AH3169"/>
    </row>
    <row r="3170" spans="3:34" x14ac:dyDescent="0.25">
      <c r="C3170" s="21"/>
      <c r="E3170" s="62"/>
      <c r="F3170" s="62"/>
      <c r="G3170" s="62"/>
      <c r="P3170"/>
      <c r="Q3170"/>
      <c r="R3170"/>
      <c r="S3170"/>
      <c r="T3170"/>
      <c r="U3170"/>
      <c r="V3170"/>
      <c r="W3170"/>
      <c r="X3170"/>
      <c r="Y3170"/>
      <c r="Z3170"/>
      <c r="AA3170"/>
      <c r="AB3170"/>
      <c r="AC3170"/>
      <c r="AD3170"/>
      <c r="AE3170"/>
      <c r="AF3170"/>
      <c r="AG3170"/>
      <c r="AH3170"/>
    </row>
    <row r="3171" spans="3:34" x14ac:dyDescent="0.25">
      <c r="C3171" s="21"/>
      <c r="E3171" s="62"/>
      <c r="F3171" s="62"/>
      <c r="G3171" s="62"/>
      <c r="P3171"/>
      <c r="Q3171"/>
      <c r="R3171"/>
      <c r="S3171"/>
      <c r="T3171"/>
      <c r="U3171"/>
      <c r="V3171"/>
      <c r="W3171"/>
      <c r="X3171"/>
      <c r="Y3171"/>
      <c r="Z3171"/>
      <c r="AA3171"/>
      <c r="AB3171"/>
      <c r="AC3171"/>
      <c r="AD3171"/>
      <c r="AE3171"/>
      <c r="AF3171"/>
      <c r="AG3171"/>
      <c r="AH3171"/>
    </row>
    <row r="3172" spans="3:34" x14ac:dyDescent="0.25">
      <c r="C3172" s="21"/>
      <c r="E3172" s="62"/>
      <c r="F3172" s="62"/>
      <c r="G3172" s="62"/>
      <c r="P3172"/>
      <c r="Q3172"/>
      <c r="R3172"/>
      <c r="S3172"/>
      <c r="T3172"/>
      <c r="U3172"/>
      <c r="V3172"/>
      <c r="W3172"/>
      <c r="X3172"/>
      <c r="Y3172"/>
      <c r="Z3172"/>
      <c r="AA3172"/>
      <c r="AB3172"/>
      <c r="AC3172"/>
      <c r="AD3172"/>
      <c r="AE3172"/>
      <c r="AF3172"/>
      <c r="AG3172"/>
      <c r="AH3172"/>
    </row>
    <row r="3173" spans="3:34" x14ac:dyDescent="0.25">
      <c r="C3173" s="21"/>
      <c r="E3173" s="62"/>
      <c r="F3173" s="62"/>
      <c r="G3173" s="62"/>
      <c r="P3173"/>
      <c r="Q3173"/>
      <c r="R3173"/>
      <c r="S3173"/>
      <c r="T3173"/>
      <c r="U3173"/>
      <c r="V3173"/>
      <c r="W3173"/>
      <c r="X3173"/>
      <c r="Y3173"/>
      <c r="Z3173"/>
      <c r="AA3173"/>
      <c r="AB3173"/>
      <c r="AC3173"/>
      <c r="AD3173"/>
      <c r="AE3173"/>
      <c r="AF3173"/>
      <c r="AG3173"/>
      <c r="AH3173"/>
    </row>
    <row r="3174" spans="3:34" x14ac:dyDescent="0.25">
      <c r="C3174" s="21"/>
      <c r="E3174" s="62"/>
      <c r="F3174" s="62"/>
      <c r="G3174" s="62"/>
      <c r="P3174"/>
      <c r="Q3174"/>
      <c r="R3174"/>
      <c r="S3174"/>
      <c r="T3174"/>
      <c r="U3174"/>
      <c r="V3174"/>
      <c r="W3174"/>
      <c r="X3174"/>
      <c r="Y3174"/>
      <c r="Z3174"/>
      <c r="AA3174"/>
      <c r="AB3174"/>
      <c r="AC3174"/>
      <c r="AD3174"/>
      <c r="AE3174"/>
      <c r="AF3174"/>
      <c r="AG3174"/>
      <c r="AH3174"/>
    </row>
    <row r="3175" spans="3:34" x14ac:dyDescent="0.25">
      <c r="C3175" s="21"/>
      <c r="E3175" s="62"/>
      <c r="F3175" s="62"/>
      <c r="G3175" s="62"/>
      <c r="P3175"/>
      <c r="Q3175"/>
      <c r="R3175"/>
      <c r="S3175"/>
      <c r="T3175"/>
      <c r="U3175"/>
      <c r="V3175"/>
      <c r="W3175"/>
      <c r="X3175"/>
      <c r="Y3175"/>
      <c r="Z3175"/>
      <c r="AA3175"/>
      <c r="AB3175"/>
      <c r="AC3175"/>
      <c r="AD3175"/>
      <c r="AE3175"/>
      <c r="AF3175"/>
      <c r="AG3175"/>
      <c r="AH3175"/>
    </row>
    <row r="3176" spans="3:34" x14ac:dyDescent="0.25">
      <c r="C3176" s="21"/>
      <c r="E3176" s="62"/>
      <c r="F3176" s="62"/>
      <c r="G3176" s="62"/>
      <c r="P3176"/>
      <c r="Q3176"/>
      <c r="R3176"/>
      <c r="S3176"/>
      <c r="T3176"/>
      <c r="U3176"/>
      <c r="V3176"/>
      <c r="W3176"/>
      <c r="X3176"/>
      <c r="Y3176"/>
      <c r="Z3176"/>
      <c r="AA3176"/>
      <c r="AB3176"/>
      <c r="AC3176"/>
      <c r="AD3176"/>
      <c r="AE3176"/>
      <c r="AF3176"/>
      <c r="AG3176"/>
      <c r="AH3176"/>
    </row>
    <row r="3177" spans="3:34" x14ac:dyDescent="0.25">
      <c r="C3177" s="21"/>
      <c r="E3177" s="62"/>
      <c r="F3177" s="62"/>
      <c r="G3177" s="62"/>
      <c r="P3177"/>
      <c r="Q3177"/>
      <c r="R3177"/>
      <c r="S3177"/>
      <c r="T3177"/>
      <c r="U3177"/>
      <c r="V3177"/>
      <c r="W3177"/>
      <c r="X3177"/>
      <c r="Y3177"/>
      <c r="Z3177"/>
      <c r="AA3177"/>
      <c r="AB3177"/>
      <c r="AC3177"/>
      <c r="AD3177"/>
      <c r="AE3177"/>
      <c r="AF3177"/>
      <c r="AG3177"/>
      <c r="AH3177"/>
    </row>
    <row r="3178" spans="3:34" x14ac:dyDescent="0.25">
      <c r="C3178" s="21"/>
      <c r="E3178" s="62"/>
      <c r="F3178" s="62"/>
      <c r="G3178" s="62"/>
      <c r="P3178"/>
      <c r="Q3178"/>
      <c r="R3178"/>
      <c r="S3178"/>
      <c r="T3178"/>
      <c r="U3178"/>
      <c r="V3178"/>
      <c r="W3178"/>
      <c r="X3178"/>
      <c r="Y3178"/>
      <c r="Z3178"/>
      <c r="AA3178"/>
      <c r="AB3178"/>
      <c r="AC3178"/>
      <c r="AD3178"/>
      <c r="AE3178"/>
      <c r="AF3178"/>
      <c r="AG3178"/>
      <c r="AH3178"/>
    </row>
    <row r="3179" spans="3:34" x14ac:dyDescent="0.25">
      <c r="C3179" s="21"/>
      <c r="E3179" s="62"/>
      <c r="F3179" s="62"/>
      <c r="G3179" s="62"/>
      <c r="P3179"/>
      <c r="Q3179"/>
      <c r="R3179"/>
      <c r="S3179"/>
      <c r="T3179"/>
      <c r="U3179"/>
      <c r="V3179"/>
      <c r="W3179"/>
      <c r="X3179"/>
      <c r="Y3179"/>
      <c r="Z3179"/>
      <c r="AA3179"/>
      <c r="AB3179"/>
      <c r="AC3179"/>
      <c r="AD3179"/>
      <c r="AE3179"/>
      <c r="AF3179"/>
      <c r="AG3179"/>
      <c r="AH3179"/>
    </row>
    <row r="3180" spans="3:34" x14ac:dyDescent="0.25">
      <c r="C3180" s="21"/>
      <c r="E3180" s="62"/>
      <c r="F3180" s="62"/>
      <c r="G3180" s="62"/>
      <c r="P3180"/>
      <c r="Q3180"/>
      <c r="R3180"/>
      <c r="S3180"/>
      <c r="T3180"/>
      <c r="U3180"/>
      <c r="V3180"/>
      <c r="W3180"/>
      <c r="X3180"/>
      <c r="Y3180"/>
      <c r="Z3180"/>
      <c r="AA3180"/>
      <c r="AB3180"/>
      <c r="AC3180"/>
      <c r="AD3180"/>
      <c r="AE3180"/>
      <c r="AF3180"/>
      <c r="AG3180"/>
      <c r="AH3180"/>
    </row>
    <row r="3181" spans="3:34" x14ac:dyDescent="0.25">
      <c r="C3181" s="21"/>
      <c r="E3181" s="62"/>
      <c r="F3181" s="62"/>
      <c r="G3181" s="62"/>
      <c r="P3181"/>
      <c r="Q3181"/>
      <c r="R3181"/>
      <c r="S3181"/>
      <c r="T3181"/>
      <c r="U3181"/>
      <c r="V3181"/>
      <c r="W3181"/>
      <c r="X3181"/>
      <c r="Y3181"/>
      <c r="Z3181"/>
      <c r="AA3181"/>
      <c r="AB3181"/>
      <c r="AC3181"/>
      <c r="AD3181"/>
      <c r="AE3181"/>
      <c r="AF3181"/>
      <c r="AG3181"/>
      <c r="AH3181"/>
    </row>
    <row r="3182" spans="3:34" x14ac:dyDescent="0.25">
      <c r="C3182" s="21"/>
      <c r="E3182" s="62"/>
      <c r="F3182" s="62"/>
      <c r="G3182" s="62"/>
      <c r="P3182"/>
      <c r="Q3182"/>
      <c r="R3182"/>
      <c r="S3182"/>
      <c r="T3182"/>
      <c r="U3182"/>
      <c r="V3182"/>
      <c r="W3182"/>
      <c r="X3182"/>
      <c r="Y3182"/>
      <c r="Z3182"/>
      <c r="AA3182"/>
      <c r="AB3182"/>
      <c r="AC3182"/>
      <c r="AD3182"/>
      <c r="AE3182"/>
      <c r="AF3182"/>
      <c r="AG3182"/>
      <c r="AH3182"/>
    </row>
    <row r="3183" spans="3:34" x14ac:dyDescent="0.25">
      <c r="C3183" s="21"/>
      <c r="E3183" s="62"/>
      <c r="F3183" s="62"/>
      <c r="G3183" s="62"/>
      <c r="P3183"/>
      <c r="Q3183"/>
      <c r="R3183"/>
      <c r="S3183"/>
      <c r="T3183"/>
      <c r="U3183"/>
      <c r="V3183"/>
      <c r="W3183"/>
      <c r="X3183"/>
      <c r="Y3183"/>
      <c r="Z3183"/>
      <c r="AA3183"/>
      <c r="AB3183"/>
      <c r="AC3183"/>
      <c r="AD3183"/>
      <c r="AE3183"/>
      <c r="AF3183"/>
      <c r="AG3183"/>
      <c r="AH3183"/>
    </row>
    <row r="3184" spans="3:34" x14ac:dyDescent="0.25">
      <c r="C3184" s="21"/>
      <c r="E3184" s="62"/>
      <c r="F3184" s="62"/>
      <c r="G3184" s="62"/>
      <c r="P3184"/>
      <c r="Q3184"/>
      <c r="R3184"/>
      <c r="S3184"/>
      <c r="T3184"/>
      <c r="U3184"/>
      <c r="V3184"/>
      <c r="W3184"/>
      <c r="X3184"/>
      <c r="Y3184"/>
      <c r="Z3184"/>
      <c r="AA3184"/>
      <c r="AB3184"/>
      <c r="AC3184"/>
      <c r="AD3184"/>
      <c r="AE3184"/>
      <c r="AF3184"/>
      <c r="AG3184"/>
      <c r="AH3184"/>
    </row>
    <row r="3185" spans="3:34" x14ac:dyDescent="0.25">
      <c r="C3185" s="21"/>
      <c r="E3185" s="62"/>
      <c r="F3185" s="62"/>
      <c r="G3185" s="62"/>
      <c r="P3185"/>
      <c r="Q3185"/>
      <c r="R3185"/>
      <c r="S3185"/>
      <c r="T3185"/>
      <c r="U3185"/>
      <c r="V3185"/>
      <c r="W3185"/>
      <c r="X3185"/>
      <c r="Y3185"/>
      <c r="Z3185"/>
      <c r="AA3185"/>
      <c r="AB3185"/>
      <c r="AC3185"/>
      <c r="AD3185"/>
      <c r="AE3185"/>
      <c r="AF3185"/>
      <c r="AG3185"/>
      <c r="AH3185"/>
    </row>
    <row r="3186" spans="3:34" x14ac:dyDescent="0.25">
      <c r="C3186" s="21"/>
      <c r="E3186" s="62"/>
      <c r="F3186" s="62"/>
      <c r="G3186" s="62"/>
      <c r="P3186"/>
      <c r="Q3186"/>
      <c r="R3186"/>
      <c r="S3186"/>
      <c r="T3186"/>
      <c r="U3186"/>
      <c r="V3186"/>
      <c r="W3186"/>
      <c r="X3186"/>
      <c r="Y3186"/>
      <c r="Z3186"/>
      <c r="AA3186"/>
      <c r="AB3186"/>
      <c r="AC3186"/>
      <c r="AD3186"/>
      <c r="AE3186"/>
      <c r="AF3186"/>
      <c r="AG3186"/>
      <c r="AH3186"/>
    </row>
    <row r="3187" spans="3:34" x14ac:dyDescent="0.25">
      <c r="C3187" s="21"/>
      <c r="E3187" s="62"/>
      <c r="F3187" s="62"/>
      <c r="G3187" s="62"/>
      <c r="P3187"/>
      <c r="Q3187"/>
      <c r="R3187"/>
      <c r="S3187"/>
      <c r="T3187"/>
      <c r="U3187"/>
      <c r="V3187"/>
      <c r="W3187"/>
      <c r="X3187"/>
      <c r="Y3187"/>
      <c r="Z3187"/>
      <c r="AA3187"/>
      <c r="AB3187"/>
      <c r="AC3187"/>
      <c r="AD3187"/>
      <c r="AE3187"/>
      <c r="AF3187"/>
      <c r="AG3187"/>
      <c r="AH3187"/>
    </row>
    <row r="3188" spans="3:34" x14ac:dyDescent="0.25">
      <c r="C3188" s="21"/>
      <c r="E3188" s="62"/>
      <c r="F3188" s="62"/>
      <c r="G3188" s="62"/>
      <c r="P3188"/>
      <c r="Q3188"/>
      <c r="R3188"/>
      <c r="S3188"/>
      <c r="T3188"/>
      <c r="U3188"/>
      <c r="V3188"/>
      <c r="W3188"/>
      <c r="X3188"/>
      <c r="Y3188"/>
      <c r="Z3188"/>
      <c r="AA3188"/>
      <c r="AB3188"/>
      <c r="AC3188"/>
      <c r="AD3188"/>
      <c r="AE3188"/>
      <c r="AF3188"/>
      <c r="AG3188"/>
      <c r="AH3188"/>
    </row>
    <row r="3189" spans="3:34" x14ac:dyDescent="0.25">
      <c r="C3189" s="21"/>
      <c r="E3189" s="62"/>
      <c r="F3189" s="62"/>
      <c r="G3189" s="62"/>
      <c r="P3189"/>
      <c r="Q3189"/>
      <c r="R3189"/>
      <c r="S3189"/>
      <c r="T3189"/>
      <c r="U3189"/>
      <c r="V3189"/>
      <c r="W3189"/>
      <c r="X3189"/>
      <c r="Y3189"/>
      <c r="Z3189"/>
      <c r="AA3189"/>
      <c r="AB3189"/>
      <c r="AC3189"/>
      <c r="AD3189"/>
      <c r="AE3189"/>
      <c r="AF3189"/>
      <c r="AG3189"/>
      <c r="AH3189"/>
    </row>
    <row r="3190" spans="3:34" x14ac:dyDescent="0.25">
      <c r="C3190" s="21"/>
      <c r="E3190" s="62"/>
      <c r="F3190" s="62"/>
      <c r="G3190" s="62"/>
      <c r="P3190"/>
      <c r="Q3190"/>
      <c r="R3190"/>
      <c r="S3190"/>
      <c r="T3190"/>
      <c r="U3190"/>
      <c r="V3190"/>
      <c r="W3190"/>
      <c r="X3190"/>
      <c r="Y3190"/>
      <c r="Z3190"/>
      <c r="AA3190"/>
      <c r="AB3190"/>
      <c r="AC3190"/>
      <c r="AD3190"/>
      <c r="AE3190"/>
      <c r="AF3190"/>
      <c r="AG3190"/>
      <c r="AH3190"/>
    </row>
    <row r="3191" spans="3:34" x14ac:dyDescent="0.25">
      <c r="C3191" s="21"/>
      <c r="E3191" s="62"/>
      <c r="F3191" s="62"/>
      <c r="G3191" s="62"/>
      <c r="P3191"/>
      <c r="Q3191"/>
      <c r="R3191"/>
      <c r="S3191"/>
      <c r="T3191"/>
      <c r="U3191"/>
      <c r="V3191"/>
      <c r="W3191"/>
      <c r="X3191"/>
      <c r="Y3191"/>
      <c r="Z3191"/>
      <c r="AA3191"/>
      <c r="AB3191"/>
      <c r="AC3191"/>
      <c r="AD3191"/>
      <c r="AE3191"/>
      <c r="AF3191"/>
      <c r="AG3191"/>
      <c r="AH3191"/>
    </row>
    <row r="3192" spans="3:34" x14ac:dyDescent="0.25">
      <c r="C3192" s="21"/>
      <c r="E3192" s="62"/>
      <c r="F3192" s="62"/>
      <c r="G3192" s="62"/>
      <c r="P3192"/>
      <c r="Q3192"/>
      <c r="R3192"/>
      <c r="S3192"/>
      <c r="T3192"/>
      <c r="U3192"/>
      <c r="V3192"/>
      <c r="W3192"/>
      <c r="X3192"/>
      <c r="Y3192"/>
      <c r="Z3192"/>
      <c r="AA3192"/>
      <c r="AB3192"/>
      <c r="AC3192"/>
      <c r="AD3192"/>
      <c r="AE3192"/>
      <c r="AF3192"/>
      <c r="AG3192"/>
      <c r="AH3192"/>
    </row>
    <row r="3193" spans="3:34" x14ac:dyDescent="0.25">
      <c r="C3193" s="21"/>
      <c r="E3193" s="62"/>
      <c r="F3193" s="62"/>
      <c r="G3193" s="62"/>
      <c r="P3193"/>
      <c r="Q3193"/>
      <c r="R3193"/>
      <c r="S3193"/>
      <c r="T3193"/>
      <c r="U3193"/>
      <c r="V3193"/>
      <c r="W3193"/>
      <c r="X3193"/>
      <c r="Y3193"/>
      <c r="Z3193"/>
      <c r="AA3193"/>
      <c r="AB3193"/>
      <c r="AC3193"/>
      <c r="AD3193"/>
      <c r="AE3193"/>
      <c r="AF3193"/>
      <c r="AG3193"/>
      <c r="AH3193"/>
    </row>
    <row r="3194" spans="3:34" x14ac:dyDescent="0.25">
      <c r="C3194" s="21"/>
      <c r="E3194" s="62"/>
      <c r="F3194" s="62"/>
      <c r="G3194" s="62"/>
      <c r="P3194"/>
      <c r="Q3194"/>
      <c r="R3194"/>
      <c r="S3194"/>
      <c r="T3194"/>
      <c r="U3194"/>
      <c r="V3194"/>
      <c r="W3194"/>
      <c r="X3194"/>
      <c r="Y3194"/>
      <c r="Z3194"/>
      <c r="AA3194"/>
      <c r="AB3194"/>
      <c r="AC3194"/>
      <c r="AD3194"/>
      <c r="AE3194"/>
      <c r="AF3194"/>
      <c r="AG3194"/>
      <c r="AH3194"/>
    </row>
    <row r="3195" spans="3:34" x14ac:dyDescent="0.25">
      <c r="C3195" s="21"/>
      <c r="E3195" s="62"/>
      <c r="F3195" s="62"/>
      <c r="G3195" s="62"/>
      <c r="P3195"/>
      <c r="Q3195"/>
      <c r="R3195"/>
      <c r="S3195"/>
      <c r="T3195"/>
      <c r="U3195"/>
      <c r="V3195"/>
      <c r="W3195"/>
      <c r="X3195"/>
      <c r="Y3195"/>
      <c r="Z3195"/>
      <c r="AA3195"/>
      <c r="AB3195"/>
      <c r="AC3195"/>
      <c r="AD3195"/>
      <c r="AE3195"/>
      <c r="AF3195"/>
      <c r="AG3195"/>
      <c r="AH3195"/>
    </row>
    <row r="3196" spans="3:34" x14ac:dyDescent="0.25">
      <c r="C3196" s="21"/>
      <c r="E3196" s="62"/>
      <c r="F3196" s="62"/>
      <c r="G3196" s="62"/>
      <c r="P3196"/>
      <c r="Q3196"/>
      <c r="R3196"/>
      <c r="S3196"/>
      <c r="T3196"/>
      <c r="U3196"/>
      <c r="V3196"/>
      <c r="W3196"/>
      <c r="X3196"/>
      <c r="Y3196"/>
      <c r="Z3196"/>
      <c r="AA3196"/>
      <c r="AB3196"/>
      <c r="AC3196"/>
      <c r="AD3196"/>
      <c r="AE3196"/>
      <c r="AF3196"/>
      <c r="AG3196"/>
      <c r="AH3196"/>
    </row>
    <row r="3197" spans="3:34" x14ac:dyDescent="0.25">
      <c r="C3197" s="21"/>
      <c r="E3197" s="62"/>
      <c r="F3197" s="62"/>
      <c r="G3197" s="62"/>
      <c r="P3197"/>
      <c r="Q3197"/>
      <c r="R3197"/>
      <c r="S3197"/>
      <c r="T3197"/>
      <c r="U3197"/>
      <c r="V3197"/>
      <c r="W3197"/>
      <c r="X3197"/>
      <c r="Y3197"/>
      <c r="Z3197"/>
      <c r="AA3197"/>
      <c r="AB3197"/>
      <c r="AC3197"/>
      <c r="AD3197"/>
      <c r="AE3197"/>
      <c r="AF3197"/>
      <c r="AG3197"/>
      <c r="AH3197"/>
    </row>
    <row r="3198" spans="3:34" x14ac:dyDescent="0.25">
      <c r="C3198" s="21"/>
      <c r="E3198" s="62"/>
      <c r="F3198" s="62"/>
      <c r="G3198" s="62"/>
      <c r="P3198"/>
      <c r="Q3198"/>
      <c r="R3198"/>
      <c r="S3198"/>
      <c r="T3198"/>
      <c r="U3198"/>
      <c r="V3198"/>
      <c r="W3198"/>
      <c r="X3198"/>
      <c r="Y3198"/>
      <c r="Z3198"/>
      <c r="AA3198"/>
      <c r="AB3198"/>
      <c r="AC3198"/>
      <c r="AD3198"/>
      <c r="AE3198"/>
      <c r="AF3198"/>
      <c r="AG3198"/>
      <c r="AH3198"/>
    </row>
    <row r="3199" spans="3:34" x14ac:dyDescent="0.25">
      <c r="C3199" s="21"/>
      <c r="E3199" s="62"/>
      <c r="F3199" s="62"/>
      <c r="G3199" s="62"/>
      <c r="P3199"/>
      <c r="Q3199"/>
      <c r="R3199"/>
      <c r="S3199"/>
      <c r="T3199"/>
      <c r="U3199"/>
      <c r="V3199"/>
      <c r="W3199"/>
      <c r="X3199"/>
      <c r="Y3199"/>
      <c r="Z3199"/>
      <c r="AA3199"/>
      <c r="AB3199"/>
      <c r="AC3199"/>
      <c r="AD3199"/>
      <c r="AE3199"/>
      <c r="AF3199"/>
      <c r="AG3199"/>
      <c r="AH3199"/>
    </row>
    <row r="3200" spans="3:34" x14ac:dyDescent="0.25">
      <c r="C3200" s="21"/>
      <c r="E3200" s="62"/>
      <c r="F3200" s="62"/>
      <c r="G3200" s="62"/>
      <c r="P3200"/>
      <c r="Q3200"/>
      <c r="R3200"/>
      <c r="S3200"/>
      <c r="T3200"/>
      <c r="U3200"/>
      <c r="V3200"/>
      <c r="W3200"/>
      <c r="X3200"/>
      <c r="Y3200"/>
      <c r="Z3200"/>
      <c r="AA3200"/>
      <c r="AB3200"/>
      <c r="AC3200"/>
      <c r="AD3200"/>
      <c r="AE3200"/>
      <c r="AF3200"/>
      <c r="AG3200"/>
      <c r="AH3200"/>
    </row>
    <row r="3201" spans="3:34" x14ac:dyDescent="0.25">
      <c r="C3201" s="21"/>
      <c r="E3201" s="62"/>
      <c r="F3201" s="62"/>
      <c r="G3201" s="62"/>
      <c r="P3201"/>
      <c r="Q3201"/>
      <c r="R3201"/>
      <c r="S3201"/>
      <c r="T3201"/>
      <c r="U3201"/>
      <c r="V3201"/>
      <c r="W3201"/>
      <c r="X3201"/>
      <c r="Y3201"/>
      <c r="Z3201"/>
      <c r="AA3201"/>
      <c r="AB3201"/>
      <c r="AC3201"/>
      <c r="AD3201"/>
      <c r="AE3201"/>
      <c r="AF3201"/>
      <c r="AG3201"/>
      <c r="AH3201"/>
    </row>
    <row r="3202" spans="3:34" x14ac:dyDescent="0.25">
      <c r="C3202" s="21"/>
      <c r="E3202" s="62"/>
      <c r="F3202" s="62"/>
      <c r="G3202" s="62"/>
      <c r="P3202"/>
      <c r="Q3202"/>
      <c r="R3202"/>
      <c r="S3202"/>
      <c r="T3202"/>
      <c r="U3202"/>
      <c r="V3202"/>
      <c r="W3202"/>
      <c r="X3202"/>
      <c r="Y3202"/>
      <c r="Z3202"/>
      <c r="AA3202"/>
      <c r="AB3202"/>
      <c r="AC3202"/>
      <c r="AD3202"/>
      <c r="AE3202"/>
      <c r="AF3202"/>
      <c r="AG3202"/>
      <c r="AH3202"/>
    </row>
    <row r="3203" spans="3:34" x14ac:dyDescent="0.25">
      <c r="C3203" s="21"/>
      <c r="E3203" s="62"/>
      <c r="F3203" s="62"/>
      <c r="G3203" s="62"/>
      <c r="P3203"/>
      <c r="Q3203"/>
      <c r="R3203"/>
      <c r="S3203"/>
      <c r="T3203"/>
      <c r="U3203"/>
      <c r="V3203"/>
      <c r="W3203"/>
      <c r="X3203"/>
      <c r="Y3203"/>
      <c r="Z3203"/>
      <c r="AA3203"/>
      <c r="AB3203"/>
      <c r="AC3203"/>
      <c r="AD3203"/>
      <c r="AE3203"/>
      <c r="AF3203"/>
      <c r="AG3203"/>
      <c r="AH3203"/>
    </row>
    <row r="3204" spans="3:34" x14ac:dyDescent="0.25">
      <c r="C3204" s="21"/>
      <c r="E3204" s="62"/>
      <c r="F3204" s="62"/>
      <c r="G3204" s="62"/>
      <c r="P3204"/>
      <c r="Q3204"/>
      <c r="R3204"/>
      <c r="S3204"/>
      <c r="T3204"/>
      <c r="U3204"/>
      <c r="V3204"/>
      <c r="W3204"/>
      <c r="X3204"/>
      <c r="Y3204"/>
      <c r="Z3204"/>
      <c r="AA3204"/>
      <c r="AB3204"/>
      <c r="AC3204"/>
      <c r="AD3204"/>
      <c r="AE3204"/>
      <c r="AF3204"/>
      <c r="AG3204"/>
      <c r="AH3204"/>
    </row>
    <row r="3205" spans="3:34" x14ac:dyDescent="0.25">
      <c r="C3205" s="21"/>
      <c r="E3205" s="62"/>
      <c r="F3205" s="62"/>
      <c r="G3205" s="62"/>
      <c r="P3205"/>
      <c r="Q3205"/>
      <c r="R3205"/>
      <c r="S3205"/>
      <c r="T3205"/>
      <c r="U3205"/>
      <c r="V3205"/>
      <c r="W3205"/>
      <c r="X3205"/>
      <c r="Y3205"/>
      <c r="Z3205"/>
      <c r="AA3205"/>
      <c r="AB3205"/>
      <c r="AC3205"/>
      <c r="AD3205"/>
      <c r="AE3205"/>
      <c r="AF3205"/>
      <c r="AG3205"/>
      <c r="AH3205"/>
    </row>
    <row r="3206" spans="3:34" x14ac:dyDescent="0.25">
      <c r="C3206" s="21"/>
      <c r="E3206" s="62"/>
      <c r="F3206" s="62"/>
      <c r="G3206" s="62"/>
      <c r="P3206"/>
      <c r="Q3206"/>
      <c r="R3206"/>
      <c r="S3206"/>
      <c r="T3206"/>
      <c r="U3206"/>
      <c r="V3206"/>
      <c r="W3206"/>
      <c r="X3206"/>
      <c r="Y3206"/>
      <c r="Z3206"/>
      <c r="AA3206"/>
      <c r="AB3206"/>
      <c r="AC3206"/>
      <c r="AD3206"/>
      <c r="AE3206"/>
      <c r="AF3206"/>
      <c r="AG3206"/>
      <c r="AH3206"/>
    </row>
    <row r="3207" spans="3:34" x14ac:dyDescent="0.25">
      <c r="C3207" s="21"/>
      <c r="E3207" s="62"/>
      <c r="F3207" s="62"/>
      <c r="G3207" s="62"/>
      <c r="P3207"/>
      <c r="Q3207"/>
      <c r="R3207"/>
      <c r="S3207"/>
      <c r="T3207"/>
      <c r="U3207"/>
      <c r="V3207"/>
      <c r="W3207"/>
      <c r="X3207"/>
      <c r="Y3207"/>
      <c r="Z3207"/>
      <c r="AA3207"/>
      <c r="AB3207"/>
      <c r="AC3207"/>
      <c r="AD3207"/>
      <c r="AE3207"/>
      <c r="AF3207"/>
      <c r="AG3207"/>
      <c r="AH3207"/>
    </row>
    <row r="3208" spans="3:34" x14ac:dyDescent="0.25">
      <c r="C3208" s="21"/>
      <c r="E3208" s="62"/>
      <c r="F3208" s="62"/>
      <c r="G3208" s="62"/>
      <c r="P3208"/>
      <c r="Q3208"/>
      <c r="R3208"/>
      <c r="S3208"/>
      <c r="T3208"/>
      <c r="U3208"/>
      <c r="V3208"/>
      <c r="W3208"/>
      <c r="X3208"/>
      <c r="Y3208"/>
      <c r="Z3208"/>
      <c r="AA3208"/>
      <c r="AB3208"/>
      <c r="AC3208"/>
      <c r="AD3208"/>
      <c r="AE3208"/>
      <c r="AF3208"/>
      <c r="AG3208"/>
      <c r="AH3208"/>
    </row>
    <row r="3209" spans="3:34" x14ac:dyDescent="0.25">
      <c r="C3209" s="21"/>
      <c r="E3209" s="62"/>
      <c r="F3209" s="62"/>
      <c r="G3209" s="62"/>
      <c r="P3209"/>
      <c r="Q3209"/>
      <c r="R3209"/>
      <c r="S3209"/>
      <c r="T3209"/>
      <c r="U3209"/>
      <c r="V3209"/>
      <c r="W3209"/>
      <c r="X3209"/>
      <c r="Y3209"/>
      <c r="Z3209"/>
      <c r="AA3209"/>
      <c r="AB3209"/>
      <c r="AC3209"/>
      <c r="AD3209"/>
      <c r="AE3209"/>
      <c r="AF3209"/>
      <c r="AG3209"/>
      <c r="AH3209"/>
    </row>
    <row r="3210" spans="3:34" x14ac:dyDescent="0.25">
      <c r="C3210" s="21"/>
      <c r="E3210" s="62"/>
      <c r="F3210" s="62"/>
      <c r="G3210" s="62"/>
      <c r="P3210"/>
      <c r="Q3210"/>
      <c r="R3210"/>
      <c r="S3210"/>
      <c r="T3210"/>
      <c r="U3210"/>
      <c r="V3210"/>
      <c r="W3210"/>
      <c r="X3210"/>
      <c r="Y3210"/>
      <c r="Z3210"/>
      <c r="AA3210"/>
      <c r="AB3210"/>
      <c r="AC3210"/>
      <c r="AD3210"/>
      <c r="AE3210"/>
      <c r="AF3210"/>
      <c r="AG3210"/>
      <c r="AH3210"/>
    </row>
    <row r="3211" spans="3:34" x14ac:dyDescent="0.25">
      <c r="C3211" s="21"/>
      <c r="E3211" s="62"/>
      <c r="F3211" s="62"/>
      <c r="G3211" s="62"/>
      <c r="P3211"/>
      <c r="Q3211"/>
      <c r="R3211"/>
      <c r="S3211"/>
      <c r="T3211"/>
      <c r="U3211"/>
      <c r="V3211"/>
      <c r="W3211"/>
      <c r="X3211"/>
      <c r="Y3211"/>
      <c r="Z3211"/>
      <c r="AA3211"/>
      <c r="AB3211"/>
      <c r="AC3211"/>
      <c r="AD3211"/>
      <c r="AE3211"/>
      <c r="AF3211"/>
      <c r="AG3211"/>
      <c r="AH3211"/>
    </row>
    <row r="3212" spans="3:34" x14ac:dyDescent="0.25">
      <c r="C3212" s="21"/>
      <c r="E3212" s="62"/>
      <c r="F3212" s="62"/>
      <c r="G3212" s="62"/>
      <c r="P3212"/>
      <c r="Q3212"/>
      <c r="R3212"/>
      <c r="S3212"/>
      <c r="T3212"/>
      <c r="U3212"/>
      <c r="V3212"/>
      <c r="W3212"/>
      <c r="X3212"/>
      <c r="Y3212"/>
      <c r="Z3212"/>
      <c r="AA3212"/>
      <c r="AB3212"/>
      <c r="AC3212"/>
      <c r="AD3212"/>
      <c r="AE3212"/>
      <c r="AF3212"/>
      <c r="AG3212"/>
      <c r="AH3212"/>
    </row>
    <row r="3213" spans="3:34" x14ac:dyDescent="0.25">
      <c r="C3213" s="21"/>
      <c r="E3213" s="62"/>
      <c r="F3213" s="62"/>
      <c r="G3213" s="62"/>
      <c r="P3213"/>
      <c r="Q3213"/>
      <c r="R3213"/>
      <c r="S3213"/>
      <c r="T3213"/>
      <c r="U3213"/>
      <c r="V3213"/>
      <c r="W3213"/>
      <c r="X3213"/>
      <c r="Y3213"/>
      <c r="Z3213"/>
      <c r="AA3213"/>
      <c r="AB3213"/>
      <c r="AC3213"/>
      <c r="AD3213"/>
      <c r="AE3213"/>
      <c r="AF3213"/>
      <c r="AG3213"/>
      <c r="AH3213"/>
    </row>
    <row r="3214" spans="3:34" x14ac:dyDescent="0.25">
      <c r="C3214" s="21"/>
      <c r="E3214" s="62"/>
      <c r="F3214" s="62"/>
      <c r="G3214" s="62"/>
      <c r="P3214"/>
      <c r="Q3214"/>
      <c r="R3214"/>
      <c r="S3214"/>
      <c r="T3214"/>
      <c r="U3214"/>
      <c r="V3214"/>
      <c r="W3214"/>
      <c r="X3214"/>
      <c r="Y3214"/>
      <c r="Z3214"/>
      <c r="AA3214"/>
      <c r="AB3214"/>
      <c r="AC3214"/>
      <c r="AD3214"/>
      <c r="AE3214"/>
      <c r="AF3214"/>
      <c r="AG3214"/>
      <c r="AH3214"/>
    </row>
    <row r="3215" spans="3:34" x14ac:dyDescent="0.25">
      <c r="C3215" s="21"/>
      <c r="E3215" s="62"/>
      <c r="F3215" s="62"/>
      <c r="G3215" s="62"/>
      <c r="P3215"/>
      <c r="Q3215"/>
      <c r="R3215"/>
      <c r="S3215"/>
      <c r="T3215"/>
      <c r="U3215"/>
      <c r="V3215"/>
      <c r="W3215"/>
      <c r="X3215"/>
      <c r="Y3215"/>
      <c r="Z3215"/>
      <c r="AA3215"/>
      <c r="AB3215"/>
      <c r="AC3215"/>
      <c r="AD3215"/>
      <c r="AE3215"/>
      <c r="AF3215"/>
      <c r="AG3215"/>
      <c r="AH3215"/>
    </row>
    <row r="3216" spans="3:34" x14ac:dyDescent="0.25">
      <c r="C3216" s="21"/>
      <c r="E3216" s="62"/>
      <c r="F3216" s="62"/>
      <c r="G3216" s="62"/>
      <c r="P3216"/>
      <c r="Q3216"/>
      <c r="R3216"/>
      <c r="S3216"/>
      <c r="T3216"/>
      <c r="U3216"/>
      <c r="V3216"/>
      <c r="W3216"/>
      <c r="X3216"/>
      <c r="Y3216"/>
      <c r="Z3216"/>
      <c r="AA3216"/>
      <c r="AB3216"/>
      <c r="AC3216"/>
      <c r="AD3216"/>
      <c r="AE3216"/>
      <c r="AF3216"/>
      <c r="AG3216"/>
      <c r="AH3216"/>
    </row>
    <row r="3217" spans="3:34" x14ac:dyDescent="0.25">
      <c r="C3217" s="21"/>
      <c r="E3217" s="62"/>
      <c r="F3217" s="62"/>
      <c r="G3217" s="62"/>
      <c r="P3217"/>
      <c r="Q3217"/>
      <c r="R3217"/>
      <c r="S3217"/>
      <c r="T3217"/>
      <c r="U3217"/>
      <c r="V3217"/>
      <c r="W3217"/>
      <c r="X3217"/>
      <c r="Y3217"/>
      <c r="Z3217"/>
      <c r="AA3217"/>
      <c r="AB3217"/>
      <c r="AC3217"/>
      <c r="AD3217"/>
      <c r="AE3217"/>
      <c r="AF3217"/>
      <c r="AG3217"/>
      <c r="AH3217"/>
    </row>
    <row r="3218" spans="3:34" x14ac:dyDescent="0.25">
      <c r="C3218" s="21"/>
      <c r="E3218" s="62"/>
      <c r="F3218" s="62"/>
      <c r="G3218" s="62"/>
      <c r="P3218"/>
      <c r="Q3218"/>
      <c r="R3218"/>
      <c r="S3218"/>
      <c r="T3218"/>
      <c r="U3218"/>
      <c r="V3218"/>
      <c r="W3218"/>
      <c r="X3218"/>
      <c r="Y3218"/>
      <c r="Z3218"/>
      <c r="AA3218"/>
      <c r="AB3218"/>
      <c r="AC3218"/>
      <c r="AD3218"/>
      <c r="AE3218"/>
      <c r="AF3218"/>
      <c r="AG3218"/>
      <c r="AH3218"/>
    </row>
    <row r="3219" spans="3:34" x14ac:dyDescent="0.25">
      <c r="C3219" s="21"/>
      <c r="E3219" s="62"/>
      <c r="F3219" s="62"/>
      <c r="G3219" s="62"/>
      <c r="P3219"/>
      <c r="Q3219"/>
      <c r="R3219"/>
      <c r="S3219"/>
      <c r="T3219"/>
      <c r="U3219"/>
      <c r="V3219"/>
      <c r="W3219"/>
      <c r="X3219"/>
      <c r="Y3219"/>
      <c r="Z3219"/>
      <c r="AA3219"/>
      <c r="AB3219"/>
      <c r="AC3219"/>
      <c r="AD3219"/>
      <c r="AE3219"/>
      <c r="AF3219"/>
      <c r="AG3219"/>
      <c r="AH3219"/>
    </row>
    <row r="3220" spans="3:34" x14ac:dyDescent="0.25">
      <c r="C3220" s="21"/>
      <c r="E3220" s="62"/>
      <c r="F3220" s="62"/>
      <c r="G3220" s="62"/>
      <c r="P3220"/>
      <c r="Q3220"/>
      <c r="R3220"/>
      <c r="S3220"/>
      <c r="T3220"/>
      <c r="U3220"/>
      <c r="V3220"/>
      <c r="W3220"/>
      <c r="X3220"/>
      <c r="Y3220"/>
      <c r="Z3220"/>
      <c r="AA3220"/>
      <c r="AB3220"/>
      <c r="AC3220"/>
      <c r="AD3220"/>
      <c r="AE3220"/>
      <c r="AF3220"/>
      <c r="AG3220"/>
      <c r="AH3220"/>
    </row>
    <row r="3221" spans="3:34" x14ac:dyDescent="0.25">
      <c r="C3221" s="21"/>
      <c r="E3221" s="62"/>
      <c r="F3221" s="62"/>
      <c r="G3221" s="62"/>
      <c r="P3221"/>
      <c r="Q3221"/>
      <c r="R3221"/>
      <c r="S3221"/>
      <c r="T3221"/>
      <c r="U3221"/>
      <c r="V3221"/>
      <c r="W3221"/>
      <c r="X3221"/>
      <c r="Y3221"/>
      <c r="Z3221"/>
      <c r="AA3221"/>
      <c r="AB3221"/>
      <c r="AC3221"/>
      <c r="AD3221"/>
      <c r="AE3221"/>
      <c r="AF3221"/>
      <c r="AG3221"/>
      <c r="AH3221"/>
    </row>
    <row r="3222" spans="3:34" x14ac:dyDescent="0.25">
      <c r="C3222" s="21"/>
      <c r="E3222" s="62"/>
      <c r="F3222" s="62"/>
      <c r="G3222" s="62"/>
      <c r="P3222"/>
      <c r="Q3222"/>
      <c r="R3222"/>
      <c r="S3222"/>
      <c r="T3222"/>
      <c r="U3222"/>
      <c r="V3222"/>
      <c r="W3222"/>
      <c r="X3222"/>
      <c r="Y3222"/>
      <c r="Z3222"/>
      <c r="AA3222"/>
      <c r="AB3222"/>
      <c r="AC3222"/>
      <c r="AD3222"/>
      <c r="AE3222"/>
      <c r="AF3222"/>
      <c r="AG3222"/>
      <c r="AH3222"/>
    </row>
    <row r="3223" spans="3:34" x14ac:dyDescent="0.25">
      <c r="C3223" s="21"/>
      <c r="E3223" s="62"/>
      <c r="F3223" s="62"/>
      <c r="G3223" s="62"/>
      <c r="P3223"/>
      <c r="Q3223"/>
      <c r="R3223"/>
      <c r="S3223"/>
      <c r="T3223"/>
      <c r="U3223"/>
      <c r="V3223"/>
      <c r="W3223"/>
      <c r="X3223"/>
      <c r="Y3223"/>
      <c r="Z3223"/>
      <c r="AA3223"/>
      <c r="AB3223"/>
      <c r="AC3223"/>
      <c r="AD3223"/>
      <c r="AE3223"/>
      <c r="AF3223"/>
      <c r="AG3223"/>
      <c r="AH3223"/>
    </row>
    <row r="3224" spans="3:34" x14ac:dyDescent="0.25">
      <c r="C3224" s="21"/>
      <c r="E3224" s="62"/>
      <c r="F3224" s="62"/>
      <c r="G3224" s="62"/>
      <c r="P3224"/>
      <c r="Q3224"/>
      <c r="R3224"/>
      <c r="S3224"/>
      <c r="T3224"/>
      <c r="U3224"/>
      <c r="V3224"/>
      <c r="W3224"/>
      <c r="X3224"/>
      <c r="Y3224"/>
      <c r="Z3224"/>
      <c r="AA3224"/>
      <c r="AB3224"/>
      <c r="AC3224"/>
      <c r="AD3224"/>
      <c r="AE3224"/>
      <c r="AF3224"/>
      <c r="AG3224"/>
      <c r="AH3224"/>
    </row>
    <row r="3225" spans="3:34" x14ac:dyDescent="0.25">
      <c r="C3225" s="21"/>
      <c r="E3225" s="62"/>
      <c r="F3225" s="62"/>
      <c r="G3225" s="62"/>
      <c r="P3225"/>
      <c r="Q3225"/>
      <c r="R3225"/>
      <c r="S3225"/>
      <c r="T3225"/>
      <c r="U3225"/>
      <c r="V3225"/>
      <c r="W3225"/>
      <c r="X3225"/>
      <c r="Y3225"/>
      <c r="Z3225"/>
      <c r="AA3225"/>
      <c r="AB3225"/>
      <c r="AC3225"/>
      <c r="AD3225"/>
      <c r="AE3225"/>
      <c r="AF3225"/>
      <c r="AG3225"/>
      <c r="AH3225"/>
    </row>
    <row r="3226" spans="3:34" x14ac:dyDescent="0.25">
      <c r="C3226" s="21"/>
      <c r="E3226" s="62"/>
      <c r="F3226" s="62"/>
      <c r="G3226" s="62"/>
      <c r="P3226"/>
      <c r="Q3226"/>
      <c r="R3226"/>
      <c r="S3226"/>
      <c r="T3226"/>
      <c r="U3226"/>
      <c r="V3226"/>
      <c r="W3226"/>
      <c r="X3226"/>
      <c r="Y3226"/>
      <c r="Z3226"/>
      <c r="AA3226"/>
      <c r="AB3226"/>
      <c r="AC3226"/>
      <c r="AD3226"/>
      <c r="AE3226"/>
      <c r="AF3226"/>
      <c r="AG3226"/>
      <c r="AH3226"/>
    </row>
    <row r="3227" spans="3:34" x14ac:dyDescent="0.25">
      <c r="C3227" s="21"/>
      <c r="E3227" s="62"/>
      <c r="F3227" s="62"/>
      <c r="G3227" s="62"/>
      <c r="P3227"/>
      <c r="Q3227"/>
      <c r="R3227"/>
      <c r="S3227"/>
      <c r="T3227"/>
      <c r="U3227"/>
      <c r="V3227"/>
      <c r="W3227"/>
      <c r="X3227"/>
      <c r="Y3227"/>
      <c r="Z3227"/>
      <c r="AA3227"/>
      <c r="AB3227"/>
      <c r="AC3227"/>
      <c r="AD3227"/>
      <c r="AE3227"/>
      <c r="AF3227"/>
      <c r="AG3227"/>
      <c r="AH3227"/>
    </row>
    <row r="3228" spans="3:34" x14ac:dyDescent="0.25">
      <c r="C3228" s="21"/>
      <c r="E3228" s="62"/>
      <c r="F3228" s="62"/>
      <c r="G3228" s="62"/>
      <c r="P3228"/>
      <c r="Q3228"/>
      <c r="R3228"/>
      <c r="S3228"/>
      <c r="T3228"/>
      <c r="U3228"/>
      <c r="V3228"/>
      <c r="W3228"/>
      <c r="X3228"/>
      <c r="Y3228"/>
      <c r="Z3228"/>
      <c r="AA3228"/>
      <c r="AB3228"/>
      <c r="AC3228"/>
      <c r="AD3228"/>
      <c r="AE3228"/>
      <c r="AF3228"/>
      <c r="AG3228"/>
      <c r="AH3228"/>
    </row>
    <row r="3229" spans="3:34" x14ac:dyDescent="0.25">
      <c r="C3229" s="21"/>
      <c r="E3229" s="62"/>
      <c r="F3229" s="62"/>
      <c r="G3229" s="62"/>
      <c r="P3229"/>
      <c r="Q3229"/>
      <c r="R3229"/>
      <c r="S3229"/>
      <c r="T3229"/>
      <c r="U3229"/>
      <c r="V3229"/>
      <c r="W3229"/>
      <c r="X3229"/>
      <c r="Y3229"/>
      <c r="Z3229"/>
      <c r="AA3229"/>
      <c r="AB3229"/>
      <c r="AC3229"/>
      <c r="AD3229"/>
      <c r="AE3229"/>
      <c r="AF3229"/>
      <c r="AG3229"/>
      <c r="AH3229"/>
    </row>
    <row r="3230" spans="3:34" x14ac:dyDescent="0.25">
      <c r="C3230" s="21"/>
      <c r="E3230" s="62"/>
      <c r="F3230" s="62"/>
      <c r="G3230" s="62"/>
      <c r="P3230"/>
      <c r="Q3230"/>
      <c r="R3230"/>
      <c r="S3230"/>
      <c r="T3230"/>
      <c r="U3230"/>
      <c r="V3230"/>
      <c r="W3230"/>
      <c r="X3230"/>
      <c r="Y3230"/>
      <c r="Z3230"/>
      <c r="AA3230"/>
      <c r="AB3230"/>
      <c r="AC3230"/>
      <c r="AD3230"/>
      <c r="AE3230"/>
      <c r="AF3230"/>
      <c r="AG3230"/>
      <c r="AH3230"/>
    </row>
    <row r="3231" spans="3:34" x14ac:dyDescent="0.25">
      <c r="C3231" s="21"/>
      <c r="E3231" s="62"/>
      <c r="F3231" s="62"/>
      <c r="G3231" s="62"/>
      <c r="P3231"/>
      <c r="Q3231"/>
      <c r="R3231"/>
      <c r="S3231"/>
      <c r="T3231"/>
      <c r="U3231"/>
      <c r="V3231"/>
      <c r="W3231"/>
      <c r="X3231"/>
      <c r="Y3231"/>
      <c r="Z3231"/>
      <c r="AA3231"/>
      <c r="AB3231"/>
      <c r="AC3231"/>
      <c r="AD3231"/>
      <c r="AE3231"/>
      <c r="AF3231"/>
      <c r="AG3231"/>
      <c r="AH3231"/>
    </row>
    <row r="3232" spans="3:34" x14ac:dyDescent="0.25">
      <c r="C3232" s="21"/>
      <c r="E3232" s="62"/>
      <c r="F3232" s="62"/>
      <c r="G3232" s="62"/>
      <c r="P3232"/>
      <c r="Q3232"/>
      <c r="R3232"/>
      <c r="S3232"/>
      <c r="T3232"/>
      <c r="U3232"/>
      <c r="V3232"/>
      <c r="W3232"/>
      <c r="X3232"/>
      <c r="Y3232"/>
      <c r="Z3232"/>
      <c r="AA3232"/>
      <c r="AB3232"/>
      <c r="AC3232"/>
      <c r="AD3232"/>
      <c r="AE3232"/>
      <c r="AF3232"/>
      <c r="AG3232"/>
      <c r="AH3232"/>
    </row>
    <row r="3233" spans="3:34" x14ac:dyDescent="0.25">
      <c r="C3233" s="21"/>
      <c r="E3233" s="62"/>
      <c r="F3233" s="62"/>
      <c r="G3233" s="62"/>
      <c r="P3233"/>
      <c r="Q3233"/>
      <c r="R3233"/>
      <c r="S3233"/>
      <c r="T3233"/>
      <c r="U3233"/>
      <c r="V3233"/>
      <c r="W3233"/>
      <c r="X3233"/>
      <c r="Y3233"/>
      <c r="Z3233"/>
      <c r="AA3233"/>
      <c r="AB3233"/>
      <c r="AC3233"/>
      <c r="AD3233"/>
      <c r="AE3233"/>
      <c r="AF3233"/>
      <c r="AG3233"/>
      <c r="AH3233"/>
    </row>
    <row r="3234" spans="3:34" x14ac:dyDescent="0.25">
      <c r="C3234" s="21"/>
      <c r="E3234" s="62"/>
      <c r="F3234" s="62"/>
      <c r="G3234" s="62"/>
      <c r="P3234"/>
      <c r="Q3234"/>
      <c r="R3234"/>
      <c r="S3234"/>
      <c r="T3234"/>
      <c r="U3234"/>
      <c r="V3234"/>
      <c r="W3234"/>
      <c r="X3234"/>
      <c r="Y3234"/>
      <c r="Z3234"/>
      <c r="AA3234"/>
      <c r="AB3234"/>
      <c r="AC3234"/>
      <c r="AD3234"/>
      <c r="AE3234"/>
      <c r="AF3234"/>
      <c r="AG3234"/>
      <c r="AH3234"/>
    </row>
    <row r="3235" spans="3:34" x14ac:dyDescent="0.25">
      <c r="C3235" s="21"/>
      <c r="E3235" s="62"/>
      <c r="F3235" s="62"/>
      <c r="G3235" s="62"/>
      <c r="P3235"/>
      <c r="Q3235"/>
      <c r="R3235"/>
      <c r="S3235"/>
      <c r="T3235"/>
      <c r="U3235"/>
      <c r="V3235"/>
      <c r="W3235"/>
      <c r="X3235"/>
      <c r="Y3235"/>
      <c r="Z3235"/>
      <c r="AA3235"/>
      <c r="AB3235"/>
      <c r="AC3235"/>
      <c r="AD3235"/>
      <c r="AE3235"/>
      <c r="AF3235"/>
      <c r="AG3235"/>
      <c r="AH3235"/>
    </row>
    <row r="3236" spans="3:34" x14ac:dyDescent="0.25">
      <c r="C3236" s="21"/>
      <c r="E3236" s="62"/>
      <c r="F3236" s="62"/>
      <c r="G3236" s="62"/>
      <c r="P3236"/>
      <c r="Q3236"/>
      <c r="R3236"/>
      <c r="S3236"/>
      <c r="T3236"/>
      <c r="U3236"/>
      <c r="V3236"/>
      <c r="W3236"/>
      <c r="X3236"/>
      <c r="Y3236"/>
      <c r="Z3236"/>
      <c r="AA3236"/>
      <c r="AB3236"/>
      <c r="AC3236"/>
      <c r="AD3236"/>
      <c r="AE3236"/>
      <c r="AF3236"/>
      <c r="AG3236"/>
      <c r="AH3236"/>
    </row>
    <row r="3237" spans="3:34" x14ac:dyDescent="0.25">
      <c r="C3237" s="21"/>
      <c r="E3237" s="62"/>
      <c r="F3237" s="62"/>
      <c r="G3237" s="62"/>
      <c r="P3237"/>
      <c r="Q3237"/>
      <c r="R3237"/>
      <c r="S3237"/>
      <c r="T3237"/>
      <c r="U3237"/>
      <c r="V3237"/>
      <c r="W3237"/>
      <c r="X3237"/>
      <c r="Y3237"/>
      <c r="Z3237"/>
      <c r="AA3237"/>
      <c r="AB3237"/>
      <c r="AC3237"/>
      <c r="AD3237"/>
      <c r="AE3237"/>
      <c r="AF3237"/>
      <c r="AG3237"/>
      <c r="AH3237"/>
    </row>
    <row r="3238" spans="3:34" x14ac:dyDescent="0.25">
      <c r="C3238" s="21"/>
      <c r="E3238" s="62"/>
      <c r="F3238" s="62"/>
      <c r="G3238" s="62"/>
      <c r="P3238"/>
      <c r="Q3238"/>
      <c r="R3238"/>
      <c r="S3238"/>
      <c r="T3238"/>
      <c r="U3238"/>
      <c r="V3238"/>
      <c r="W3238"/>
      <c r="X3238"/>
      <c r="Y3238"/>
      <c r="Z3238"/>
      <c r="AA3238"/>
      <c r="AB3238"/>
      <c r="AC3238"/>
      <c r="AD3238"/>
      <c r="AE3238"/>
      <c r="AF3238"/>
      <c r="AG3238"/>
      <c r="AH3238"/>
    </row>
    <row r="3239" spans="3:34" x14ac:dyDescent="0.25">
      <c r="C3239" s="21"/>
      <c r="E3239" s="62"/>
      <c r="F3239" s="62"/>
      <c r="G3239" s="62"/>
      <c r="P3239"/>
      <c r="Q3239"/>
      <c r="R3239"/>
      <c r="S3239"/>
      <c r="T3239"/>
      <c r="U3239"/>
      <c r="V3239"/>
      <c r="W3239"/>
      <c r="X3239"/>
      <c r="Y3239"/>
      <c r="Z3239"/>
      <c r="AA3239"/>
      <c r="AB3239"/>
      <c r="AC3239"/>
      <c r="AD3239"/>
      <c r="AE3239"/>
      <c r="AF3239"/>
      <c r="AG3239"/>
      <c r="AH3239"/>
    </row>
    <row r="3240" spans="3:34" x14ac:dyDescent="0.25">
      <c r="C3240" s="21"/>
      <c r="E3240" s="62"/>
      <c r="F3240" s="62"/>
      <c r="G3240" s="62"/>
      <c r="P3240"/>
      <c r="Q3240"/>
      <c r="R3240"/>
      <c r="S3240"/>
      <c r="T3240"/>
      <c r="U3240"/>
      <c r="V3240"/>
      <c r="W3240"/>
      <c r="X3240"/>
      <c r="Y3240"/>
      <c r="Z3240"/>
      <c r="AA3240"/>
      <c r="AB3240"/>
      <c r="AC3240"/>
      <c r="AD3240"/>
      <c r="AE3240"/>
      <c r="AF3240"/>
      <c r="AG3240"/>
      <c r="AH3240"/>
    </row>
    <row r="3241" spans="3:34" x14ac:dyDescent="0.25">
      <c r="C3241" s="21"/>
      <c r="E3241" s="62"/>
      <c r="F3241" s="62"/>
      <c r="G3241" s="62"/>
      <c r="P3241"/>
      <c r="Q3241"/>
      <c r="R3241"/>
      <c r="S3241"/>
      <c r="T3241"/>
      <c r="U3241"/>
      <c r="V3241"/>
      <c r="W3241"/>
      <c r="X3241"/>
      <c r="Y3241"/>
      <c r="Z3241"/>
      <c r="AA3241"/>
      <c r="AB3241"/>
      <c r="AC3241"/>
      <c r="AD3241"/>
      <c r="AE3241"/>
      <c r="AF3241"/>
      <c r="AG3241"/>
      <c r="AH3241"/>
    </row>
    <row r="3242" spans="3:34" x14ac:dyDescent="0.25">
      <c r="C3242" s="21"/>
      <c r="E3242" s="62"/>
      <c r="F3242" s="62"/>
      <c r="G3242" s="62"/>
      <c r="P3242"/>
      <c r="Q3242"/>
      <c r="R3242"/>
      <c r="S3242"/>
      <c r="T3242"/>
      <c r="U3242"/>
      <c r="V3242"/>
      <c r="W3242"/>
      <c r="X3242"/>
      <c r="Y3242"/>
      <c r="Z3242"/>
      <c r="AA3242"/>
      <c r="AB3242"/>
      <c r="AC3242"/>
      <c r="AD3242"/>
      <c r="AE3242"/>
      <c r="AF3242"/>
      <c r="AG3242"/>
      <c r="AH3242"/>
    </row>
    <row r="3243" spans="3:34" x14ac:dyDescent="0.25">
      <c r="C3243" s="21"/>
      <c r="E3243" s="62"/>
      <c r="F3243" s="62"/>
      <c r="G3243" s="62"/>
      <c r="P3243"/>
      <c r="Q3243"/>
      <c r="R3243"/>
      <c r="S3243"/>
      <c r="T3243"/>
      <c r="U3243"/>
      <c r="V3243"/>
      <c r="W3243"/>
      <c r="X3243"/>
      <c r="Y3243"/>
      <c r="Z3243"/>
      <c r="AA3243"/>
      <c r="AB3243"/>
      <c r="AC3243"/>
      <c r="AD3243"/>
      <c r="AE3243"/>
      <c r="AF3243"/>
      <c r="AG3243"/>
      <c r="AH3243"/>
    </row>
    <row r="3244" spans="3:34" x14ac:dyDescent="0.25">
      <c r="C3244" s="21"/>
      <c r="E3244" s="62"/>
      <c r="F3244" s="62"/>
      <c r="G3244" s="62"/>
      <c r="P3244"/>
      <c r="Q3244"/>
      <c r="R3244"/>
      <c r="S3244"/>
      <c r="T3244"/>
      <c r="U3244"/>
      <c r="V3244"/>
      <c r="W3244"/>
      <c r="X3244"/>
      <c r="Y3244"/>
      <c r="Z3244"/>
      <c r="AA3244"/>
      <c r="AB3244"/>
      <c r="AC3244"/>
      <c r="AD3244"/>
      <c r="AE3244"/>
      <c r="AF3244"/>
      <c r="AG3244"/>
      <c r="AH3244"/>
    </row>
    <row r="3245" spans="3:34" x14ac:dyDescent="0.25">
      <c r="C3245" s="21"/>
      <c r="E3245" s="62"/>
      <c r="F3245" s="62"/>
      <c r="G3245" s="62"/>
      <c r="P3245"/>
      <c r="Q3245"/>
      <c r="R3245"/>
      <c r="S3245"/>
      <c r="T3245"/>
      <c r="U3245"/>
      <c r="V3245"/>
      <c r="W3245"/>
      <c r="X3245"/>
      <c r="Y3245"/>
      <c r="Z3245"/>
      <c r="AA3245"/>
      <c r="AB3245"/>
      <c r="AC3245"/>
      <c r="AD3245"/>
      <c r="AE3245"/>
      <c r="AF3245"/>
      <c r="AG3245"/>
      <c r="AH3245"/>
    </row>
    <row r="3246" spans="3:34" x14ac:dyDescent="0.25">
      <c r="C3246" s="21"/>
      <c r="E3246" s="62"/>
      <c r="F3246" s="62"/>
      <c r="G3246" s="62"/>
      <c r="P3246"/>
      <c r="Q3246"/>
      <c r="R3246"/>
      <c r="S3246"/>
      <c r="T3246"/>
      <c r="U3246"/>
      <c r="V3246"/>
      <c r="W3246"/>
      <c r="X3246"/>
      <c r="Y3246"/>
      <c r="Z3246"/>
      <c r="AA3246"/>
      <c r="AB3246"/>
      <c r="AC3246"/>
      <c r="AD3246"/>
      <c r="AE3246"/>
      <c r="AF3246"/>
      <c r="AG3246"/>
      <c r="AH3246"/>
    </row>
    <row r="3247" spans="3:34" x14ac:dyDescent="0.25">
      <c r="C3247" s="21"/>
      <c r="E3247" s="62"/>
      <c r="F3247" s="62"/>
      <c r="G3247" s="62"/>
      <c r="P3247"/>
      <c r="Q3247"/>
      <c r="R3247"/>
      <c r="S3247"/>
      <c r="T3247"/>
      <c r="U3247"/>
      <c r="V3247"/>
      <c r="W3247"/>
      <c r="X3247"/>
      <c r="Y3247"/>
      <c r="Z3247"/>
      <c r="AA3247"/>
      <c r="AB3247"/>
      <c r="AC3247"/>
      <c r="AD3247"/>
      <c r="AE3247"/>
      <c r="AF3247"/>
      <c r="AG3247"/>
      <c r="AH3247"/>
    </row>
    <row r="3248" spans="3:34" x14ac:dyDescent="0.25">
      <c r="C3248" s="21"/>
      <c r="E3248" s="62"/>
      <c r="F3248" s="62"/>
      <c r="G3248" s="62"/>
      <c r="P3248"/>
      <c r="Q3248"/>
      <c r="R3248"/>
      <c r="S3248"/>
      <c r="T3248"/>
      <c r="U3248"/>
      <c r="V3248"/>
      <c r="W3248"/>
      <c r="X3248"/>
      <c r="Y3248"/>
      <c r="Z3248"/>
      <c r="AA3248"/>
      <c r="AB3248"/>
      <c r="AC3248"/>
      <c r="AD3248"/>
      <c r="AE3248"/>
      <c r="AF3248"/>
      <c r="AG3248"/>
      <c r="AH3248"/>
    </row>
    <row r="3249" spans="3:34" x14ac:dyDescent="0.25">
      <c r="C3249" s="21"/>
      <c r="E3249" s="62"/>
      <c r="F3249" s="62"/>
      <c r="G3249" s="62"/>
      <c r="P3249"/>
      <c r="Q3249"/>
      <c r="R3249"/>
      <c r="S3249"/>
      <c r="T3249"/>
      <c r="U3249"/>
      <c r="V3249"/>
      <c r="W3249"/>
      <c r="X3249"/>
      <c r="Y3249"/>
      <c r="Z3249"/>
      <c r="AA3249"/>
      <c r="AB3249"/>
      <c r="AC3249"/>
      <c r="AD3249"/>
      <c r="AE3249"/>
      <c r="AF3249"/>
      <c r="AG3249"/>
      <c r="AH3249"/>
    </row>
    <row r="3250" spans="3:34" x14ac:dyDescent="0.25">
      <c r="C3250" s="21"/>
      <c r="E3250" s="62"/>
      <c r="F3250" s="62"/>
      <c r="G3250" s="62"/>
      <c r="P3250"/>
      <c r="Q3250"/>
      <c r="R3250"/>
      <c r="S3250"/>
      <c r="T3250"/>
      <c r="U3250"/>
      <c r="V3250"/>
      <c r="W3250"/>
      <c r="X3250"/>
      <c r="Y3250"/>
      <c r="Z3250"/>
      <c r="AA3250"/>
      <c r="AB3250"/>
      <c r="AC3250"/>
      <c r="AD3250"/>
      <c r="AE3250"/>
      <c r="AF3250"/>
      <c r="AG3250"/>
      <c r="AH3250"/>
    </row>
    <row r="3251" spans="3:34" x14ac:dyDescent="0.25">
      <c r="C3251" s="21"/>
      <c r="E3251" s="62"/>
      <c r="F3251" s="62"/>
      <c r="G3251" s="62"/>
      <c r="P3251"/>
      <c r="Q3251"/>
      <c r="R3251"/>
      <c r="S3251"/>
      <c r="T3251"/>
      <c r="U3251"/>
      <c r="V3251"/>
      <c r="W3251"/>
      <c r="X3251"/>
      <c r="Y3251"/>
      <c r="Z3251"/>
      <c r="AA3251"/>
      <c r="AB3251"/>
      <c r="AC3251"/>
      <c r="AD3251"/>
      <c r="AE3251"/>
      <c r="AF3251"/>
      <c r="AG3251"/>
      <c r="AH3251"/>
    </row>
    <row r="3252" spans="3:34" x14ac:dyDescent="0.25">
      <c r="C3252" s="21"/>
      <c r="E3252" s="62"/>
      <c r="F3252" s="62"/>
      <c r="G3252" s="62"/>
      <c r="P3252"/>
      <c r="Q3252"/>
      <c r="R3252"/>
      <c r="S3252"/>
      <c r="T3252"/>
      <c r="U3252"/>
      <c r="V3252"/>
      <c r="W3252"/>
      <c r="X3252"/>
      <c r="Y3252"/>
      <c r="Z3252"/>
      <c r="AA3252"/>
      <c r="AB3252"/>
      <c r="AC3252"/>
      <c r="AD3252"/>
      <c r="AE3252"/>
      <c r="AF3252"/>
      <c r="AG3252"/>
      <c r="AH3252"/>
    </row>
    <row r="3253" spans="3:34" x14ac:dyDescent="0.25">
      <c r="C3253" s="21"/>
      <c r="E3253" s="62"/>
      <c r="F3253" s="62"/>
      <c r="G3253" s="62"/>
      <c r="P3253"/>
      <c r="Q3253"/>
      <c r="R3253"/>
      <c r="S3253"/>
      <c r="T3253"/>
      <c r="U3253"/>
      <c r="V3253"/>
      <c r="W3253"/>
      <c r="X3253"/>
      <c r="Y3253"/>
      <c r="Z3253"/>
      <c r="AA3253"/>
      <c r="AB3253"/>
      <c r="AC3253"/>
      <c r="AD3253"/>
      <c r="AE3253"/>
      <c r="AF3253"/>
      <c r="AG3253"/>
      <c r="AH3253"/>
    </row>
    <row r="3254" spans="3:34" x14ac:dyDescent="0.25">
      <c r="C3254" s="21"/>
      <c r="E3254" s="62"/>
      <c r="F3254" s="62"/>
      <c r="G3254" s="62"/>
      <c r="P3254"/>
      <c r="Q3254"/>
      <c r="R3254"/>
      <c r="S3254"/>
      <c r="T3254"/>
      <c r="U3254"/>
      <c r="V3254"/>
      <c r="W3254"/>
      <c r="X3254"/>
      <c r="Y3254"/>
      <c r="Z3254"/>
      <c r="AA3254"/>
      <c r="AB3254"/>
      <c r="AC3254"/>
      <c r="AD3254"/>
      <c r="AE3254"/>
      <c r="AF3254"/>
      <c r="AG3254"/>
      <c r="AH3254"/>
    </row>
    <row r="3255" spans="3:34" x14ac:dyDescent="0.25">
      <c r="C3255" s="21"/>
      <c r="E3255" s="62"/>
      <c r="F3255" s="62"/>
      <c r="G3255" s="62"/>
      <c r="P3255"/>
      <c r="Q3255"/>
      <c r="R3255"/>
      <c r="S3255"/>
      <c r="T3255"/>
      <c r="U3255"/>
      <c r="V3255"/>
      <c r="W3255"/>
      <c r="X3255"/>
      <c r="Y3255"/>
      <c r="Z3255"/>
      <c r="AA3255"/>
      <c r="AB3255"/>
      <c r="AC3255"/>
      <c r="AD3255"/>
      <c r="AE3255"/>
      <c r="AF3255"/>
      <c r="AG3255"/>
      <c r="AH3255"/>
    </row>
    <row r="3256" spans="3:34" x14ac:dyDescent="0.25">
      <c r="C3256" s="21"/>
      <c r="E3256" s="62"/>
      <c r="F3256" s="62"/>
      <c r="G3256" s="62"/>
      <c r="P3256"/>
      <c r="Q3256"/>
      <c r="R3256"/>
      <c r="S3256"/>
      <c r="T3256"/>
      <c r="U3256"/>
      <c r="V3256"/>
      <c r="W3256"/>
      <c r="X3256"/>
      <c r="Y3256"/>
      <c r="Z3256"/>
      <c r="AA3256"/>
      <c r="AB3256"/>
      <c r="AC3256"/>
      <c r="AD3256"/>
      <c r="AE3256"/>
      <c r="AF3256"/>
      <c r="AG3256"/>
      <c r="AH3256"/>
    </row>
    <row r="3257" spans="3:34" x14ac:dyDescent="0.25">
      <c r="C3257" s="21"/>
      <c r="E3257" s="62"/>
      <c r="F3257" s="62"/>
      <c r="G3257" s="62"/>
      <c r="P3257"/>
      <c r="Q3257"/>
      <c r="R3257"/>
      <c r="S3257"/>
      <c r="T3257"/>
      <c r="U3257"/>
      <c r="V3257"/>
      <c r="W3257"/>
      <c r="X3257"/>
      <c r="Y3257"/>
      <c r="Z3257"/>
      <c r="AA3257"/>
      <c r="AB3257"/>
      <c r="AC3257"/>
      <c r="AD3257"/>
      <c r="AE3257"/>
      <c r="AF3257"/>
      <c r="AG3257"/>
      <c r="AH3257"/>
    </row>
    <row r="3258" spans="3:34" x14ac:dyDescent="0.25">
      <c r="C3258" s="21"/>
      <c r="E3258" s="62"/>
      <c r="F3258" s="62"/>
      <c r="G3258" s="62"/>
      <c r="P3258"/>
      <c r="Q3258"/>
      <c r="R3258"/>
      <c r="S3258"/>
      <c r="T3258"/>
      <c r="U3258"/>
      <c r="V3258"/>
      <c r="W3258"/>
      <c r="X3258"/>
      <c r="Y3258"/>
      <c r="Z3258"/>
      <c r="AA3258"/>
      <c r="AB3258"/>
      <c r="AC3258"/>
      <c r="AD3258"/>
      <c r="AE3258"/>
      <c r="AF3258"/>
      <c r="AG3258"/>
      <c r="AH3258"/>
    </row>
    <row r="3259" spans="3:34" x14ac:dyDescent="0.25">
      <c r="C3259" s="21"/>
      <c r="E3259" s="62"/>
      <c r="F3259" s="62"/>
      <c r="G3259" s="62"/>
      <c r="P3259"/>
      <c r="Q3259"/>
      <c r="R3259"/>
      <c r="S3259"/>
      <c r="T3259"/>
      <c r="U3259"/>
      <c r="V3259"/>
      <c r="W3259"/>
      <c r="X3259"/>
      <c r="Y3259"/>
      <c r="Z3259"/>
      <c r="AA3259"/>
      <c r="AB3259"/>
      <c r="AC3259"/>
      <c r="AD3259"/>
      <c r="AE3259"/>
      <c r="AF3259"/>
      <c r="AG3259"/>
      <c r="AH3259"/>
    </row>
    <row r="3260" spans="3:34" x14ac:dyDescent="0.25">
      <c r="C3260" s="21"/>
      <c r="E3260" s="62"/>
      <c r="F3260" s="62"/>
      <c r="G3260" s="62"/>
      <c r="P3260"/>
      <c r="Q3260"/>
      <c r="R3260"/>
      <c r="S3260"/>
      <c r="T3260"/>
      <c r="U3260"/>
      <c r="V3260"/>
      <c r="W3260"/>
      <c r="X3260"/>
      <c r="Y3260"/>
      <c r="Z3260"/>
      <c r="AA3260"/>
      <c r="AB3260"/>
      <c r="AC3260"/>
      <c r="AD3260"/>
      <c r="AE3260"/>
      <c r="AF3260"/>
      <c r="AG3260"/>
      <c r="AH3260"/>
    </row>
    <row r="3261" spans="3:34" x14ac:dyDescent="0.25">
      <c r="C3261" s="21"/>
      <c r="E3261" s="62"/>
      <c r="F3261" s="62"/>
      <c r="G3261" s="62"/>
      <c r="P3261"/>
      <c r="Q3261"/>
      <c r="R3261"/>
      <c r="S3261"/>
      <c r="T3261"/>
      <c r="U3261"/>
      <c r="V3261"/>
      <c r="W3261"/>
      <c r="X3261"/>
      <c r="Y3261"/>
      <c r="Z3261"/>
      <c r="AA3261"/>
      <c r="AB3261"/>
      <c r="AC3261"/>
      <c r="AD3261"/>
      <c r="AE3261"/>
      <c r="AF3261"/>
      <c r="AG3261"/>
      <c r="AH3261"/>
    </row>
    <row r="3262" spans="3:34" x14ac:dyDescent="0.25">
      <c r="C3262" s="21"/>
      <c r="E3262" s="62"/>
      <c r="F3262" s="62"/>
      <c r="G3262" s="62"/>
      <c r="P3262"/>
      <c r="Q3262"/>
      <c r="R3262"/>
      <c r="S3262"/>
      <c r="T3262"/>
      <c r="U3262"/>
      <c r="V3262"/>
      <c r="W3262"/>
      <c r="X3262"/>
      <c r="Y3262"/>
      <c r="Z3262"/>
      <c r="AA3262"/>
      <c r="AB3262"/>
      <c r="AC3262"/>
      <c r="AD3262"/>
      <c r="AE3262"/>
      <c r="AF3262"/>
      <c r="AG3262"/>
      <c r="AH3262"/>
    </row>
    <row r="3263" spans="3:34" x14ac:dyDescent="0.25">
      <c r="C3263" s="21"/>
      <c r="E3263" s="62"/>
      <c r="F3263" s="62"/>
      <c r="G3263" s="62"/>
      <c r="P3263"/>
      <c r="Q3263"/>
      <c r="R3263"/>
      <c r="S3263"/>
      <c r="T3263"/>
      <c r="U3263"/>
      <c r="V3263"/>
      <c r="W3263"/>
      <c r="X3263"/>
      <c r="Y3263"/>
      <c r="Z3263"/>
      <c r="AA3263"/>
      <c r="AB3263"/>
      <c r="AC3263"/>
      <c r="AD3263"/>
      <c r="AE3263"/>
      <c r="AF3263"/>
      <c r="AG3263"/>
      <c r="AH3263"/>
    </row>
    <row r="3264" spans="3:34" x14ac:dyDescent="0.25">
      <c r="C3264" s="21"/>
      <c r="E3264" s="62"/>
      <c r="F3264" s="62"/>
      <c r="G3264" s="62"/>
      <c r="P3264"/>
      <c r="Q3264"/>
      <c r="R3264"/>
      <c r="S3264"/>
      <c r="T3264"/>
      <c r="U3264"/>
      <c r="V3264"/>
      <c r="W3264"/>
      <c r="X3264"/>
      <c r="Y3264"/>
      <c r="Z3264"/>
      <c r="AA3264"/>
      <c r="AB3264"/>
      <c r="AC3264"/>
      <c r="AD3264"/>
      <c r="AE3264"/>
      <c r="AF3264"/>
      <c r="AG3264"/>
      <c r="AH3264"/>
    </row>
    <row r="3265" spans="3:34" x14ac:dyDescent="0.25">
      <c r="C3265" s="21"/>
      <c r="E3265" s="62"/>
      <c r="F3265" s="62"/>
      <c r="G3265" s="62"/>
      <c r="P3265"/>
      <c r="Q3265"/>
      <c r="R3265"/>
      <c r="S3265"/>
      <c r="T3265"/>
      <c r="U3265"/>
      <c r="V3265"/>
      <c r="W3265"/>
      <c r="X3265"/>
      <c r="Y3265"/>
      <c r="Z3265"/>
      <c r="AA3265"/>
      <c r="AB3265"/>
      <c r="AC3265"/>
      <c r="AD3265"/>
      <c r="AE3265"/>
      <c r="AF3265"/>
      <c r="AG3265"/>
      <c r="AH3265"/>
    </row>
    <row r="3266" spans="3:34" x14ac:dyDescent="0.25">
      <c r="C3266" s="21"/>
      <c r="E3266" s="62"/>
      <c r="F3266" s="62"/>
      <c r="G3266" s="62"/>
      <c r="P3266"/>
      <c r="Q3266"/>
      <c r="R3266"/>
      <c r="S3266"/>
      <c r="T3266"/>
      <c r="U3266"/>
      <c r="V3266"/>
      <c r="W3266"/>
      <c r="X3266"/>
      <c r="Y3266"/>
      <c r="Z3266"/>
      <c r="AA3266"/>
      <c r="AB3266"/>
      <c r="AC3266"/>
      <c r="AD3266"/>
      <c r="AE3266"/>
      <c r="AF3266"/>
      <c r="AG3266"/>
      <c r="AH3266"/>
    </row>
    <row r="3267" spans="3:34" x14ac:dyDescent="0.25">
      <c r="C3267" s="21"/>
      <c r="E3267" s="62"/>
      <c r="F3267" s="62"/>
      <c r="G3267" s="62"/>
      <c r="P3267"/>
      <c r="Q3267"/>
      <c r="R3267"/>
      <c r="S3267"/>
      <c r="T3267"/>
      <c r="U3267"/>
      <c r="V3267"/>
      <c r="W3267"/>
      <c r="X3267"/>
      <c r="Y3267"/>
      <c r="Z3267"/>
      <c r="AA3267"/>
      <c r="AB3267"/>
      <c r="AC3267"/>
      <c r="AD3267"/>
      <c r="AE3267"/>
      <c r="AF3267"/>
      <c r="AG3267"/>
      <c r="AH3267"/>
    </row>
    <row r="3268" spans="3:34" x14ac:dyDescent="0.25">
      <c r="C3268" s="21"/>
      <c r="E3268" s="62"/>
      <c r="F3268" s="62"/>
      <c r="G3268" s="62"/>
      <c r="P3268"/>
      <c r="Q3268"/>
      <c r="R3268"/>
      <c r="S3268"/>
      <c r="T3268"/>
      <c r="U3268"/>
      <c r="V3268"/>
      <c r="W3268"/>
      <c r="X3268"/>
      <c r="Y3268"/>
      <c r="Z3268"/>
      <c r="AA3268"/>
      <c r="AB3268"/>
      <c r="AC3268"/>
      <c r="AD3268"/>
      <c r="AE3268"/>
      <c r="AF3268"/>
      <c r="AG3268"/>
      <c r="AH3268"/>
    </row>
    <row r="3269" spans="3:34" x14ac:dyDescent="0.25">
      <c r="C3269" s="21"/>
      <c r="E3269" s="62"/>
      <c r="F3269" s="62"/>
      <c r="G3269" s="62"/>
      <c r="P3269"/>
      <c r="Q3269"/>
      <c r="R3269"/>
      <c r="S3269"/>
      <c r="T3269"/>
      <c r="U3269"/>
      <c r="V3269"/>
      <c r="W3269"/>
      <c r="X3269"/>
      <c r="Y3269"/>
      <c r="Z3269"/>
      <c r="AA3269"/>
      <c r="AB3269"/>
      <c r="AC3269"/>
      <c r="AD3269"/>
      <c r="AE3269"/>
      <c r="AF3269"/>
      <c r="AG3269"/>
      <c r="AH3269"/>
    </row>
    <row r="3270" spans="3:34" x14ac:dyDescent="0.25">
      <c r="C3270" s="21"/>
      <c r="E3270" s="62"/>
      <c r="F3270" s="62"/>
      <c r="G3270" s="62"/>
      <c r="P3270"/>
      <c r="Q3270"/>
      <c r="R3270"/>
      <c r="S3270"/>
      <c r="T3270"/>
      <c r="U3270"/>
      <c r="V3270"/>
      <c r="W3270"/>
      <c r="X3270"/>
      <c r="Y3270"/>
      <c r="Z3270"/>
      <c r="AA3270"/>
      <c r="AB3270"/>
      <c r="AC3270"/>
      <c r="AD3270"/>
      <c r="AE3270"/>
      <c r="AF3270"/>
      <c r="AG3270"/>
      <c r="AH3270"/>
    </row>
    <row r="3271" spans="3:34" x14ac:dyDescent="0.25">
      <c r="C3271" s="21"/>
      <c r="E3271" s="62"/>
      <c r="F3271" s="62"/>
      <c r="G3271" s="62"/>
      <c r="P3271"/>
      <c r="Q3271"/>
      <c r="R3271"/>
      <c r="S3271"/>
      <c r="T3271"/>
      <c r="U3271"/>
      <c r="V3271"/>
      <c r="W3271"/>
      <c r="X3271"/>
      <c r="Y3271"/>
      <c r="Z3271"/>
      <c r="AA3271"/>
      <c r="AB3271"/>
      <c r="AC3271"/>
      <c r="AD3271"/>
      <c r="AE3271"/>
      <c r="AF3271"/>
      <c r="AG3271"/>
      <c r="AH3271"/>
    </row>
    <row r="3272" spans="3:34" x14ac:dyDescent="0.25">
      <c r="C3272" s="21"/>
      <c r="E3272" s="62"/>
      <c r="F3272" s="62"/>
      <c r="G3272" s="62"/>
      <c r="P3272"/>
      <c r="Q3272"/>
      <c r="R3272"/>
      <c r="S3272"/>
      <c r="T3272"/>
      <c r="U3272"/>
      <c r="V3272"/>
      <c r="W3272"/>
      <c r="X3272"/>
      <c r="Y3272"/>
      <c r="Z3272"/>
      <c r="AA3272"/>
      <c r="AB3272"/>
      <c r="AC3272"/>
      <c r="AD3272"/>
      <c r="AE3272"/>
      <c r="AF3272"/>
      <c r="AG3272"/>
      <c r="AH3272"/>
    </row>
    <row r="3273" spans="3:34" x14ac:dyDescent="0.25">
      <c r="C3273" s="21"/>
      <c r="E3273" s="62"/>
      <c r="F3273" s="62"/>
      <c r="G3273" s="62"/>
      <c r="P3273"/>
      <c r="Q3273"/>
      <c r="R3273"/>
      <c r="S3273"/>
      <c r="T3273"/>
      <c r="U3273"/>
      <c r="V3273"/>
      <c r="W3273"/>
      <c r="X3273"/>
      <c r="Y3273"/>
      <c r="Z3273"/>
      <c r="AA3273"/>
      <c r="AB3273"/>
      <c r="AC3273"/>
      <c r="AD3273"/>
      <c r="AE3273"/>
      <c r="AF3273"/>
      <c r="AG3273"/>
      <c r="AH3273"/>
    </row>
    <row r="3274" spans="3:34" x14ac:dyDescent="0.25">
      <c r="C3274" s="21"/>
      <c r="E3274" s="62"/>
      <c r="F3274" s="62"/>
      <c r="G3274" s="62"/>
      <c r="P3274"/>
      <c r="Q3274"/>
      <c r="R3274"/>
      <c r="S3274"/>
      <c r="T3274"/>
      <c r="U3274"/>
      <c r="V3274"/>
      <c r="W3274"/>
      <c r="X3274"/>
      <c r="Y3274"/>
      <c r="Z3274"/>
      <c r="AA3274"/>
      <c r="AB3274"/>
      <c r="AC3274"/>
      <c r="AD3274"/>
      <c r="AE3274"/>
      <c r="AF3274"/>
      <c r="AG3274"/>
      <c r="AH3274"/>
    </row>
    <row r="3275" spans="3:34" x14ac:dyDescent="0.25">
      <c r="C3275" s="21"/>
      <c r="E3275" s="62"/>
      <c r="F3275" s="62"/>
      <c r="G3275" s="62"/>
      <c r="P3275"/>
      <c r="Q3275"/>
      <c r="R3275"/>
      <c r="S3275"/>
      <c r="T3275"/>
      <c r="U3275"/>
      <c r="V3275"/>
      <c r="W3275"/>
      <c r="X3275"/>
      <c r="Y3275"/>
      <c r="Z3275"/>
      <c r="AA3275"/>
      <c r="AB3275"/>
      <c r="AC3275"/>
      <c r="AD3275"/>
      <c r="AE3275"/>
      <c r="AF3275"/>
      <c r="AG3275"/>
      <c r="AH3275"/>
    </row>
    <row r="3276" spans="3:34" x14ac:dyDescent="0.25">
      <c r="C3276" s="21"/>
      <c r="E3276" s="62"/>
      <c r="F3276" s="62"/>
      <c r="G3276" s="62"/>
      <c r="P3276"/>
      <c r="Q3276"/>
      <c r="R3276"/>
      <c r="S3276"/>
      <c r="T3276"/>
      <c r="U3276"/>
      <c r="V3276"/>
      <c r="W3276"/>
      <c r="X3276"/>
      <c r="Y3276"/>
      <c r="Z3276"/>
      <c r="AA3276"/>
      <c r="AB3276"/>
      <c r="AC3276"/>
      <c r="AD3276"/>
      <c r="AE3276"/>
      <c r="AF3276"/>
      <c r="AG3276"/>
      <c r="AH3276"/>
    </row>
    <row r="3277" spans="3:34" x14ac:dyDescent="0.25">
      <c r="C3277" s="21"/>
      <c r="E3277" s="62"/>
      <c r="F3277" s="62"/>
      <c r="G3277" s="62"/>
      <c r="P3277"/>
      <c r="Q3277"/>
      <c r="R3277"/>
      <c r="S3277"/>
      <c r="T3277"/>
      <c r="U3277"/>
      <c r="V3277"/>
      <c r="W3277"/>
      <c r="X3277"/>
      <c r="Y3277"/>
      <c r="Z3277"/>
      <c r="AA3277"/>
      <c r="AB3277"/>
      <c r="AC3277"/>
      <c r="AD3277"/>
      <c r="AE3277"/>
      <c r="AF3277"/>
      <c r="AG3277"/>
      <c r="AH3277"/>
    </row>
    <row r="3278" spans="3:34" x14ac:dyDescent="0.25">
      <c r="C3278" s="21"/>
      <c r="E3278" s="62"/>
      <c r="F3278" s="62"/>
      <c r="G3278" s="62"/>
      <c r="P3278"/>
      <c r="Q3278"/>
      <c r="R3278"/>
      <c r="S3278"/>
      <c r="T3278"/>
      <c r="U3278"/>
      <c r="V3278"/>
      <c r="W3278"/>
      <c r="X3278"/>
      <c r="Y3278"/>
      <c r="Z3278"/>
      <c r="AA3278"/>
      <c r="AB3278"/>
      <c r="AC3278"/>
      <c r="AD3278"/>
      <c r="AE3278"/>
      <c r="AF3278"/>
      <c r="AG3278"/>
      <c r="AH3278"/>
    </row>
    <row r="3279" spans="3:34" x14ac:dyDescent="0.25">
      <c r="C3279" s="21"/>
      <c r="E3279" s="62"/>
      <c r="F3279" s="62"/>
      <c r="G3279" s="62"/>
      <c r="P3279"/>
      <c r="Q3279"/>
      <c r="R3279"/>
      <c r="S3279"/>
      <c r="T3279"/>
      <c r="U3279"/>
      <c r="V3279"/>
      <c r="W3279"/>
      <c r="X3279"/>
      <c r="Y3279"/>
      <c r="Z3279"/>
      <c r="AA3279"/>
      <c r="AB3279"/>
      <c r="AC3279"/>
      <c r="AD3279"/>
      <c r="AE3279"/>
      <c r="AF3279"/>
      <c r="AG3279"/>
      <c r="AH3279"/>
    </row>
    <row r="3280" spans="3:34" x14ac:dyDescent="0.25">
      <c r="C3280" s="21"/>
      <c r="E3280" s="62"/>
      <c r="F3280" s="62"/>
      <c r="G3280" s="62"/>
      <c r="P3280"/>
      <c r="Q3280"/>
      <c r="R3280"/>
      <c r="S3280"/>
      <c r="T3280"/>
      <c r="U3280"/>
      <c r="V3280"/>
      <c r="W3280"/>
      <c r="X3280"/>
      <c r="Y3280"/>
      <c r="Z3280"/>
      <c r="AA3280"/>
      <c r="AB3280"/>
      <c r="AC3280"/>
      <c r="AD3280"/>
      <c r="AE3280"/>
      <c r="AF3280"/>
      <c r="AG3280"/>
      <c r="AH3280"/>
    </row>
    <row r="3281" spans="3:34" x14ac:dyDescent="0.25">
      <c r="C3281" s="21"/>
      <c r="E3281" s="62"/>
      <c r="F3281" s="62"/>
      <c r="G3281" s="62"/>
      <c r="P3281"/>
      <c r="Q3281"/>
      <c r="R3281"/>
      <c r="S3281"/>
      <c r="T3281"/>
      <c r="U3281"/>
      <c r="V3281"/>
      <c r="W3281"/>
      <c r="X3281"/>
      <c r="Y3281"/>
      <c r="Z3281"/>
      <c r="AA3281"/>
      <c r="AB3281"/>
      <c r="AC3281"/>
      <c r="AD3281"/>
      <c r="AE3281"/>
      <c r="AF3281"/>
      <c r="AG3281"/>
      <c r="AH3281"/>
    </row>
    <row r="3282" spans="3:34" x14ac:dyDescent="0.25">
      <c r="C3282" s="21"/>
      <c r="E3282" s="62"/>
      <c r="F3282" s="62"/>
      <c r="G3282" s="62"/>
      <c r="P3282"/>
      <c r="Q3282"/>
      <c r="R3282"/>
      <c r="S3282"/>
      <c r="T3282"/>
      <c r="U3282"/>
      <c r="V3282"/>
      <c r="W3282"/>
      <c r="X3282"/>
      <c r="Y3282"/>
      <c r="Z3282"/>
      <c r="AA3282"/>
      <c r="AB3282"/>
      <c r="AC3282"/>
      <c r="AD3282"/>
      <c r="AE3282"/>
      <c r="AF3282"/>
      <c r="AG3282"/>
      <c r="AH3282"/>
    </row>
    <row r="3283" spans="3:34" x14ac:dyDescent="0.25">
      <c r="C3283" s="21"/>
      <c r="E3283" s="62"/>
      <c r="F3283" s="62"/>
      <c r="G3283" s="62"/>
      <c r="P3283"/>
      <c r="Q3283"/>
      <c r="R3283"/>
      <c r="S3283"/>
      <c r="T3283"/>
      <c r="U3283"/>
      <c r="V3283"/>
      <c r="W3283"/>
      <c r="X3283"/>
      <c r="Y3283"/>
      <c r="Z3283"/>
      <c r="AA3283"/>
      <c r="AB3283"/>
      <c r="AC3283"/>
      <c r="AD3283"/>
      <c r="AE3283"/>
      <c r="AF3283"/>
      <c r="AG3283"/>
      <c r="AH3283"/>
    </row>
    <row r="3284" spans="3:34" x14ac:dyDescent="0.25">
      <c r="C3284" s="21"/>
      <c r="E3284" s="62"/>
      <c r="F3284" s="62"/>
      <c r="G3284" s="62"/>
      <c r="P3284"/>
      <c r="Q3284"/>
      <c r="R3284"/>
      <c r="S3284"/>
      <c r="T3284"/>
      <c r="U3284"/>
      <c r="V3284"/>
      <c r="W3284"/>
      <c r="X3284"/>
      <c r="Y3284"/>
      <c r="Z3284"/>
      <c r="AA3284"/>
      <c r="AB3284"/>
      <c r="AC3284"/>
      <c r="AD3284"/>
      <c r="AE3284"/>
      <c r="AF3284"/>
      <c r="AG3284"/>
      <c r="AH3284"/>
    </row>
    <row r="3285" spans="3:34" x14ac:dyDescent="0.25">
      <c r="C3285" s="21"/>
      <c r="E3285" s="62"/>
      <c r="F3285" s="62"/>
      <c r="G3285" s="62"/>
      <c r="P3285"/>
      <c r="Q3285"/>
      <c r="R3285"/>
      <c r="S3285"/>
      <c r="T3285"/>
      <c r="U3285"/>
      <c r="V3285"/>
      <c r="W3285"/>
      <c r="X3285"/>
      <c r="Y3285"/>
      <c r="Z3285"/>
      <c r="AA3285"/>
      <c r="AB3285"/>
      <c r="AC3285"/>
      <c r="AD3285"/>
      <c r="AE3285"/>
      <c r="AF3285"/>
      <c r="AG3285"/>
      <c r="AH3285"/>
    </row>
    <row r="3286" spans="3:34" x14ac:dyDescent="0.25">
      <c r="C3286" s="21"/>
      <c r="E3286" s="62"/>
      <c r="F3286" s="62"/>
      <c r="G3286" s="62"/>
      <c r="P3286"/>
      <c r="Q3286"/>
      <c r="R3286"/>
      <c r="S3286"/>
      <c r="T3286"/>
      <c r="U3286"/>
      <c r="V3286"/>
      <c r="W3286"/>
      <c r="X3286"/>
      <c r="Y3286"/>
      <c r="Z3286"/>
      <c r="AA3286"/>
      <c r="AB3286"/>
      <c r="AC3286"/>
      <c r="AD3286"/>
      <c r="AE3286"/>
      <c r="AF3286"/>
      <c r="AG3286"/>
      <c r="AH3286"/>
    </row>
    <row r="3287" spans="3:34" x14ac:dyDescent="0.25">
      <c r="C3287" s="21"/>
      <c r="E3287" s="62"/>
      <c r="F3287" s="62"/>
      <c r="G3287" s="62"/>
      <c r="P3287"/>
      <c r="Q3287"/>
      <c r="R3287"/>
      <c r="S3287"/>
      <c r="T3287"/>
      <c r="U3287"/>
      <c r="V3287"/>
      <c r="W3287"/>
      <c r="X3287"/>
      <c r="Y3287"/>
      <c r="Z3287"/>
      <c r="AA3287"/>
      <c r="AB3287"/>
      <c r="AC3287"/>
      <c r="AD3287"/>
      <c r="AE3287"/>
      <c r="AF3287"/>
      <c r="AG3287"/>
      <c r="AH3287"/>
    </row>
    <row r="3288" spans="3:34" x14ac:dyDescent="0.25">
      <c r="C3288" s="21"/>
      <c r="E3288" s="62"/>
      <c r="F3288" s="62"/>
      <c r="G3288" s="62"/>
      <c r="P3288"/>
      <c r="Q3288"/>
      <c r="R3288"/>
      <c r="S3288"/>
      <c r="T3288"/>
      <c r="U3288"/>
      <c r="V3288"/>
      <c r="W3288"/>
      <c r="X3288"/>
      <c r="Y3288"/>
      <c r="Z3288"/>
      <c r="AA3288"/>
      <c r="AB3288"/>
      <c r="AC3288"/>
      <c r="AD3288"/>
      <c r="AE3288"/>
      <c r="AF3288"/>
      <c r="AG3288"/>
      <c r="AH3288"/>
    </row>
    <row r="3289" spans="3:34" x14ac:dyDescent="0.25">
      <c r="C3289" s="21"/>
      <c r="E3289" s="62"/>
      <c r="F3289" s="62"/>
      <c r="G3289" s="62"/>
      <c r="P3289"/>
      <c r="Q3289"/>
      <c r="R3289"/>
      <c r="S3289"/>
      <c r="T3289"/>
      <c r="U3289"/>
      <c r="V3289"/>
      <c r="W3289"/>
      <c r="X3289"/>
      <c r="Y3289"/>
      <c r="Z3289"/>
      <c r="AA3289"/>
      <c r="AB3289"/>
      <c r="AC3289"/>
      <c r="AD3289"/>
      <c r="AE3289"/>
      <c r="AF3289"/>
      <c r="AG3289"/>
      <c r="AH3289"/>
    </row>
    <row r="3290" spans="3:34" x14ac:dyDescent="0.25">
      <c r="C3290" s="21"/>
      <c r="E3290" s="62"/>
      <c r="F3290" s="62"/>
      <c r="G3290" s="62"/>
      <c r="P3290"/>
      <c r="Q3290"/>
      <c r="R3290"/>
      <c r="S3290"/>
      <c r="T3290"/>
      <c r="U3290"/>
      <c r="V3290"/>
      <c r="W3290"/>
      <c r="X3290"/>
      <c r="Y3290"/>
      <c r="Z3290"/>
      <c r="AA3290"/>
      <c r="AB3290"/>
      <c r="AC3290"/>
      <c r="AD3290"/>
      <c r="AE3290"/>
      <c r="AF3290"/>
      <c r="AG3290"/>
      <c r="AH3290"/>
    </row>
    <row r="3291" spans="3:34" x14ac:dyDescent="0.25">
      <c r="C3291" s="21"/>
      <c r="E3291" s="62"/>
      <c r="F3291" s="62"/>
      <c r="G3291" s="62"/>
      <c r="P3291"/>
      <c r="Q3291"/>
      <c r="R3291"/>
      <c r="S3291"/>
      <c r="T3291"/>
      <c r="U3291"/>
      <c r="V3291"/>
      <c r="W3291"/>
      <c r="X3291"/>
      <c r="Y3291"/>
      <c r="Z3291"/>
      <c r="AA3291"/>
      <c r="AB3291"/>
      <c r="AC3291"/>
      <c r="AD3291"/>
      <c r="AE3291"/>
      <c r="AF3291"/>
      <c r="AG3291"/>
      <c r="AH3291"/>
    </row>
    <row r="3292" spans="3:34" x14ac:dyDescent="0.25">
      <c r="C3292" s="21"/>
      <c r="E3292" s="62"/>
      <c r="F3292" s="62"/>
      <c r="G3292" s="62"/>
      <c r="P3292"/>
      <c r="Q3292"/>
      <c r="R3292"/>
      <c r="S3292"/>
      <c r="T3292"/>
      <c r="U3292"/>
      <c r="V3292"/>
      <c r="W3292"/>
      <c r="X3292"/>
      <c r="Y3292"/>
      <c r="Z3292"/>
      <c r="AA3292"/>
      <c r="AB3292"/>
      <c r="AC3292"/>
      <c r="AD3292"/>
      <c r="AE3292"/>
      <c r="AF3292"/>
      <c r="AG3292"/>
      <c r="AH3292"/>
    </row>
    <row r="3293" spans="3:34" x14ac:dyDescent="0.25">
      <c r="C3293" s="21"/>
      <c r="E3293" s="62"/>
      <c r="F3293" s="62"/>
      <c r="G3293" s="62"/>
      <c r="P3293"/>
      <c r="Q3293"/>
      <c r="R3293"/>
      <c r="S3293"/>
      <c r="T3293"/>
      <c r="U3293"/>
      <c r="V3293"/>
      <c r="W3293"/>
      <c r="X3293"/>
      <c r="Y3293"/>
      <c r="Z3293"/>
      <c r="AA3293"/>
      <c r="AB3293"/>
      <c r="AC3293"/>
      <c r="AD3293"/>
      <c r="AE3293"/>
      <c r="AF3293"/>
      <c r="AG3293"/>
      <c r="AH3293"/>
    </row>
    <row r="3294" spans="3:34" x14ac:dyDescent="0.25">
      <c r="C3294" s="21"/>
      <c r="E3294" s="62"/>
      <c r="F3294" s="62"/>
      <c r="G3294" s="62"/>
      <c r="P3294"/>
      <c r="Q3294"/>
      <c r="R3294"/>
      <c r="S3294"/>
      <c r="T3294"/>
      <c r="U3294"/>
      <c r="V3294"/>
      <c r="W3294"/>
      <c r="X3294"/>
      <c r="Y3294"/>
      <c r="Z3294"/>
      <c r="AA3294"/>
      <c r="AB3294"/>
      <c r="AC3294"/>
      <c r="AD3294"/>
      <c r="AE3294"/>
      <c r="AF3294"/>
      <c r="AG3294"/>
      <c r="AH3294"/>
    </row>
    <row r="3295" spans="3:34" x14ac:dyDescent="0.25">
      <c r="C3295" s="21"/>
      <c r="E3295" s="62"/>
      <c r="F3295" s="62"/>
      <c r="G3295" s="62"/>
      <c r="P3295"/>
      <c r="Q3295"/>
      <c r="R3295"/>
      <c r="S3295"/>
      <c r="T3295"/>
      <c r="U3295"/>
      <c r="V3295"/>
      <c r="W3295"/>
      <c r="X3295"/>
      <c r="Y3295"/>
      <c r="Z3295"/>
      <c r="AA3295"/>
      <c r="AB3295"/>
      <c r="AC3295"/>
      <c r="AD3295"/>
      <c r="AE3295"/>
      <c r="AF3295"/>
      <c r="AG3295"/>
      <c r="AH3295"/>
    </row>
    <row r="3296" spans="3:34" x14ac:dyDescent="0.25">
      <c r="C3296" s="21"/>
      <c r="E3296" s="62"/>
      <c r="F3296" s="62"/>
      <c r="G3296" s="62"/>
      <c r="P3296"/>
      <c r="Q3296"/>
      <c r="R3296"/>
      <c r="S3296"/>
      <c r="T3296"/>
      <c r="U3296"/>
      <c r="V3296"/>
      <c r="W3296"/>
      <c r="X3296"/>
      <c r="Y3296"/>
      <c r="Z3296"/>
      <c r="AA3296"/>
      <c r="AB3296"/>
      <c r="AC3296"/>
      <c r="AD3296"/>
      <c r="AE3296"/>
      <c r="AF3296"/>
      <c r="AG3296"/>
      <c r="AH3296"/>
    </row>
    <row r="3297" spans="3:34" x14ac:dyDescent="0.25">
      <c r="C3297" s="21"/>
      <c r="E3297" s="62"/>
      <c r="F3297" s="62"/>
      <c r="G3297" s="62"/>
      <c r="P3297"/>
      <c r="Q3297"/>
      <c r="R3297"/>
      <c r="S3297"/>
      <c r="T3297"/>
      <c r="U3297"/>
      <c r="V3297"/>
      <c r="W3297"/>
      <c r="X3297"/>
      <c r="Y3297"/>
      <c r="Z3297"/>
      <c r="AA3297"/>
      <c r="AB3297"/>
      <c r="AC3297"/>
      <c r="AD3297"/>
      <c r="AE3297"/>
      <c r="AF3297"/>
      <c r="AG3297"/>
      <c r="AH3297"/>
    </row>
    <row r="3298" spans="3:34" x14ac:dyDescent="0.25">
      <c r="C3298" s="21"/>
      <c r="E3298" s="62"/>
      <c r="F3298" s="62"/>
      <c r="G3298" s="62"/>
      <c r="P3298"/>
      <c r="Q3298"/>
      <c r="R3298"/>
      <c r="S3298"/>
      <c r="T3298"/>
      <c r="U3298"/>
      <c r="V3298"/>
      <c r="W3298"/>
      <c r="X3298"/>
      <c r="Y3298"/>
      <c r="Z3298"/>
      <c r="AA3298"/>
      <c r="AB3298"/>
      <c r="AC3298"/>
      <c r="AD3298"/>
      <c r="AE3298"/>
      <c r="AF3298"/>
      <c r="AG3298"/>
      <c r="AH3298"/>
    </row>
    <row r="3299" spans="3:34" x14ac:dyDescent="0.25">
      <c r="C3299" s="21"/>
      <c r="E3299" s="62"/>
      <c r="F3299" s="62"/>
      <c r="G3299" s="62"/>
      <c r="P3299"/>
      <c r="Q3299"/>
      <c r="R3299"/>
      <c r="S3299"/>
      <c r="T3299"/>
      <c r="U3299"/>
      <c r="V3299"/>
      <c r="W3299"/>
      <c r="X3299"/>
      <c r="Y3299"/>
      <c r="Z3299"/>
      <c r="AA3299"/>
      <c r="AB3299"/>
      <c r="AC3299"/>
      <c r="AD3299"/>
      <c r="AE3299"/>
      <c r="AF3299"/>
      <c r="AG3299"/>
      <c r="AH3299"/>
    </row>
    <row r="3300" spans="3:34" x14ac:dyDescent="0.25">
      <c r="C3300" s="21"/>
      <c r="E3300" s="62"/>
      <c r="F3300" s="62"/>
      <c r="G3300" s="62"/>
      <c r="P3300"/>
      <c r="Q3300"/>
      <c r="R3300"/>
      <c r="S3300"/>
      <c r="T3300"/>
      <c r="U3300"/>
      <c r="V3300"/>
      <c r="W3300"/>
      <c r="X3300"/>
      <c r="Y3300"/>
      <c r="Z3300"/>
      <c r="AA3300"/>
      <c r="AB3300"/>
      <c r="AC3300"/>
      <c r="AD3300"/>
      <c r="AE3300"/>
      <c r="AF3300"/>
      <c r="AG3300"/>
      <c r="AH3300"/>
    </row>
    <row r="3301" spans="3:34" x14ac:dyDescent="0.25">
      <c r="C3301" s="21"/>
      <c r="E3301" s="62"/>
      <c r="F3301" s="62"/>
      <c r="G3301" s="62"/>
      <c r="P3301"/>
      <c r="Q3301"/>
      <c r="R3301"/>
      <c r="S3301"/>
      <c r="T3301"/>
      <c r="U3301"/>
      <c r="V3301"/>
      <c r="W3301"/>
      <c r="X3301"/>
      <c r="Y3301"/>
      <c r="Z3301"/>
      <c r="AA3301"/>
      <c r="AB3301"/>
      <c r="AC3301"/>
      <c r="AD3301"/>
      <c r="AE3301"/>
      <c r="AF3301"/>
      <c r="AG3301"/>
      <c r="AH3301"/>
    </row>
    <row r="3302" spans="3:34" x14ac:dyDescent="0.25">
      <c r="C3302" s="21"/>
      <c r="E3302" s="62"/>
      <c r="F3302" s="62"/>
      <c r="G3302" s="62"/>
      <c r="P3302"/>
      <c r="Q3302"/>
      <c r="R3302"/>
      <c r="S3302"/>
      <c r="T3302"/>
      <c r="U3302"/>
      <c r="V3302"/>
      <c r="W3302"/>
      <c r="X3302"/>
      <c r="Y3302"/>
      <c r="Z3302"/>
      <c r="AA3302"/>
      <c r="AB3302"/>
      <c r="AC3302"/>
      <c r="AD3302"/>
      <c r="AE3302"/>
      <c r="AF3302"/>
      <c r="AG3302"/>
      <c r="AH3302"/>
    </row>
    <row r="3303" spans="3:34" x14ac:dyDescent="0.25">
      <c r="C3303" s="21"/>
      <c r="E3303" s="62"/>
      <c r="F3303" s="62"/>
      <c r="G3303" s="62"/>
      <c r="P3303"/>
      <c r="Q3303"/>
      <c r="R3303"/>
      <c r="S3303"/>
      <c r="T3303"/>
      <c r="U3303"/>
      <c r="V3303"/>
      <c r="W3303"/>
      <c r="X3303"/>
      <c r="Y3303"/>
      <c r="Z3303"/>
      <c r="AA3303"/>
      <c r="AB3303"/>
      <c r="AC3303"/>
      <c r="AD3303"/>
      <c r="AE3303"/>
      <c r="AF3303"/>
      <c r="AG3303"/>
      <c r="AH3303"/>
    </row>
    <row r="3304" spans="3:34" x14ac:dyDescent="0.25">
      <c r="C3304" s="21"/>
      <c r="E3304" s="62"/>
      <c r="F3304" s="62"/>
      <c r="G3304" s="62"/>
      <c r="P3304"/>
      <c r="Q3304"/>
      <c r="R3304"/>
      <c r="S3304"/>
      <c r="T3304"/>
      <c r="U3304"/>
      <c r="V3304"/>
      <c r="W3304"/>
      <c r="X3304"/>
      <c r="Y3304"/>
      <c r="Z3304"/>
      <c r="AA3304"/>
      <c r="AB3304"/>
      <c r="AC3304"/>
      <c r="AD3304"/>
      <c r="AE3304"/>
      <c r="AF3304"/>
      <c r="AG3304"/>
      <c r="AH3304"/>
    </row>
    <row r="3305" spans="3:34" x14ac:dyDescent="0.25">
      <c r="C3305" s="21"/>
      <c r="E3305" s="62"/>
      <c r="F3305" s="62"/>
      <c r="G3305" s="62"/>
      <c r="P3305"/>
      <c r="Q3305"/>
      <c r="R3305"/>
      <c r="S3305"/>
      <c r="T3305"/>
      <c r="U3305"/>
      <c r="V3305"/>
      <c r="W3305"/>
      <c r="X3305"/>
      <c r="Y3305"/>
      <c r="Z3305"/>
      <c r="AA3305"/>
      <c r="AB3305"/>
      <c r="AC3305"/>
      <c r="AD3305"/>
      <c r="AE3305"/>
      <c r="AF3305"/>
      <c r="AG3305"/>
      <c r="AH3305"/>
    </row>
    <row r="3306" spans="3:34" x14ac:dyDescent="0.25">
      <c r="C3306" s="21"/>
      <c r="E3306" s="62"/>
      <c r="F3306" s="62"/>
      <c r="G3306" s="62"/>
      <c r="P3306"/>
      <c r="Q3306"/>
      <c r="R3306"/>
      <c r="S3306"/>
      <c r="T3306"/>
      <c r="U3306"/>
      <c r="V3306"/>
      <c r="W3306"/>
      <c r="X3306"/>
      <c r="Y3306"/>
      <c r="Z3306"/>
      <c r="AA3306"/>
      <c r="AB3306"/>
      <c r="AC3306"/>
      <c r="AD3306"/>
      <c r="AE3306"/>
      <c r="AF3306"/>
      <c r="AG3306"/>
      <c r="AH3306"/>
    </row>
    <row r="3307" spans="3:34" x14ac:dyDescent="0.25">
      <c r="C3307" s="21"/>
      <c r="E3307" s="62"/>
      <c r="F3307" s="62"/>
      <c r="G3307" s="62"/>
      <c r="P3307"/>
      <c r="Q3307"/>
      <c r="R3307"/>
      <c r="S3307"/>
      <c r="T3307"/>
      <c r="U3307"/>
      <c r="V3307"/>
      <c r="W3307"/>
      <c r="X3307"/>
      <c r="Y3307"/>
      <c r="Z3307"/>
      <c r="AA3307"/>
      <c r="AB3307"/>
      <c r="AC3307"/>
      <c r="AD3307"/>
      <c r="AE3307"/>
      <c r="AF3307"/>
      <c r="AG3307"/>
      <c r="AH3307"/>
    </row>
    <row r="3308" spans="3:34" x14ac:dyDescent="0.25">
      <c r="C3308" s="21"/>
      <c r="E3308" s="62"/>
      <c r="F3308" s="62"/>
      <c r="G3308" s="62"/>
      <c r="P3308"/>
      <c r="Q3308"/>
      <c r="R3308"/>
      <c r="S3308"/>
      <c r="T3308"/>
      <c r="U3308"/>
      <c r="V3308"/>
      <c r="W3308"/>
      <c r="X3308"/>
      <c r="Y3308"/>
      <c r="Z3308"/>
      <c r="AA3308"/>
      <c r="AB3308"/>
      <c r="AC3308"/>
      <c r="AD3308"/>
      <c r="AE3308"/>
      <c r="AF3308"/>
      <c r="AG3308"/>
      <c r="AH3308"/>
    </row>
    <row r="3309" spans="3:34" x14ac:dyDescent="0.25">
      <c r="C3309" s="21"/>
      <c r="E3309" s="62"/>
      <c r="F3309" s="62"/>
      <c r="G3309" s="62"/>
      <c r="P3309"/>
      <c r="Q3309"/>
      <c r="R3309"/>
      <c r="S3309"/>
      <c r="T3309"/>
      <c r="U3309"/>
      <c r="V3309"/>
      <c r="W3309"/>
      <c r="X3309"/>
      <c r="Y3309"/>
      <c r="Z3309"/>
      <c r="AA3309"/>
      <c r="AB3309"/>
      <c r="AC3309"/>
      <c r="AD3309"/>
      <c r="AE3309"/>
      <c r="AF3309"/>
      <c r="AG3309"/>
      <c r="AH3309"/>
    </row>
    <row r="3310" spans="3:34" x14ac:dyDescent="0.25">
      <c r="C3310" s="21"/>
      <c r="E3310" s="62"/>
      <c r="F3310" s="62"/>
      <c r="G3310" s="62"/>
      <c r="P3310"/>
      <c r="Q3310"/>
      <c r="R3310"/>
      <c r="S3310"/>
      <c r="T3310"/>
      <c r="U3310"/>
      <c r="V3310"/>
      <c r="W3310"/>
      <c r="X3310"/>
      <c r="Y3310"/>
      <c r="Z3310"/>
      <c r="AA3310"/>
      <c r="AB3310"/>
      <c r="AC3310"/>
      <c r="AD3310"/>
      <c r="AE3310"/>
      <c r="AF3310"/>
      <c r="AG3310"/>
      <c r="AH3310"/>
    </row>
    <row r="3311" spans="3:34" x14ac:dyDescent="0.25">
      <c r="C3311" s="21"/>
      <c r="E3311" s="62"/>
      <c r="F3311" s="62"/>
      <c r="G3311" s="62"/>
      <c r="P3311"/>
      <c r="Q3311"/>
      <c r="R3311"/>
      <c r="S3311"/>
      <c r="T3311"/>
      <c r="U3311"/>
      <c r="V3311"/>
      <c r="W3311"/>
      <c r="X3311"/>
      <c r="Y3311"/>
      <c r="Z3311"/>
      <c r="AA3311"/>
      <c r="AB3311"/>
      <c r="AC3311"/>
      <c r="AD3311"/>
      <c r="AE3311"/>
      <c r="AF3311"/>
      <c r="AG3311"/>
      <c r="AH3311"/>
    </row>
    <row r="3312" spans="3:34" x14ac:dyDescent="0.25">
      <c r="C3312" s="21"/>
      <c r="E3312" s="62"/>
      <c r="F3312" s="62"/>
      <c r="G3312" s="62"/>
      <c r="P3312"/>
      <c r="Q3312"/>
      <c r="R3312"/>
      <c r="S3312"/>
      <c r="T3312"/>
      <c r="U3312"/>
      <c r="V3312"/>
      <c r="W3312"/>
      <c r="X3312"/>
      <c r="Y3312"/>
      <c r="Z3312"/>
      <c r="AA3312"/>
      <c r="AB3312"/>
      <c r="AC3312"/>
      <c r="AD3312"/>
      <c r="AE3312"/>
      <c r="AF3312"/>
      <c r="AG3312"/>
      <c r="AH3312"/>
    </row>
    <row r="3313" spans="3:34" x14ac:dyDescent="0.25">
      <c r="C3313" s="21"/>
      <c r="E3313" s="62"/>
      <c r="F3313" s="62"/>
      <c r="G3313" s="62"/>
      <c r="P3313"/>
      <c r="Q3313"/>
      <c r="R3313"/>
      <c r="S3313"/>
      <c r="T3313"/>
      <c r="U3313"/>
      <c r="V3313"/>
      <c r="W3313"/>
      <c r="X3313"/>
      <c r="Y3313"/>
      <c r="Z3313"/>
      <c r="AA3313"/>
      <c r="AB3313"/>
      <c r="AC3313"/>
      <c r="AD3313"/>
      <c r="AE3313"/>
      <c r="AF3313"/>
      <c r="AG3313"/>
      <c r="AH3313"/>
    </row>
    <row r="3314" spans="3:34" x14ac:dyDescent="0.25">
      <c r="C3314" s="21"/>
      <c r="E3314" s="62"/>
      <c r="F3314" s="62"/>
      <c r="G3314" s="62"/>
      <c r="P3314"/>
      <c r="Q3314"/>
      <c r="R3314"/>
      <c r="S3314"/>
      <c r="T3314"/>
      <c r="U3314"/>
      <c r="V3314"/>
      <c r="W3314"/>
      <c r="X3314"/>
      <c r="Y3314"/>
      <c r="Z3314"/>
      <c r="AA3314"/>
      <c r="AB3314"/>
      <c r="AC3314"/>
      <c r="AD3314"/>
      <c r="AE3314"/>
      <c r="AF3314"/>
      <c r="AG3314"/>
      <c r="AH3314"/>
    </row>
    <row r="3315" spans="3:34" x14ac:dyDescent="0.25">
      <c r="C3315" s="21"/>
      <c r="E3315" s="62"/>
      <c r="F3315" s="62"/>
      <c r="G3315" s="62"/>
      <c r="P3315"/>
      <c r="Q3315"/>
      <c r="R3315"/>
      <c r="S3315"/>
      <c r="T3315"/>
      <c r="U3315"/>
      <c r="V3315"/>
      <c r="W3315"/>
      <c r="X3315"/>
      <c r="Y3315"/>
      <c r="Z3315"/>
      <c r="AA3315"/>
      <c r="AB3315"/>
      <c r="AC3315"/>
      <c r="AD3315"/>
      <c r="AE3315"/>
      <c r="AF3315"/>
      <c r="AG3315"/>
      <c r="AH3315"/>
    </row>
    <row r="3316" spans="3:34" x14ac:dyDescent="0.25">
      <c r="C3316" s="21"/>
      <c r="E3316" s="62"/>
      <c r="F3316" s="62"/>
      <c r="G3316" s="62"/>
      <c r="P3316"/>
      <c r="Q3316"/>
      <c r="R3316"/>
      <c r="S3316"/>
      <c r="T3316"/>
      <c r="U3316"/>
      <c r="V3316"/>
      <c r="W3316"/>
      <c r="X3316"/>
      <c r="Y3316"/>
      <c r="Z3316"/>
      <c r="AA3316"/>
      <c r="AB3316"/>
      <c r="AC3316"/>
      <c r="AD3316"/>
      <c r="AE3316"/>
      <c r="AF3316"/>
      <c r="AG3316"/>
      <c r="AH3316"/>
    </row>
    <row r="3317" spans="3:34" x14ac:dyDescent="0.25">
      <c r="C3317" s="21"/>
      <c r="E3317" s="62"/>
      <c r="F3317" s="62"/>
      <c r="G3317" s="62"/>
      <c r="P3317"/>
      <c r="Q3317"/>
      <c r="R3317"/>
      <c r="S3317"/>
      <c r="T3317"/>
      <c r="U3317"/>
      <c r="V3317"/>
      <c r="W3317"/>
      <c r="X3317"/>
      <c r="Y3317"/>
      <c r="Z3317"/>
      <c r="AA3317"/>
      <c r="AB3317"/>
      <c r="AC3317"/>
      <c r="AD3317"/>
      <c r="AE3317"/>
      <c r="AF3317"/>
      <c r="AG3317"/>
      <c r="AH3317"/>
    </row>
    <row r="3318" spans="3:34" x14ac:dyDescent="0.25">
      <c r="C3318" s="21"/>
      <c r="E3318" s="62"/>
      <c r="F3318" s="62"/>
      <c r="G3318" s="62"/>
      <c r="P3318"/>
      <c r="Q3318"/>
      <c r="R3318"/>
      <c r="S3318"/>
      <c r="T3318"/>
      <c r="U3318"/>
      <c r="V3318"/>
      <c r="W3318"/>
      <c r="X3318"/>
      <c r="Y3318"/>
      <c r="Z3318"/>
      <c r="AA3318"/>
      <c r="AB3318"/>
      <c r="AC3318"/>
      <c r="AD3318"/>
      <c r="AE3318"/>
      <c r="AF3318"/>
      <c r="AG3318"/>
      <c r="AH3318"/>
    </row>
    <row r="3319" spans="3:34" x14ac:dyDescent="0.25">
      <c r="C3319" s="21"/>
      <c r="E3319" s="62"/>
      <c r="F3319" s="62"/>
      <c r="G3319" s="62"/>
      <c r="P3319"/>
      <c r="Q3319"/>
      <c r="R3319"/>
      <c r="S3319"/>
      <c r="T3319"/>
      <c r="U3319"/>
      <c r="V3319"/>
      <c r="W3319"/>
      <c r="X3319"/>
      <c r="Y3319"/>
      <c r="Z3319"/>
      <c r="AA3319"/>
      <c r="AB3319"/>
      <c r="AC3319"/>
      <c r="AD3319"/>
      <c r="AE3319"/>
      <c r="AF3319"/>
      <c r="AG3319"/>
      <c r="AH3319"/>
    </row>
    <row r="3320" spans="3:34" x14ac:dyDescent="0.25">
      <c r="C3320" s="21"/>
      <c r="E3320" s="62"/>
      <c r="F3320" s="62"/>
      <c r="G3320" s="62"/>
      <c r="P3320"/>
      <c r="Q3320"/>
      <c r="R3320"/>
      <c r="S3320"/>
      <c r="T3320"/>
      <c r="U3320"/>
      <c r="V3320"/>
      <c r="W3320"/>
      <c r="X3320"/>
      <c r="Y3320"/>
      <c r="Z3320"/>
      <c r="AA3320"/>
      <c r="AB3320"/>
      <c r="AC3320"/>
      <c r="AD3320"/>
      <c r="AE3320"/>
      <c r="AF3320"/>
      <c r="AG3320"/>
      <c r="AH3320"/>
    </row>
    <row r="3321" spans="3:34" x14ac:dyDescent="0.25">
      <c r="C3321" s="21"/>
      <c r="E3321" s="62"/>
      <c r="F3321" s="62"/>
      <c r="G3321" s="62"/>
      <c r="P3321"/>
      <c r="Q3321"/>
      <c r="R3321"/>
      <c r="S3321"/>
      <c r="T3321"/>
      <c r="U3321"/>
      <c r="V3321"/>
      <c r="W3321"/>
      <c r="X3321"/>
      <c r="Y3321"/>
      <c r="Z3321"/>
      <c r="AA3321"/>
      <c r="AB3321"/>
      <c r="AC3321"/>
      <c r="AD3321"/>
      <c r="AE3321"/>
      <c r="AF3321"/>
      <c r="AG3321"/>
      <c r="AH3321"/>
    </row>
    <row r="3322" spans="3:34" x14ac:dyDescent="0.25">
      <c r="C3322" s="21"/>
      <c r="E3322" s="62"/>
      <c r="F3322" s="62"/>
      <c r="G3322" s="62"/>
      <c r="P3322"/>
      <c r="Q3322"/>
      <c r="R3322"/>
      <c r="S3322"/>
      <c r="T3322"/>
      <c r="U3322"/>
      <c r="V3322"/>
      <c r="W3322"/>
      <c r="X3322"/>
      <c r="Y3322"/>
      <c r="Z3322"/>
      <c r="AA3322"/>
      <c r="AB3322"/>
      <c r="AC3322"/>
      <c r="AD3322"/>
      <c r="AE3322"/>
      <c r="AF3322"/>
      <c r="AG3322"/>
      <c r="AH3322"/>
    </row>
    <row r="3323" spans="3:34" x14ac:dyDescent="0.25">
      <c r="C3323" s="21"/>
      <c r="E3323" s="62"/>
      <c r="F3323" s="62"/>
      <c r="G3323" s="62"/>
      <c r="P3323"/>
      <c r="Q3323"/>
      <c r="R3323"/>
      <c r="S3323"/>
      <c r="T3323"/>
      <c r="U3323"/>
      <c r="V3323"/>
      <c r="W3323"/>
      <c r="X3323"/>
      <c r="Y3323"/>
      <c r="Z3323"/>
      <c r="AA3323"/>
      <c r="AB3323"/>
      <c r="AC3323"/>
      <c r="AD3323"/>
      <c r="AE3323"/>
      <c r="AF3323"/>
      <c r="AG3323"/>
      <c r="AH3323"/>
    </row>
    <row r="3324" spans="3:34" x14ac:dyDescent="0.25">
      <c r="C3324" s="21"/>
      <c r="E3324" s="62"/>
      <c r="F3324" s="62"/>
      <c r="G3324" s="62"/>
      <c r="P3324"/>
      <c r="Q3324"/>
      <c r="R3324"/>
      <c r="S3324"/>
      <c r="T3324"/>
      <c r="U3324"/>
      <c r="V3324"/>
      <c r="W3324"/>
      <c r="X3324"/>
      <c r="Y3324"/>
      <c r="Z3324"/>
      <c r="AA3324"/>
      <c r="AB3324"/>
      <c r="AC3324"/>
      <c r="AD3324"/>
      <c r="AE3324"/>
      <c r="AF3324"/>
      <c r="AG3324"/>
      <c r="AH3324"/>
    </row>
    <row r="3325" spans="3:34" x14ac:dyDescent="0.25">
      <c r="C3325" s="21"/>
      <c r="E3325" s="62"/>
      <c r="F3325" s="62"/>
      <c r="G3325" s="62"/>
      <c r="P3325"/>
      <c r="Q3325"/>
      <c r="R3325"/>
      <c r="S3325"/>
      <c r="T3325"/>
      <c r="U3325"/>
      <c r="V3325"/>
      <c r="W3325"/>
      <c r="X3325"/>
      <c r="Y3325"/>
      <c r="Z3325"/>
      <c r="AA3325"/>
      <c r="AB3325"/>
      <c r="AC3325"/>
      <c r="AD3325"/>
      <c r="AE3325"/>
      <c r="AF3325"/>
      <c r="AG3325"/>
      <c r="AH3325"/>
    </row>
    <row r="3326" spans="3:34" x14ac:dyDescent="0.25">
      <c r="C3326" s="21"/>
      <c r="E3326" s="62"/>
      <c r="F3326" s="62"/>
      <c r="G3326" s="62"/>
      <c r="P3326"/>
      <c r="Q3326"/>
      <c r="R3326"/>
      <c r="S3326"/>
      <c r="T3326"/>
      <c r="U3326"/>
      <c r="V3326"/>
      <c r="W3326"/>
      <c r="X3326"/>
      <c r="Y3326"/>
      <c r="Z3326"/>
      <c r="AA3326"/>
      <c r="AB3326"/>
      <c r="AC3326"/>
      <c r="AD3326"/>
      <c r="AE3326"/>
      <c r="AF3326"/>
      <c r="AG3326"/>
      <c r="AH3326"/>
    </row>
    <row r="3327" spans="3:34" x14ac:dyDescent="0.25">
      <c r="C3327" s="21"/>
      <c r="E3327" s="62"/>
      <c r="F3327" s="62"/>
      <c r="G3327" s="62"/>
      <c r="P3327"/>
      <c r="Q3327"/>
      <c r="R3327"/>
      <c r="S3327"/>
      <c r="T3327"/>
      <c r="U3327"/>
      <c r="V3327"/>
      <c r="W3327"/>
      <c r="X3327"/>
      <c r="Y3327"/>
      <c r="Z3327"/>
      <c r="AA3327"/>
      <c r="AB3327"/>
      <c r="AC3327"/>
      <c r="AD3327"/>
      <c r="AE3327"/>
      <c r="AF3327"/>
      <c r="AG3327"/>
      <c r="AH3327"/>
    </row>
    <row r="3328" spans="3:34" x14ac:dyDescent="0.25">
      <c r="C3328" s="21"/>
      <c r="E3328" s="62"/>
      <c r="F3328" s="62"/>
      <c r="G3328" s="62"/>
      <c r="P3328"/>
      <c r="Q3328"/>
      <c r="R3328"/>
      <c r="S3328"/>
      <c r="T3328"/>
      <c r="U3328"/>
      <c r="V3328"/>
      <c r="W3328"/>
      <c r="X3328"/>
      <c r="Y3328"/>
      <c r="Z3328"/>
      <c r="AA3328"/>
      <c r="AB3328"/>
      <c r="AC3328"/>
      <c r="AD3328"/>
      <c r="AE3328"/>
      <c r="AF3328"/>
      <c r="AG3328"/>
      <c r="AH3328"/>
    </row>
    <row r="3329" spans="3:34" x14ac:dyDescent="0.25">
      <c r="C3329" s="21"/>
      <c r="E3329" s="62"/>
      <c r="F3329" s="62"/>
      <c r="G3329" s="62"/>
      <c r="P3329"/>
      <c r="Q3329"/>
      <c r="R3329"/>
      <c r="S3329"/>
      <c r="T3329"/>
      <c r="U3329"/>
      <c r="V3329"/>
      <c r="W3329"/>
      <c r="X3329"/>
      <c r="Y3329"/>
      <c r="Z3329"/>
      <c r="AA3329"/>
      <c r="AB3329"/>
      <c r="AC3329"/>
      <c r="AD3329"/>
      <c r="AE3329"/>
      <c r="AF3329"/>
      <c r="AG3329"/>
      <c r="AH3329"/>
    </row>
    <row r="3330" spans="3:34" x14ac:dyDescent="0.25">
      <c r="C3330" s="21"/>
      <c r="E3330" s="62"/>
      <c r="F3330" s="62"/>
      <c r="G3330" s="62"/>
      <c r="P3330"/>
      <c r="Q3330"/>
      <c r="R3330"/>
      <c r="S3330"/>
      <c r="T3330"/>
      <c r="U3330"/>
      <c r="V3330"/>
      <c r="W3330"/>
      <c r="X3330"/>
      <c r="Y3330"/>
      <c r="Z3330"/>
      <c r="AA3330"/>
      <c r="AB3330"/>
      <c r="AC3330"/>
      <c r="AD3330"/>
      <c r="AE3330"/>
      <c r="AF3330"/>
      <c r="AG3330"/>
      <c r="AH3330"/>
    </row>
    <row r="3331" spans="3:34" x14ac:dyDescent="0.25">
      <c r="C3331" s="21"/>
      <c r="E3331" s="62"/>
      <c r="F3331" s="62"/>
      <c r="G3331" s="62"/>
      <c r="P3331"/>
      <c r="Q3331"/>
      <c r="R3331"/>
      <c r="S3331"/>
      <c r="T3331"/>
      <c r="U3331"/>
      <c r="V3331"/>
      <c r="W3331"/>
      <c r="X3331"/>
      <c r="Y3331"/>
      <c r="Z3331"/>
      <c r="AA3331"/>
      <c r="AB3331"/>
      <c r="AC3331"/>
      <c r="AD3331"/>
      <c r="AE3331"/>
      <c r="AF3331"/>
      <c r="AG3331"/>
      <c r="AH3331"/>
    </row>
    <row r="3332" spans="3:34" x14ac:dyDescent="0.25">
      <c r="C3332" s="21"/>
      <c r="E3332" s="62"/>
      <c r="F3332" s="62"/>
      <c r="G3332" s="62"/>
      <c r="P3332"/>
      <c r="Q3332"/>
      <c r="R3332"/>
      <c r="S3332"/>
      <c r="T3332"/>
      <c r="U3332"/>
      <c r="V3332"/>
      <c r="W3332"/>
      <c r="X3332"/>
      <c r="Y3332"/>
      <c r="Z3332"/>
      <c r="AA3332"/>
      <c r="AB3332"/>
      <c r="AC3332"/>
      <c r="AD3332"/>
      <c r="AE3332"/>
      <c r="AF3332"/>
      <c r="AG3332"/>
      <c r="AH3332"/>
    </row>
    <row r="3333" spans="3:34" x14ac:dyDescent="0.25">
      <c r="C3333" s="21"/>
      <c r="E3333" s="62"/>
      <c r="F3333" s="62"/>
      <c r="G3333" s="62"/>
      <c r="P3333"/>
      <c r="Q3333"/>
      <c r="R3333"/>
      <c r="S3333"/>
      <c r="T3333"/>
      <c r="U3333"/>
      <c r="V3333"/>
      <c r="W3333"/>
      <c r="X3333"/>
      <c r="Y3333"/>
      <c r="Z3333"/>
      <c r="AA3333"/>
      <c r="AB3333"/>
      <c r="AC3333"/>
      <c r="AD3333"/>
      <c r="AE3333"/>
      <c r="AF3333"/>
      <c r="AG3333"/>
      <c r="AH3333"/>
    </row>
    <row r="3334" spans="3:34" x14ac:dyDescent="0.25">
      <c r="C3334" s="21"/>
      <c r="E3334" s="62"/>
      <c r="F3334" s="62"/>
      <c r="G3334" s="62"/>
      <c r="P3334"/>
      <c r="Q3334"/>
      <c r="R3334"/>
      <c r="S3334"/>
      <c r="T3334"/>
      <c r="U3334"/>
      <c r="V3334"/>
      <c r="W3334"/>
      <c r="X3334"/>
      <c r="Y3334"/>
      <c r="Z3334"/>
      <c r="AA3334"/>
      <c r="AB3334"/>
      <c r="AC3334"/>
      <c r="AD3334"/>
      <c r="AE3334"/>
      <c r="AF3334"/>
      <c r="AG3334"/>
      <c r="AH3334"/>
    </row>
    <row r="3335" spans="3:34" x14ac:dyDescent="0.25">
      <c r="C3335" s="21"/>
      <c r="E3335" s="62"/>
      <c r="F3335" s="62"/>
      <c r="G3335" s="62"/>
      <c r="P3335"/>
      <c r="Q3335"/>
      <c r="R3335"/>
      <c r="S3335"/>
      <c r="T3335"/>
      <c r="U3335"/>
      <c r="V3335"/>
      <c r="W3335"/>
      <c r="X3335"/>
      <c r="Y3335"/>
      <c r="Z3335"/>
      <c r="AA3335"/>
      <c r="AB3335"/>
      <c r="AC3335"/>
      <c r="AD3335"/>
      <c r="AE3335"/>
      <c r="AF3335"/>
      <c r="AG3335"/>
      <c r="AH3335"/>
    </row>
    <row r="3336" spans="3:34" x14ac:dyDescent="0.25">
      <c r="C3336" s="21"/>
      <c r="E3336" s="62"/>
      <c r="F3336" s="62"/>
      <c r="G3336" s="62"/>
      <c r="P3336"/>
      <c r="Q3336"/>
      <c r="R3336"/>
      <c r="S3336"/>
      <c r="T3336"/>
      <c r="U3336"/>
      <c r="V3336"/>
      <c r="W3336"/>
      <c r="X3336"/>
      <c r="Y3336"/>
      <c r="Z3336"/>
      <c r="AA3336"/>
      <c r="AB3336"/>
      <c r="AC3336"/>
      <c r="AD3336"/>
      <c r="AE3336"/>
      <c r="AF3336"/>
      <c r="AG3336"/>
      <c r="AH3336"/>
    </row>
    <row r="3337" spans="3:34" x14ac:dyDescent="0.25">
      <c r="C3337" s="21"/>
      <c r="E3337" s="62"/>
      <c r="F3337" s="62"/>
      <c r="G3337" s="62"/>
      <c r="P3337"/>
      <c r="Q3337"/>
      <c r="R3337"/>
      <c r="S3337"/>
      <c r="T3337"/>
      <c r="U3337"/>
      <c r="V3337"/>
      <c r="W3337"/>
      <c r="X3337"/>
      <c r="Y3337"/>
      <c r="Z3337"/>
      <c r="AA3337"/>
      <c r="AB3337"/>
      <c r="AC3337"/>
      <c r="AD3337"/>
      <c r="AE3337"/>
      <c r="AF3337"/>
      <c r="AG3337"/>
      <c r="AH3337"/>
    </row>
    <row r="3338" spans="3:34" x14ac:dyDescent="0.25">
      <c r="C3338" s="21"/>
      <c r="E3338" s="62"/>
      <c r="F3338" s="62"/>
      <c r="G3338" s="62"/>
      <c r="P3338"/>
      <c r="Q3338"/>
      <c r="R3338"/>
      <c r="S3338"/>
      <c r="T3338"/>
      <c r="U3338"/>
      <c r="V3338"/>
      <c r="W3338"/>
      <c r="X3338"/>
      <c r="Y3338"/>
      <c r="Z3338"/>
      <c r="AA3338"/>
      <c r="AB3338"/>
      <c r="AC3338"/>
      <c r="AD3338"/>
      <c r="AE3338"/>
      <c r="AF3338"/>
      <c r="AG3338"/>
      <c r="AH3338"/>
    </row>
    <row r="3339" spans="3:34" x14ac:dyDescent="0.25">
      <c r="C3339" s="21"/>
      <c r="E3339" s="62"/>
      <c r="F3339" s="62"/>
      <c r="G3339" s="62"/>
      <c r="P3339"/>
      <c r="Q3339"/>
      <c r="R3339"/>
      <c r="S3339"/>
      <c r="T3339"/>
      <c r="U3339"/>
      <c r="V3339"/>
      <c r="W3339"/>
      <c r="X3339"/>
      <c r="Y3339"/>
      <c r="Z3339"/>
      <c r="AA3339"/>
      <c r="AB3339"/>
      <c r="AC3339"/>
      <c r="AD3339"/>
      <c r="AE3339"/>
      <c r="AF3339"/>
      <c r="AG3339"/>
      <c r="AH3339"/>
    </row>
    <row r="3340" spans="3:34" x14ac:dyDescent="0.25">
      <c r="C3340" s="21"/>
      <c r="E3340" s="62"/>
      <c r="F3340" s="62"/>
      <c r="G3340" s="62"/>
      <c r="P3340"/>
      <c r="Q3340"/>
      <c r="R3340"/>
      <c r="S3340"/>
      <c r="T3340"/>
      <c r="U3340"/>
      <c r="V3340"/>
      <c r="W3340"/>
      <c r="X3340"/>
      <c r="Y3340"/>
      <c r="Z3340"/>
      <c r="AA3340"/>
      <c r="AB3340"/>
      <c r="AC3340"/>
      <c r="AD3340"/>
      <c r="AE3340"/>
      <c r="AF3340"/>
      <c r="AG3340"/>
      <c r="AH3340"/>
    </row>
    <row r="3341" spans="3:34" x14ac:dyDescent="0.25">
      <c r="C3341" s="21"/>
      <c r="E3341" s="62"/>
      <c r="F3341" s="62"/>
      <c r="G3341" s="62"/>
      <c r="P3341"/>
      <c r="Q3341"/>
      <c r="R3341"/>
      <c r="S3341"/>
      <c r="T3341"/>
      <c r="U3341"/>
      <c r="V3341"/>
      <c r="W3341"/>
      <c r="X3341"/>
      <c r="Y3341"/>
      <c r="Z3341"/>
      <c r="AA3341"/>
      <c r="AB3341"/>
      <c r="AC3341"/>
      <c r="AD3341"/>
      <c r="AE3341"/>
      <c r="AF3341"/>
      <c r="AG3341"/>
      <c r="AH3341"/>
    </row>
    <row r="3342" spans="3:34" x14ac:dyDescent="0.25">
      <c r="C3342" s="21"/>
      <c r="E3342" s="62"/>
      <c r="F3342" s="62"/>
      <c r="G3342" s="62"/>
      <c r="P3342"/>
      <c r="Q3342"/>
      <c r="R3342"/>
      <c r="S3342"/>
      <c r="T3342"/>
      <c r="U3342"/>
      <c r="V3342"/>
      <c r="W3342"/>
      <c r="X3342"/>
      <c r="Y3342"/>
      <c r="Z3342"/>
      <c r="AA3342"/>
      <c r="AB3342"/>
      <c r="AC3342"/>
      <c r="AD3342"/>
      <c r="AE3342"/>
      <c r="AF3342"/>
      <c r="AG3342"/>
      <c r="AH3342"/>
    </row>
    <row r="3343" spans="3:34" x14ac:dyDescent="0.25">
      <c r="C3343" s="21"/>
      <c r="E3343" s="62"/>
      <c r="F3343" s="62"/>
      <c r="G3343" s="62"/>
      <c r="P3343"/>
      <c r="Q3343"/>
      <c r="R3343"/>
      <c r="S3343"/>
      <c r="T3343"/>
      <c r="U3343"/>
      <c r="V3343"/>
      <c r="W3343"/>
      <c r="X3343"/>
      <c r="Y3343"/>
      <c r="Z3343"/>
      <c r="AA3343"/>
      <c r="AB3343"/>
      <c r="AC3343"/>
      <c r="AD3343"/>
      <c r="AE3343"/>
      <c r="AF3343"/>
      <c r="AG3343"/>
      <c r="AH3343"/>
    </row>
    <row r="3344" spans="3:34" x14ac:dyDescent="0.25">
      <c r="C3344" s="21"/>
      <c r="E3344" s="62"/>
      <c r="F3344" s="62"/>
      <c r="G3344" s="62"/>
      <c r="P3344"/>
      <c r="Q3344"/>
      <c r="R3344"/>
      <c r="S3344"/>
      <c r="T3344"/>
      <c r="U3344"/>
      <c r="V3344"/>
      <c r="W3344"/>
      <c r="X3344"/>
      <c r="Y3344"/>
      <c r="Z3344"/>
      <c r="AA3344"/>
      <c r="AB3344"/>
      <c r="AC3344"/>
      <c r="AD3344"/>
      <c r="AE3344"/>
      <c r="AF3344"/>
      <c r="AG3344"/>
      <c r="AH3344"/>
    </row>
    <row r="3345" spans="3:34" x14ac:dyDescent="0.25">
      <c r="C3345" s="21"/>
      <c r="E3345" s="62"/>
      <c r="F3345" s="62"/>
      <c r="G3345" s="62"/>
      <c r="P3345"/>
      <c r="Q3345"/>
      <c r="R3345"/>
      <c r="S3345"/>
      <c r="T3345"/>
      <c r="U3345"/>
      <c r="V3345"/>
      <c r="W3345"/>
      <c r="X3345"/>
      <c r="Y3345"/>
      <c r="Z3345"/>
      <c r="AA3345"/>
      <c r="AB3345"/>
      <c r="AC3345"/>
      <c r="AD3345"/>
      <c r="AE3345"/>
      <c r="AF3345"/>
      <c r="AG3345"/>
      <c r="AH3345"/>
    </row>
    <row r="3346" spans="3:34" x14ac:dyDescent="0.25">
      <c r="C3346" s="21"/>
      <c r="E3346" s="62"/>
      <c r="F3346" s="62"/>
      <c r="G3346" s="62"/>
      <c r="P3346"/>
      <c r="Q3346"/>
      <c r="R3346"/>
      <c r="S3346"/>
      <c r="T3346"/>
      <c r="U3346"/>
      <c r="V3346"/>
      <c r="W3346"/>
      <c r="X3346"/>
      <c r="Y3346"/>
      <c r="Z3346"/>
      <c r="AA3346"/>
      <c r="AB3346"/>
      <c r="AC3346"/>
      <c r="AD3346"/>
      <c r="AE3346"/>
      <c r="AF3346"/>
      <c r="AG3346"/>
      <c r="AH3346"/>
    </row>
    <row r="3347" spans="3:34" x14ac:dyDescent="0.25">
      <c r="C3347" s="21"/>
      <c r="E3347" s="62"/>
      <c r="F3347" s="62"/>
      <c r="G3347" s="62"/>
      <c r="P3347"/>
      <c r="Q3347"/>
      <c r="R3347"/>
      <c r="S3347"/>
      <c r="T3347"/>
      <c r="U3347"/>
      <c r="V3347"/>
      <c r="W3347"/>
      <c r="X3347"/>
      <c r="Y3347"/>
      <c r="Z3347"/>
      <c r="AA3347"/>
      <c r="AB3347"/>
      <c r="AC3347"/>
      <c r="AD3347"/>
      <c r="AE3347"/>
      <c r="AF3347"/>
      <c r="AG3347"/>
      <c r="AH3347"/>
    </row>
    <row r="3348" spans="3:34" x14ac:dyDescent="0.25">
      <c r="C3348" s="21"/>
      <c r="E3348" s="62"/>
      <c r="F3348" s="62"/>
      <c r="G3348" s="62"/>
      <c r="P3348"/>
      <c r="Q3348"/>
      <c r="R3348"/>
      <c r="S3348"/>
      <c r="T3348"/>
      <c r="U3348"/>
      <c r="V3348"/>
      <c r="W3348"/>
      <c r="X3348"/>
      <c r="Y3348"/>
      <c r="Z3348"/>
      <c r="AA3348"/>
      <c r="AB3348"/>
      <c r="AC3348"/>
      <c r="AD3348"/>
      <c r="AE3348"/>
      <c r="AF3348"/>
      <c r="AG3348"/>
      <c r="AH3348"/>
    </row>
    <row r="3349" spans="3:34" x14ac:dyDescent="0.25">
      <c r="C3349" s="21"/>
      <c r="E3349" s="62"/>
      <c r="F3349" s="62"/>
      <c r="G3349" s="62"/>
      <c r="P3349"/>
      <c r="Q3349"/>
      <c r="R3349"/>
      <c r="S3349"/>
      <c r="T3349"/>
      <c r="U3349"/>
      <c r="V3349"/>
      <c r="W3349"/>
      <c r="X3349"/>
      <c r="Y3349"/>
      <c r="Z3349"/>
      <c r="AA3349"/>
      <c r="AB3349"/>
      <c r="AC3349"/>
      <c r="AD3349"/>
      <c r="AE3349"/>
      <c r="AF3349"/>
      <c r="AG3349"/>
      <c r="AH3349"/>
    </row>
    <row r="3350" spans="3:34" x14ac:dyDescent="0.25">
      <c r="C3350" s="21"/>
      <c r="E3350" s="62"/>
      <c r="F3350" s="62"/>
      <c r="G3350" s="62"/>
      <c r="P3350"/>
      <c r="Q3350"/>
      <c r="R3350"/>
      <c r="S3350"/>
      <c r="T3350"/>
      <c r="U3350"/>
      <c r="V3350"/>
      <c r="W3350"/>
      <c r="X3350"/>
      <c r="Y3350"/>
      <c r="Z3350"/>
      <c r="AA3350"/>
      <c r="AB3350"/>
      <c r="AC3350"/>
      <c r="AD3350"/>
      <c r="AE3350"/>
      <c r="AF3350"/>
      <c r="AG3350"/>
      <c r="AH3350"/>
    </row>
    <row r="3351" spans="3:34" x14ac:dyDescent="0.25">
      <c r="C3351" s="21"/>
      <c r="E3351" s="62"/>
      <c r="F3351" s="62"/>
      <c r="G3351" s="62"/>
      <c r="P3351"/>
      <c r="Q3351"/>
      <c r="R3351"/>
      <c r="S3351"/>
      <c r="T3351"/>
      <c r="U3351"/>
      <c r="V3351"/>
      <c r="W3351"/>
      <c r="X3351"/>
      <c r="Y3351"/>
      <c r="Z3351"/>
      <c r="AA3351"/>
      <c r="AB3351"/>
      <c r="AC3351"/>
      <c r="AD3351"/>
      <c r="AE3351"/>
      <c r="AF3351"/>
      <c r="AG3351"/>
      <c r="AH3351"/>
    </row>
    <row r="3352" spans="3:34" x14ac:dyDescent="0.25">
      <c r="C3352" s="21"/>
      <c r="E3352" s="62"/>
      <c r="F3352" s="62"/>
      <c r="G3352" s="62"/>
      <c r="P3352"/>
      <c r="Q3352"/>
      <c r="R3352"/>
      <c r="S3352"/>
      <c r="T3352"/>
      <c r="U3352"/>
      <c r="V3352"/>
      <c r="W3352"/>
      <c r="X3352"/>
      <c r="Y3352"/>
      <c r="Z3352"/>
      <c r="AA3352"/>
      <c r="AB3352"/>
      <c r="AC3352"/>
      <c r="AD3352"/>
      <c r="AE3352"/>
      <c r="AF3352"/>
      <c r="AG3352"/>
      <c r="AH3352"/>
    </row>
    <row r="3353" spans="3:34" x14ac:dyDescent="0.25">
      <c r="C3353" s="21"/>
      <c r="E3353" s="62"/>
      <c r="F3353" s="62"/>
      <c r="G3353" s="62"/>
      <c r="P3353"/>
      <c r="Q3353"/>
      <c r="R3353"/>
      <c r="S3353"/>
      <c r="T3353"/>
      <c r="U3353"/>
      <c r="V3353"/>
      <c r="W3353"/>
      <c r="X3353"/>
      <c r="Y3353"/>
      <c r="Z3353"/>
      <c r="AA3353"/>
      <c r="AB3353"/>
      <c r="AC3353"/>
      <c r="AD3353"/>
      <c r="AE3353"/>
      <c r="AF3353"/>
      <c r="AG3353"/>
      <c r="AH3353"/>
    </row>
    <row r="3354" spans="3:34" x14ac:dyDescent="0.25">
      <c r="C3354" s="21"/>
      <c r="E3354" s="62"/>
      <c r="F3354" s="62"/>
      <c r="G3354" s="62"/>
      <c r="P3354"/>
      <c r="Q3354"/>
      <c r="R3354"/>
      <c r="S3354"/>
      <c r="T3354"/>
      <c r="U3354"/>
      <c r="V3354"/>
      <c r="W3354"/>
      <c r="X3354"/>
      <c r="Y3354"/>
      <c r="Z3354"/>
      <c r="AA3354"/>
      <c r="AB3354"/>
      <c r="AC3354"/>
      <c r="AD3354"/>
      <c r="AE3354"/>
      <c r="AF3354"/>
      <c r="AG3354"/>
      <c r="AH3354"/>
    </row>
    <row r="3355" spans="3:34" x14ac:dyDescent="0.25">
      <c r="C3355" s="21"/>
      <c r="E3355" s="62"/>
      <c r="F3355" s="62"/>
      <c r="G3355" s="62"/>
      <c r="P3355"/>
      <c r="Q3355"/>
      <c r="R3355"/>
      <c r="S3355"/>
      <c r="T3355"/>
      <c r="U3355"/>
      <c r="V3355"/>
      <c r="W3355"/>
      <c r="X3355"/>
      <c r="Y3355"/>
      <c r="Z3355"/>
      <c r="AA3355"/>
      <c r="AB3355"/>
      <c r="AC3355"/>
      <c r="AD3355"/>
      <c r="AE3355"/>
      <c r="AF3355"/>
      <c r="AG3355"/>
      <c r="AH3355"/>
    </row>
    <row r="3356" spans="3:34" x14ac:dyDescent="0.25">
      <c r="C3356" s="21"/>
      <c r="E3356" s="62"/>
      <c r="F3356" s="62"/>
      <c r="G3356" s="62"/>
      <c r="P3356"/>
      <c r="Q3356"/>
      <c r="R3356"/>
      <c r="S3356"/>
      <c r="T3356"/>
      <c r="U3356"/>
      <c r="V3356"/>
      <c r="W3356"/>
      <c r="X3356"/>
      <c r="Y3356"/>
      <c r="Z3356"/>
      <c r="AA3356"/>
      <c r="AB3356"/>
      <c r="AC3356"/>
      <c r="AD3356"/>
      <c r="AE3356"/>
      <c r="AF3356"/>
      <c r="AG3356"/>
      <c r="AH3356"/>
    </row>
    <row r="3357" spans="3:34" x14ac:dyDescent="0.25">
      <c r="C3357" s="21"/>
      <c r="E3357" s="62"/>
      <c r="F3357" s="62"/>
      <c r="G3357" s="62"/>
      <c r="P3357"/>
      <c r="Q3357"/>
      <c r="R3357"/>
      <c r="S3357"/>
      <c r="T3357"/>
      <c r="U3357"/>
      <c r="V3357"/>
      <c r="W3357"/>
      <c r="X3357"/>
      <c r="Y3357"/>
      <c r="Z3357"/>
      <c r="AA3357"/>
      <c r="AB3357"/>
      <c r="AC3357"/>
      <c r="AD3357"/>
      <c r="AE3357"/>
      <c r="AF3357"/>
      <c r="AG3357"/>
      <c r="AH3357"/>
    </row>
    <row r="3358" spans="3:34" x14ac:dyDescent="0.25">
      <c r="C3358" s="21"/>
      <c r="E3358" s="62"/>
      <c r="F3358" s="62"/>
      <c r="G3358" s="62"/>
      <c r="P3358"/>
      <c r="Q3358"/>
      <c r="R3358"/>
      <c r="S3358"/>
      <c r="T3358"/>
      <c r="U3358"/>
      <c r="V3358"/>
      <c r="W3358"/>
      <c r="X3358"/>
      <c r="Y3358"/>
      <c r="Z3358"/>
      <c r="AA3358"/>
      <c r="AB3358"/>
      <c r="AC3358"/>
      <c r="AD3358"/>
      <c r="AE3358"/>
      <c r="AF3358"/>
      <c r="AG3358"/>
      <c r="AH3358"/>
    </row>
    <row r="3359" spans="3:34" x14ac:dyDescent="0.25">
      <c r="C3359" s="21"/>
      <c r="E3359" s="62"/>
      <c r="F3359" s="62"/>
      <c r="G3359" s="62"/>
      <c r="P3359"/>
      <c r="Q3359"/>
      <c r="R3359"/>
      <c r="S3359"/>
      <c r="T3359"/>
      <c r="U3359"/>
      <c r="V3359"/>
      <c r="W3359"/>
      <c r="X3359"/>
      <c r="Y3359"/>
      <c r="Z3359"/>
      <c r="AA3359"/>
      <c r="AB3359"/>
      <c r="AC3359"/>
      <c r="AD3359"/>
      <c r="AE3359"/>
      <c r="AF3359"/>
      <c r="AG3359"/>
      <c r="AH3359"/>
    </row>
    <row r="3360" spans="3:34" x14ac:dyDescent="0.25">
      <c r="C3360" s="21"/>
      <c r="E3360" s="62"/>
      <c r="F3360" s="62"/>
      <c r="G3360" s="62"/>
      <c r="P3360"/>
      <c r="Q3360"/>
      <c r="R3360"/>
      <c r="S3360"/>
      <c r="T3360"/>
      <c r="U3360"/>
      <c r="V3360"/>
      <c r="W3360"/>
      <c r="X3360"/>
      <c r="Y3360"/>
      <c r="Z3360"/>
      <c r="AA3360"/>
      <c r="AB3360"/>
      <c r="AC3360"/>
      <c r="AD3360"/>
      <c r="AE3360"/>
      <c r="AF3360"/>
      <c r="AG3360"/>
      <c r="AH3360"/>
    </row>
    <row r="3361" spans="3:34" x14ac:dyDescent="0.25">
      <c r="C3361" s="21"/>
      <c r="E3361" s="62"/>
      <c r="F3361" s="62"/>
      <c r="G3361" s="62"/>
      <c r="P3361"/>
      <c r="Q3361"/>
      <c r="R3361"/>
      <c r="S3361"/>
      <c r="T3361"/>
      <c r="U3361"/>
      <c r="V3361"/>
      <c r="W3361"/>
      <c r="X3361"/>
      <c r="Y3361"/>
      <c r="Z3361"/>
      <c r="AA3361"/>
      <c r="AB3361"/>
      <c r="AC3361"/>
      <c r="AD3361"/>
      <c r="AE3361"/>
      <c r="AF3361"/>
      <c r="AG3361"/>
      <c r="AH3361"/>
    </row>
    <row r="3362" spans="3:34" x14ac:dyDescent="0.25">
      <c r="C3362" s="21"/>
      <c r="E3362" s="62"/>
      <c r="F3362" s="62"/>
      <c r="G3362" s="62"/>
      <c r="P3362"/>
      <c r="Q3362"/>
      <c r="R3362"/>
      <c r="S3362"/>
      <c r="T3362"/>
      <c r="U3362"/>
      <c r="V3362"/>
      <c r="W3362"/>
      <c r="X3362"/>
      <c r="Y3362"/>
      <c r="Z3362"/>
      <c r="AA3362"/>
      <c r="AB3362"/>
      <c r="AC3362"/>
      <c r="AD3362"/>
      <c r="AE3362"/>
      <c r="AF3362"/>
      <c r="AG3362"/>
      <c r="AH3362"/>
    </row>
    <row r="3363" spans="3:34" x14ac:dyDescent="0.25">
      <c r="C3363" s="21"/>
      <c r="E3363" s="62"/>
      <c r="F3363" s="62"/>
      <c r="G3363" s="62"/>
      <c r="P3363"/>
      <c r="Q3363"/>
      <c r="R3363"/>
      <c r="S3363"/>
      <c r="T3363"/>
      <c r="U3363"/>
      <c r="V3363"/>
      <c r="W3363"/>
      <c r="X3363"/>
      <c r="Y3363"/>
      <c r="Z3363"/>
      <c r="AA3363"/>
      <c r="AB3363"/>
      <c r="AC3363"/>
      <c r="AD3363"/>
      <c r="AE3363"/>
      <c r="AF3363"/>
      <c r="AG3363"/>
      <c r="AH3363"/>
    </row>
    <row r="3364" spans="3:34" x14ac:dyDescent="0.25">
      <c r="C3364" s="21"/>
      <c r="E3364" s="62"/>
      <c r="F3364" s="62"/>
      <c r="G3364" s="62"/>
      <c r="P3364"/>
      <c r="Q3364"/>
      <c r="R3364"/>
      <c r="S3364"/>
      <c r="T3364"/>
      <c r="U3364"/>
      <c r="V3364"/>
      <c r="W3364"/>
      <c r="X3364"/>
      <c r="Y3364"/>
      <c r="Z3364"/>
      <c r="AA3364"/>
      <c r="AB3364"/>
      <c r="AC3364"/>
      <c r="AD3364"/>
      <c r="AE3364"/>
      <c r="AF3364"/>
      <c r="AG3364"/>
      <c r="AH3364"/>
    </row>
    <row r="3365" spans="3:34" x14ac:dyDescent="0.25">
      <c r="C3365" s="21"/>
      <c r="E3365" s="62"/>
      <c r="F3365" s="62"/>
      <c r="G3365" s="62"/>
      <c r="P3365"/>
      <c r="Q3365"/>
      <c r="R3365"/>
      <c r="S3365"/>
      <c r="T3365"/>
      <c r="U3365"/>
      <c r="V3365"/>
      <c r="W3365"/>
      <c r="X3365"/>
      <c r="Y3365"/>
      <c r="Z3365"/>
      <c r="AA3365"/>
      <c r="AB3365"/>
      <c r="AC3365"/>
      <c r="AD3365"/>
      <c r="AE3365"/>
      <c r="AF3365"/>
      <c r="AG3365"/>
      <c r="AH3365"/>
    </row>
    <row r="3366" spans="3:34" x14ac:dyDescent="0.25">
      <c r="C3366" s="21"/>
      <c r="E3366" s="62"/>
      <c r="F3366" s="62"/>
      <c r="G3366" s="62"/>
      <c r="P3366"/>
      <c r="Q3366"/>
      <c r="R3366"/>
      <c r="S3366"/>
      <c r="T3366"/>
      <c r="U3366"/>
      <c r="V3366"/>
      <c r="W3366"/>
      <c r="X3366"/>
      <c r="Y3366"/>
      <c r="Z3366"/>
      <c r="AA3366"/>
      <c r="AB3366"/>
      <c r="AC3366"/>
      <c r="AD3366"/>
      <c r="AE3366"/>
      <c r="AF3366"/>
      <c r="AG3366"/>
      <c r="AH3366"/>
    </row>
    <row r="3367" spans="3:34" x14ac:dyDescent="0.25">
      <c r="C3367" s="21"/>
      <c r="E3367" s="62"/>
      <c r="F3367" s="62"/>
      <c r="G3367" s="62"/>
      <c r="P3367"/>
      <c r="Q3367"/>
      <c r="R3367"/>
      <c r="S3367"/>
      <c r="T3367"/>
      <c r="U3367"/>
      <c r="V3367"/>
      <c r="W3367"/>
      <c r="X3367"/>
      <c r="Y3367"/>
      <c r="Z3367"/>
      <c r="AA3367"/>
      <c r="AB3367"/>
      <c r="AC3367"/>
      <c r="AD3367"/>
      <c r="AE3367"/>
      <c r="AF3367"/>
      <c r="AG3367"/>
      <c r="AH3367"/>
    </row>
    <row r="3368" spans="3:34" x14ac:dyDescent="0.25">
      <c r="C3368" s="21"/>
      <c r="E3368" s="62"/>
      <c r="F3368" s="62"/>
      <c r="G3368" s="62"/>
      <c r="P3368"/>
      <c r="Q3368"/>
      <c r="R3368"/>
      <c r="S3368"/>
      <c r="T3368"/>
      <c r="U3368"/>
      <c r="V3368"/>
      <c r="W3368"/>
      <c r="X3368"/>
      <c r="Y3368"/>
      <c r="Z3368"/>
      <c r="AA3368"/>
      <c r="AB3368"/>
      <c r="AC3368"/>
      <c r="AD3368"/>
      <c r="AE3368"/>
      <c r="AF3368"/>
      <c r="AG3368"/>
      <c r="AH3368"/>
    </row>
    <row r="3369" spans="3:34" x14ac:dyDescent="0.25">
      <c r="C3369" s="21"/>
      <c r="E3369" s="62"/>
      <c r="F3369" s="62"/>
      <c r="G3369" s="62"/>
      <c r="P3369"/>
      <c r="Q3369"/>
      <c r="R3369"/>
      <c r="S3369"/>
      <c r="T3369"/>
      <c r="U3369"/>
      <c r="V3369"/>
      <c r="W3369"/>
      <c r="X3369"/>
      <c r="Y3369"/>
      <c r="Z3369"/>
      <c r="AA3369"/>
      <c r="AB3369"/>
      <c r="AC3369"/>
      <c r="AD3369"/>
      <c r="AE3369"/>
      <c r="AF3369"/>
      <c r="AG3369"/>
      <c r="AH3369"/>
    </row>
    <row r="3370" spans="3:34" x14ac:dyDescent="0.25">
      <c r="C3370" s="21"/>
      <c r="E3370" s="62"/>
      <c r="F3370" s="62"/>
      <c r="G3370" s="62"/>
      <c r="P3370"/>
      <c r="Q3370"/>
      <c r="R3370"/>
      <c r="S3370"/>
      <c r="T3370"/>
      <c r="U3370"/>
      <c r="V3370"/>
      <c r="W3370"/>
      <c r="X3370"/>
      <c r="Y3370"/>
      <c r="Z3370"/>
      <c r="AA3370"/>
      <c r="AB3370"/>
      <c r="AC3370"/>
      <c r="AD3370"/>
      <c r="AE3370"/>
      <c r="AF3370"/>
      <c r="AG3370"/>
      <c r="AH3370"/>
    </row>
    <row r="3371" spans="3:34" x14ac:dyDescent="0.25">
      <c r="C3371" s="21"/>
      <c r="E3371" s="62"/>
      <c r="F3371" s="62"/>
      <c r="G3371" s="62"/>
      <c r="P3371"/>
      <c r="Q3371"/>
      <c r="R3371"/>
      <c r="S3371"/>
      <c r="T3371"/>
      <c r="U3371"/>
      <c r="V3371"/>
      <c r="W3371"/>
      <c r="X3371"/>
      <c r="Y3371"/>
      <c r="Z3371"/>
      <c r="AA3371"/>
      <c r="AB3371"/>
      <c r="AC3371"/>
      <c r="AD3371"/>
      <c r="AE3371"/>
      <c r="AF3371"/>
      <c r="AG3371"/>
      <c r="AH3371"/>
    </row>
    <row r="3372" spans="3:34" x14ac:dyDescent="0.25">
      <c r="C3372" s="21"/>
      <c r="E3372" s="62"/>
      <c r="F3372" s="62"/>
      <c r="G3372" s="62"/>
      <c r="P3372"/>
      <c r="Q3372"/>
      <c r="R3372"/>
      <c r="S3372"/>
      <c r="T3372"/>
      <c r="U3372"/>
      <c r="V3372"/>
      <c r="W3372"/>
      <c r="X3372"/>
      <c r="Y3372"/>
      <c r="Z3372"/>
      <c r="AA3372"/>
      <c r="AB3372"/>
      <c r="AC3372"/>
      <c r="AD3372"/>
      <c r="AE3372"/>
      <c r="AF3372"/>
      <c r="AG3372"/>
      <c r="AH3372"/>
    </row>
    <row r="3373" spans="3:34" x14ac:dyDescent="0.25">
      <c r="C3373" s="21"/>
      <c r="E3373" s="62"/>
      <c r="F3373" s="62"/>
      <c r="G3373" s="62"/>
      <c r="P3373"/>
      <c r="Q3373"/>
      <c r="R3373"/>
      <c r="S3373"/>
      <c r="T3373"/>
      <c r="U3373"/>
      <c r="V3373"/>
      <c r="W3373"/>
      <c r="X3373"/>
      <c r="Y3373"/>
      <c r="Z3373"/>
      <c r="AA3373"/>
      <c r="AB3373"/>
      <c r="AC3373"/>
      <c r="AD3373"/>
      <c r="AE3373"/>
      <c r="AF3373"/>
      <c r="AG3373"/>
      <c r="AH3373"/>
    </row>
    <row r="3374" spans="3:34" x14ac:dyDescent="0.25">
      <c r="C3374" s="21"/>
      <c r="E3374" s="62"/>
      <c r="F3374" s="62"/>
      <c r="G3374" s="62"/>
      <c r="P3374"/>
      <c r="Q3374"/>
      <c r="R3374"/>
      <c r="S3374"/>
      <c r="T3374"/>
      <c r="U3374"/>
      <c r="V3374"/>
      <c r="W3374"/>
      <c r="X3374"/>
      <c r="Y3374"/>
      <c r="Z3374"/>
      <c r="AA3374"/>
      <c r="AB3374"/>
      <c r="AC3374"/>
      <c r="AD3374"/>
      <c r="AE3374"/>
      <c r="AF3374"/>
      <c r="AG3374"/>
      <c r="AH3374"/>
    </row>
    <row r="3375" spans="3:34" x14ac:dyDescent="0.25">
      <c r="C3375" s="21"/>
      <c r="E3375" s="62"/>
      <c r="F3375" s="62"/>
      <c r="G3375" s="62"/>
      <c r="P3375"/>
      <c r="Q3375"/>
      <c r="R3375"/>
      <c r="S3375"/>
      <c r="T3375"/>
      <c r="U3375"/>
      <c r="V3375"/>
      <c r="W3375"/>
      <c r="X3375"/>
      <c r="Y3375"/>
      <c r="Z3375"/>
      <c r="AA3375"/>
      <c r="AB3375"/>
      <c r="AC3375"/>
      <c r="AD3375"/>
      <c r="AE3375"/>
      <c r="AF3375"/>
      <c r="AG3375"/>
      <c r="AH3375"/>
    </row>
    <row r="3376" spans="3:34" x14ac:dyDescent="0.25">
      <c r="C3376" s="21"/>
      <c r="E3376" s="62"/>
      <c r="F3376" s="62"/>
      <c r="G3376" s="62"/>
      <c r="P3376"/>
      <c r="Q3376"/>
      <c r="R3376"/>
      <c r="S3376"/>
      <c r="T3376"/>
      <c r="U3376"/>
      <c r="V3376"/>
      <c r="W3376"/>
      <c r="X3376"/>
      <c r="Y3376"/>
      <c r="Z3376"/>
      <c r="AA3376"/>
      <c r="AB3376"/>
      <c r="AC3376"/>
      <c r="AD3376"/>
      <c r="AE3376"/>
      <c r="AF3376"/>
      <c r="AG3376"/>
      <c r="AH3376"/>
    </row>
    <row r="3377" spans="3:34" x14ac:dyDescent="0.25">
      <c r="C3377" s="21"/>
      <c r="E3377" s="62"/>
      <c r="F3377" s="62"/>
      <c r="G3377" s="62"/>
      <c r="P3377"/>
      <c r="Q3377"/>
      <c r="R3377"/>
      <c r="S3377"/>
      <c r="T3377"/>
      <c r="U3377"/>
      <c r="V3377"/>
      <c r="W3377"/>
      <c r="X3377"/>
      <c r="Y3377"/>
      <c r="Z3377"/>
      <c r="AA3377"/>
      <c r="AB3377"/>
      <c r="AC3377"/>
      <c r="AD3377"/>
      <c r="AE3377"/>
      <c r="AF3377"/>
      <c r="AG3377"/>
      <c r="AH3377"/>
    </row>
    <row r="3378" spans="3:34" x14ac:dyDescent="0.25">
      <c r="C3378" s="21"/>
      <c r="E3378" s="62"/>
      <c r="F3378" s="62"/>
      <c r="G3378" s="62"/>
      <c r="P3378"/>
      <c r="Q3378"/>
      <c r="R3378"/>
      <c r="S3378"/>
      <c r="T3378"/>
      <c r="U3378"/>
      <c r="V3378"/>
      <c r="W3378"/>
      <c r="X3378"/>
      <c r="Y3378"/>
      <c r="Z3378"/>
      <c r="AA3378"/>
      <c r="AB3378"/>
      <c r="AC3378"/>
      <c r="AD3378"/>
      <c r="AE3378"/>
      <c r="AF3378"/>
      <c r="AG3378"/>
      <c r="AH3378"/>
    </row>
    <row r="3379" spans="3:34" x14ac:dyDescent="0.25">
      <c r="C3379" s="21"/>
      <c r="E3379" s="62"/>
      <c r="F3379" s="62"/>
      <c r="G3379" s="62"/>
      <c r="P3379"/>
      <c r="Q3379"/>
      <c r="R3379"/>
      <c r="S3379"/>
      <c r="T3379"/>
      <c r="U3379"/>
      <c r="V3379"/>
      <c r="W3379"/>
      <c r="X3379"/>
      <c r="Y3379"/>
      <c r="Z3379"/>
      <c r="AA3379"/>
      <c r="AB3379"/>
      <c r="AC3379"/>
      <c r="AD3379"/>
      <c r="AE3379"/>
      <c r="AF3379"/>
      <c r="AG3379"/>
      <c r="AH3379"/>
    </row>
    <row r="3380" spans="3:34" x14ac:dyDescent="0.25">
      <c r="C3380" s="21"/>
      <c r="E3380" s="62"/>
      <c r="F3380" s="62"/>
      <c r="G3380" s="62"/>
      <c r="P3380"/>
      <c r="Q3380"/>
      <c r="R3380"/>
      <c r="S3380"/>
      <c r="T3380"/>
      <c r="U3380"/>
      <c r="V3380"/>
      <c r="W3380"/>
      <c r="X3380"/>
      <c r="Y3380"/>
      <c r="Z3380"/>
      <c r="AA3380"/>
      <c r="AB3380"/>
      <c r="AC3380"/>
      <c r="AD3380"/>
      <c r="AE3380"/>
      <c r="AF3380"/>
      <c r="AG3380"/>
      <c r="AH3380"/>
    </row>
    <row r="3381" spans="3:34" x14ac:dyDescent="0.25">
      <c r="C3381" s="21"/>
      <c r="E3381" s="62"/>
      <c r="F3381" s="62"/>
      <c r="G3381" s="62"/>
      <c r="P3381"/>
      <c r="Q3381"/>
      <c r="R3381"/>
      <c r="S3381"/>
      <c r="T3381"/>
      <c r="U3381"/>
      <c r="V3381"/>
      <c r="W3381"/>
      <c r="X3381"/>
      <c r="Y3381"/>
      <c r="Z3381"/>
      <c r="AA3381"/>
      <c r="AB3381"/>
      <c r="AC3381"/>
      <c r="AD3381"/>
      <c r="AE3381"/>
      <c r="AF3381"/>
      <c r="AG3381"/>
      <c r="AH3381"/>
    </row>
    <row r="3382" spans="3:34" x14ac:dyDescent="0.25">
      <c r="C3382" s="21"/>
      <c r="E3382" s="62"/>
      <c r="F3382" s="62"/>
      <c r="G3382" s="62"/>
      <c r="P3382"/>
      <c r="Q3382"/>
      <c r="R3382"/>
      <c r="S3382"/>
      <c r="T3382"/>
      <c r="U3382"/>
      <c r="V3382"/>
      <c r="W3382"/>
      <c r="X3382"/>
      <c r="Y3382"/>
      <c r="Z3382"/>
      <c r="AA3382"/>
      <c r="AB3382"/>
      <c r="AC3382"/>
      <c r="AD3382"/>
      <c r="AE3382"/>
      <c r="AF3382"/>
      <c r="AG3382"/>
      <c r="AH3382"/>
    </row>
    <row r="3383" spans="3:34" x14ac:dyDescent="0.25">
      <c r="C3383" s="21"/>
      <c r="E3383" s="62"/>
      <c r="F3383" s="62"/>
      <c r="G3383" s="62"/>
      <c r="P3383"/>
      <c r="Q3383"/>
      <c r="R3383"/>
      <c r="S3383"/>
      <c r="T3383"/>
      <c r="U3383"/>
      <c r="V3383"/>
      <c r="W3383"/>
      <c r="X3383"/>
      <c r="Y3383"/>
      <c r="Z3383"/>
      <c r="AA3383"/>
      <c r="AB3383"/>
      <c r="AC3383"/>
      <c r="AD3383"/>
      <c r="AE3383"/>
      <c r="AF3383"/>
      <c r="AG3383"/>
      <c r="AH3383"/>
    </row>
    <row r="3384" spans="3:34" x14ac:dyDescent="0.25">
      <c r="C3384" s="21"/>
      <c r="E3384" s="62"/>
      <c r="F3384" s="62"/>
      <c r="G3384" s="62"/>
      <c r="P3384"/>
      <c r="Q3384"/>
      <c r="R3384"/>
      <c r="S3384"/>
      <c r="T3384"/>
      <c r="U3384"/>
      <c r="V3384"/>
      <c r="W3384"/>
      <c r="X3384"/>
      <c r="Y3384"/>
      <c r="Z3384"/>
      <c r="AA3384"/>
      <c r="AB3384"/>
      <c r="AC3384"/>
      <c r="AD3384"/>
      <c r="AE3384"/>
      <c r="AF3384"/>
      <c r="AG3384"/>
      <c r="AH3384"/>
    </row>
    <row r="3385" spans="3:34" x14ac:dyDescent="0.25">
      <c r="C3385" s="21"/>
      <c r="E3385" s="62"/>
      <c r="F3385" s="62"/>
      <c r="G3385" s="62"/>
      <c r="P3385"/>
      <c r="Q3385"/>
      <c r="R3385"/>
      <c r="S3385"/>
      <c r="T3385"/>
      <c r="U3385"/>
      <c r="V3385"/>
      <c r="W3385"/>
      <c r="X3385"/>
      <c r="Y3385"/>
      <c r="Z3385"/>
      <c r="AA3385"/>
      <c r="AB3385"/>
      <c r="AC3385"/>
      <c r="AD3385"/>
      <c r="AE3385"/>
      <c r="AF3385"/>
      <c r="AG3385"/>
      <c r="AH3385"/>
    </row>
    <row r="3386" spans="3:34" x14ac:dyDescent="0.25">
      <c r="C3386" s="21"/>
      <c r="E3386" s="62"/>
      <c r="F3386" s="62"/>
      <c r="G3386" s="62"/>
      <c r="P3386"/>
      <c r="Q3386"/>
      <c r="R3386"/>
      <c r="S3386"/>
      <c r="T3386"/>
      <c r="U3386"/>
      <c r="V3386"/>
      <c r="W3386"/>
      <c r="X3386"/>
      <c r="Y3386"/>
      <c r="Z3386"/>
      <c r="AA3386"/>
      <c r="AB3386"/>
      <c r="AC3386"/>
      <c r="AD3386"/>
      <c r="AE3386"/>
      <c r="AF3386"/>
      <c r="AG3386"/>
      <c r="AH3386"/>
    </row>
    <row r="3387" spans="3:34" x14ac:dyDescent="0.25">
      <c r="C3387" s="21"/>
      <c r="E3387" s="62"/>
      <c r="F3387" s="62"/>
      <c r="G3387" s="62"/>
      <c r="P3387"/>
      <c r="Q3387"/>
      <c r="R3387"/>
      <c r="S3387"/>
      <c r="T3387"/>
      <c r="U3387"/>
      <c r="V3387"/>
      <c r="W3387"/>
      <c r="X3387"/>
      <c r="Y3387"/>
      <c r="Z3387"/>
      <c r="AA3387"/>
      <c r="AB3387"/>
      <c r="AC3387"/>
      <c r="AD3387"/>
      <c r="AE3387"/>
      <c r="AF3387"/>
      <c r="AG3387"/>
      <c r="AH3387"/>
    </row>
    <row r="3388" spans="3:34" x14ac:dyDescent="0.25">
      <c r="C3388" s="21"/>
      <c r="E3388" s="62"/>
      <c r="F3388" s="62"/>
      <c r="G3388" s="62"/>
      <c r="P3388"/>
      <c r="Q3388"/>
      <c r="R3388"/>
      <c r="S3388"/>
      <c r="T3388"/>
      <c r="U3388"/>
      <c r="V3388"/>
      <c r="W3388"/>
      <c r="X3388"/>
      <c r="Y3388"/>
      <c r="Z3388"/>
      <c r="AA3388"/>
      <c r="AB3388"/>
      <c r="AC3388"/>
      <c r="AD3388"/>
      <c r="AE3388"/>
      <c r="AF3388"/>
      <c r="AG3388"/>
      <c r="AH3388"/>
    </row>
    <row r="3389" spans="3:34" x14ac:dyDescent="0.25">
      <c r="C3389" s="21"/>
      <c r="E3389" s="62"/>
      <c r="F3389" s="62"/>
      <c r="G3389" s="62"/>
      <c r="P3389"/>
      <c r="Q3389"/>
      <c r="R3389"/>
      <c r="S3389"/>
      <c r="T3389"/>
      <c r="U3389"/>
      <c r="V3389"/>
      <c r="W3389"/>
      <c r="X3389"/>
      <c r="Y3389"/>
      <c r="Z3389"/>
      <c r="AA3389"/>
      <c r="AB3389"/>
      <c r="AC3389"/>
      <c r="AD3389"/>
      <c r="AE3389"/>
      <c r="AF3389"/>
      <c r="AG3389"/>
      <c r="AH3389"/>
    </row>
    <row r="3390" spans="3:34" x14ac:dyDescent="0.25">
      <c r="C3390" s="21"/>
      <c r="E3390" s="62"/>
      <c r="F3390" s="62"/>
      <c r="G3390" s="62"/>
      <c r="P3390"/>
      <c r="Q3390"/>
      <c r="R3390"/>
      <c r="S3390"/>
      <c r="T3390"/>
      <c r="U3390"/>
      <c r="V3390"/>
      <c r="W3390"/>
      <c r="X3390"/>
      <c r="Y3390"/>
      <c r="Z3390"/>
      <c r="AA3390"/>
      <c r="AB3390"/>
      <c r="AC3390"/>
      <c r="AD3390"/>
      <c r="AE3390"/>
      <c r="AF3390"/>
      <c r="AG3390"/>
      <c r="AH3390"/>
    </row>
    <row r="3391" spans="3:34" x14ac:dyDescent="0.25">
      <c r="C3391" s="21"/>
      <c r="E3391" s="62"/>
      <c r="F3391" s="62"/>
      <c r="G3391" s="62"/>
      <c r="P3391"/>
      <c r="Q3391"/>
      <c r="R3391"/>
      <c r="S3391"/>
      <c r="T3391"/>
      <c r="U3391"/>
      <c r="V3391"/>
      <c r="W3391"/>
      <c r="X3391"/>
      <c r="Y3391"/>
      <c r="Z3391"/>
      <c r="AA3391"/>
      <c r="AB3391"/>
      <c r="AC3391"/>
      <c r="AD3391"/>
      <c r="AE3391"/>
      <c r="AF3391"/>
      <c r="AG3391"/>
      <c r="AH3391"/>
    </row>
    <row r="3392" spans="3:34" x14ac:dyDescent="0.25">
      <c r="C3392" s="21"/>
      <c r="E3392" s="62"/>
      <c r="F3392" s="62"/>
      <c r="G3392" s="62"/>
      <c r="P3392"/>
      <c r="Q3392"/>
      <c r="R3392"/>
      <c r="S3392"/>
      <c r="T3392"/>
      <c r="U3392"/>
      <c r="V3392"/>
      <c r="W3392"/>
      <c r="X3392"/>
      <c r="Y3392"/>
      <c r="Z3392"/>
      <c r="AA3392"/>
      <c r="AB3392"/>
      <c r="AC3392"/>
      <c r="AD3392"/>
      <c r="AE3392"/>
      <c r="AF3392"/>
      <c r="AG3392"/>
      <c r="AH3392"/>
    </row>
    <row r="3393" spans="3:34" x14ac:dyDescent="0.25">
      <c r="C3393" s="21"/>
      <c r="E3393" s="62"/>
      <c r="F3393" s="62"/>
      <c r="G3393" s="62"/>
      <c r="P3393"/>
      <c r="Q3393"/>
      <c r="R3393"/>
      <c r="S3393"/>
      <c r="T3393"/>
      <c r="U3393"/>
      <c r="V3393"/>
      <c r="W3393"/>
      <c r="X3393"/>
      <c r="Y3393"/>
      <c r="Z3393"/>
      <c r="AA3393"/>
      <c r="AB3393"/>
      <c r="AC3393"/>
      <c r="AD3393"/>
      <c r="AE3393"/>
      <c r="AF3393"/>
      <c r="AG3393"/>
      <c r="AH3393"/>
    </row>
    <row r="3394" spans="3:34" x14ac:dyDescent="0.25">
      <c r="C3394" s="21"/>
      <c r="E3394" s="62"/>
      <c r="F3394" s="62"/>
      <c r="G3394" s="62"/>
      <c r="P3394"/>
      <c r="Q3394"/>
      <c r="R3394"/>
      <c r="S3394"/>
      <c r="T3394"/>
      <c r="U3394"/>
      <c r="V3394"/>
      <c r="W3394"/>
      <c r="X3394"/>
      <c r="Y3394"/>
      <c r="Z3394"/>
      <c r="AA3394"/>
      <c r="AB3394"/>
      <c r="AC3394"/>
      <c r="AD3394"/>
      <c r="AE3394"/>
      <c r="AF3394"/>
      <c r="AG3394"/>
      <c r="AH3394"/>
    </row>
    <row r="3395" spans="3:34" x14ac:dyDescent="0.25">
      <c r="C3395" s="21"/>
      <c r="E3395" s="62"/>
      <c r="F3395" s="62"/>
      <c r="G3395" s="62"/>
      <c r="P3395"/>
      <c r="Q3395"/>
      <c r="R3395"/>
      <c r="S3395"/>
      <c r="T3395"/>
      <c r="U3395"/>
      <c r="V3395"/>
      <c r="W3395"/>
      <c r="X3395"/>
      <c r="Y3395"/>
      <c r="Z3395"/>
      <c r="AA3395"/>
      <c r="AB3395"/>
      <c r="AC3395"/>
      <c r="AD3395"/>
      <c r="AE3395"/>
      <c r="AF3395"/>
      <c r="AG3395"/>
      <c r="AH3395"/>
    </row>
    <row r="3396" spans="3:34" x14ac:dyDescent="0.25">
      <c r="C3396" s="21"/>
      <c r="E3396" s="62"/>
      <c r="F3396" s="62"/>
      <c r="G3396" s="62"/>
      <c r="P3396"/>
      <c r="Q3396"/>
      <c r="R3396"/>
      <c r="S3396"/>
      <c r="T3396"/>
      <c r="U3396"/>
      <c r="V3396"/>
      <c r="W3396"/>
      <c r="X3396"/>
      <c r="Y3396"/>
      <c r="Z3396"/>
      <c r="AA3396"/>
      <c r="AB3396"/>
      <c r="AC3396"/>
      <c r="AD3396"/>
      <c r="AE3396"/>
      <c r="AF3396"/>
      <c r="AG3396"/>
      <c r="AH3396"/>
    </row>
    <row r="3397" spans="3:34" x14ac:dyDescent="0.25">
      <c r="C3397" s="21"/>
      <c r="E3397" s="62"/>
      <c r="F3397" s="62"/>
      <c r="G3397" s="62"/>
      <c r="P3397"/>
      <c r="Q3397"/>
      <c r="R3397"/>
      <c r="S3397"/>
      <c r="T3397"/>
      <c r="U3397"/>
      <c r="V3397"/>
      <c r="W3397"/>
      <c r="X3397"/>
      <c r="Y3397"/>
      <c r="Z3397"/>
      <c r="AA3397"/>
      <c r="AB3397"/>
      <c r="AC3397"/>
      <c r="AD3397"/>
      <c r="AE3397"/>
      <c r="AF3397"/>
      <c r="AG3397"/>
      <c r="AH3397"/>
    </row>
    <row r="3398" spans="3:34" x14ac:dyDescent="0.25">
      <c r="C3398" s="21"/>
      <c r="E3398" s="62"/>
      <c r="F3398" s="62"/>
      <c r="G3398" s="62"/>
      <c r="P3398"/>
      <c r="Q3398"/>
      <c r="R3398"/>
      <c r="S3398"/>
      <c r="T3398"/>
      <c r="U3398"/>
      <c r="V3398"/>
      <c r="W3398"/>
      <c r="X3398"/>
      <c r="Y3398"/>
      <c r="Z3398"/>
      <c r="AA3398"/>
      <c r="AB3398"/>
      <c r="AC3398"/>
      <c r="AD3398"/>
      <c r="AE3398"/>
      <c r="AF3398"/>
      <c r="AG3398"/>
      <c r="AH3398"/>
    </row>
    <row r="3399" spans="3:34" x14ac:dyDescent="0.25">
      <c r="C3399" s="21"/>
      <c r="E3399" s="62"/>
      <c r="F3399" s="62"/>
      <c r="G3399" s="62"/>
      <c r="P3399"/>
      <c r="Q3399"/>
      <c r="R3399"/>
      <c r="S3399"/>
      <c r="T3399"/>
      <c r="U3399"/>
      <c r="V3399"/>
      <c r="W3399"/>
      <c r="X3399"/>
      <c r="Y3399"/>
      <c r="Z3399"/>
      <c r="AA3399"/>
      <c r="AB3399"/>
      <c r="AC3399"/>
      <c r="AD3399"/>
      <c r="AE3399"/>
      <c r="AF3399"/>
      <c r="AG3399"/>
      <c r="AH3399"/>
    </row>
    <row r="3400" spans="3:34" x14ac:dyDescent="0.25">
      <c r="C3400" s="21"/>
      <c r="E3400" s="62"/>
      <c r="F3400" s="62"/>
      <c r="G3400" s="62"/>
      <c r="P3400"/>
      <c r="Q3400"/>
      <c r="R3400"/>
      <c r="S3400"/>
      <c r="T3400"/>
      <c r="U3400"/>
      <c r="V3400"/>
      <c r="W3400"/>
      <c r="X3400"/>
      <c r="Y3400"/>
      <c r="Z3400"/>
      <c r="AA3400"/>
      <c r="AB3400"/>
      <c r="AC3400"/>
      <c r="AD3400"/>
      <c r="AE3400"/>
      <c r="AF3400"/>
      <c r="AG3400"/>
      <c r="AH3400"/>
    </row>
    <row r="3401" spans="3:34" x14ac:dyDescent="0.25">
      <c r="C3401" s="21"/>
      <c r="E3401" s="62"/>
      <c r="F3401" s="62"/>
      <c r="G3401" s="62"/>
      <c r="P3401"/>
      <c r="Q3401"/>
      <c r="R3401"/>
      <c r="S3401"/>
      <c r="T3401"/>
      <c r="U3401"/>
      <c r="V3401"/>
      <c r="W3401"/>
      <c r="X3401"/>
      <c r="Y3401"/>
      <c r="Z3401"/>
      <c r="AA3401"/>
      <c r="AB3401"/>
      <c r="AC3401"/>
      <c r="AD3401"/>
      <c r="AE3401"/>
      <c r="AF3401"/>
      <c r="AG3401"/>
      <c r="AH3401"/>
    </row>
    <row r="3402" spans="3:34" x14ac:dyDescent="0.25">
      <c r="C3402" s="21"/>
      <c r="E3402" s="62"/>
      <c r="F3402" s="62"/>
      <c r="G3402" s="62"/>
      <c r="P3402"/>
      <c r="Q3402"/>
      <c r="R3402"/>
      <c r="S3402"/>
      <c r="T3402"/>
      <c r="U3402"/>
      <c r="V3402"/>
      <c r="W3402"/>
      <c r="X3402"/>
      <c r="Y3402"/>
      <c r="Z3402"/>
      <c r="AA3402"/>
      <c r="AB3402"/>
      <c r="AC3402"/>
      <c r="AD3402"/>
      <c r="AE3402"/>
      <c r="AF3402"/>
      <c r="AG3402"/>
      <c r="AH3402"/>
    </row>
    <row r="3403" spans="3:34" x14ac:dyDescent="0.25">
      <c r="C3403" s="21"/>
      <c r="E3403" s="62"/>
      <c r="F3403" s="62"/>
      <c r="G3403" s="62"/>
      <c r="P3403"/>
      <c r="Q3403"/>
      <c r="R3403"/>
      <c r="S3403"/>
      <c r="T3403"/>
      <c r="U3403"/>
      <c r="V3403"/>
      <c r="W3403"/>
      <c r="X3403"/>
      <c r="Y3403"/>
      <c r="Z3403"/>
      <c r="AA3403"/>
      <c r="AB3403"/>
      <c r="AC3403"/>
      <c r="AD3403"/>
      <c r="AE3403"/>
      <c r="AF3403"/>
      <c r="AG3403"/>
      <c r="AH3403"/>
    </row>
    <row r="3404" spans="3:34" x14ac:dyDescent="0.25">
      <c r="C3404" s="21"/>
      <c r="E3404" s="62"/>
      <c r="F3404" s="62"/>
      <c r="G3404" s="62"/>
      <c r="P3404"/>
      <c r="Q3404"/>
      <c r="R3404"/>
      <c r="S3404"/>
      <c r="T3404"/>
      <c r="U3404"/>
      <c r="V3404"/>
      <c r="W3404"/>
      <c r="X3404"/>
      <c r="Y3404"/>
      <c r="Z3404"/>
      <c r="AA3404"/>
      <c r="AB3404"/>
      <c r="AC3404"/>
      <c r="AD3404"/>
      <c r="AE3404"/>
      <c r="AF3404"/>
      <c r="AG3404"/>
      <c r="AH3404"/>
    </row>
    <row r="3405" spans="3:34" x14ac:dyDescent="0.25">
      <c r="C3405" s="21"/>
      <c r="E3405" s="62"/>
      <c r="F3405" s="62"/>
      <c r="G3405" s="62"/>
      <c r="P3405"/>
      <c r="Q3405"/>
      <c r="R3405"/>
      <c r="S3405"/>
      <c r="T3405"/>
      <c r="U3405"/>
      <c r="V3405"/>
      <c r="W3405"/>
      <c r="X3405"/>
      <c r="Y3405"/>
      <c r="Z3405"/>
      <c r="AA3405"/>
      <c r="AB3405"/>
      <c r="AC3405"/>
      <c r="AD3405"/>
      <c r="AE3405"/>
      <c r="AF3405"/>
      <c r="AG3405"/>
      <c r="AH3405"/>
    </row>
    <row r="3406" spans="3:34" x14ac:dyDescent="0.25">
      <c r="C3406" s="21"/>
      <c r="E3406" s="62"/>
      <c r="F3406" s="62"/>
      <c r="G3406" s="62"/>
      <c r="P3406"/>
      <c r="Q3406"/>
      <c r="R3406"/>
      <c r="S3406"/>
      <c r="T3406"/>
      <c r="U3406"/>
      <c r="V3406"/>
      <c r="W3406"/>
      <c r="X3406"/>
      <c r="Y3406"/>
      <c r="Z3406"/>
      <c r="AA3406"/>
      <c r="AB3406"/>
      <c r="AC3406"/>
      <c r="AD3406"/>
      <c r="AE3406"/>
      <c r="AF3406"/>
      <c r="AG3406"/>
      <c r="AH3406"/>
    </row>
    <row r="3407" spans="3:34" x14ac:dyDescent="0.25">
      <c r="C3407" s="21"/>
      <c r="E3407" s="62"/>
      <c r="F3407" s="62"/>
      <c r="G3407" s="62"/>
      <c r="P3407"/>
      <c r="Q3407"/>
      <c r="R3407"/>
      <c r="S3407"/>
      <c r="T3407"/>
      <c r="U3407"/>
      <c r="V3407"/>
      <c r="W3407"/>
      <c r="X3407"/>
      <c r="Y3407"/>
      <c r="Z3407"/>
      <c r="AA3407"/>
      <c r="AB3407"/>
      <c r="AC3407"/>
      <c r="AD3407"/>
      <c r="AE3407"/>
      <c r="AF3407"/>
      <c r="AG3407"/>
      <c r="AH3407"/>
    </row>
    <row r="3408" spans="3:34" x14ac:dyDescent="0.25">
      <c r="C3408" s="21"/>
      <c r="E3408" s="62"/>
      <c r="F3408" s="62"/>
      <c r="G3408" s="62"/>
      <c r="P3408"/>
      <c r="Q3408"/>
      <c r="R3408"/>
      <c r="S3408"/>
      <c r="T3408"/>
      <c r="U3408"/>
      <c r="V3408"/>
      <c r="W3408"/>
      <c r="X3408"/>
      <c r="Y3408"/>
      <c r="Z3408"/>
      <c r="AA3408"/>
      <c r="AB3408"/>
      <c r="AC3408"/>
      <c r="AD3408"/>
      <c r="AE3408"/>
      <c r="AF3408"/>
      <c r="AG3408"/>
      <c r="AH3408"/>
    </row>
    <row r="3409" spans="3:34" x14ac:dyDescent="0.25">
      <c r="C3409" s="21"/>
      <c r="E3409" s="62"/>
      <c r="F3409" s="62"/>
      <c r="G3409" s="62"/>
      <c r="P3409"/>
      <c r="Q3409"/>
      <c r="R3409"/>
      <c r="S3409"/>
      <c r="T3409"/>
      <c r="U3409"/>
      <c r="V3409"/>
      <c r="W3409"/>
      <c r="X3409"/>
      <c r="Y3409"/>
      <c r="Z3409"/>
      <c r="AA3409"/>
      <c r="AB3409"/>
      <c r="AC3409"/>
      <c r="AD3409"/>
      <c r="AE3409"/>
      <c r="AF3409"/>
      <c r="AG3409"/>
      <c r="AH3409"/>
    </row>
    <row r="3410" spans="3:34" x14ac:dyDescent="0.25">
      <c r="C3410" s="21"/>
      <c r="E3410" s="62"/>
      <c r="F3410" s="62"/>
      <c r="G3410" s="62"/>
      <c r="P3410"/>
      <c r="Q3410"/>
      <c r="R3410"/>
      <c r="S3410"/>
      <c r="T3410"/>
      <c r="U3410"/>
      <c r="V3410"/>
      <c r="W3410"/>
      <c r="X3410"/>
      <c r="Y3410"/>
      <c r="Z3410"/>
      <c r="AA3410"/>
      <c r="AB3410"/>
      <c r="AC3410"/>
      <c r="AD3410"/>
      <c r="AE3410"/>
      <c r="AF3410"/>
      <c r="AG3410"/>
      <c r="AH3410"/>
    </row>
    <row r="3411" spans="3:34" x14ac:dyDescent="0.25">
      <c r="C3411" s="21"/>
      <c r="E3411" s="62"/>
      <c r="F3411" s="62"/>
      <c r="G3411" s="62"/>
      <c r="P3411"/>
      <c r="Q3411"/>
      <c r="R3411"/>
      <c r="S3411"/>
      <c r="T3411"/>
      <c r="U3411"/>
      <c r="V3411"/>
      <c r="W3411"/>
      <c r="X3411"/>
      <c r="Y3411"/>
      <c r="Z3411"/>
      <c r="AA3411"/>
      <c r="AB3411"/>
      <c r="AC3411"/>
      <c r="AD3411"/>
      <c r="AE3411"/>
      <c r="AF3411"/>
      <c r="AG3411"/>
      <c r="AH3411"/>
    </row>
    <row r="3412" spans="3:34" x14ac:dyDescent="0.25">
      <c r="C3412" s="21"/>
      <c r="E3412" s="62"/>
      <c r="F3412" s="62"/>
      <c r="G3412" s="62"/>
      <c r="P3412"/>
      <c r="Q3412"/>
      <c r="R3412"/>
      <c r="S3412"/>
      <c r="T3412"/>
      <c r="U3412"/>
      <c r="V3412"/>
      <c r="W3412"/>
      <c r="X3412"/>
      <c r="Y3412"/>
      <c r="Z3412"/>
      <c r="AA3412"/>
      <c r="AB3412"/>
      <c r="AC3412"/>
      <c r="AD3412"/>
      <c r="AE3412"/>
      <c r="AF3412"/>
      <c r="AG3412"/>
      <c r="AH3412"/>
    </row>
    <row r="3413" spans="3:34" x14ac:dyDescent="0.25">
      <c r="C3413" s="21"/>
      <c r="E3413" s="62"/>
      <c r="F3413" s="62"/>
      <c r="G3413" s="62"/>
      <c r="P3413"/>
      <c r="Q3413"/>
      <c r="R3413"/>
      <c r="S3413"/>
      <c r="T3413"/>
      <c r="U3413"/>
      <c r="V3413"/>
      <c r="W3413"/>
      <c r="X3413"/>
      <c r="Y3413"/>
      <c r="Z3413"/>
      <c r="AA3413"/>
      <c r="AB3413"/>
      <c r="AC3413"/>
      <c r="AD3413"/>
      <c r="AE3413"/>
      <c r="AF3413"/>
      <c r="AG3413"/>
      <c r="AH3413"/>
    </row>
    <row r="3414" spans="3:34" x14ac:dyDescent="0.25">
      <c r="C3414" s="21"/>
      <c r="E3414" s="62"/>
      <c r="F3414" s="62"/>
      <c r="G3414" s="62"/>
      <c r="P3414"/>
      <c r="Q3414"/>
      <c r="R3414"/>
      <c r="S3414"/>
      <c r="T3414"/>
      <c r="U3414"/>
      <c r="V3414"/>
      <c r="W3414"/>
      <c r="X3414"/>
      <c r="Y3414"/>
      <c r="Z3414"/>
      <c r="AA3414"/>
      <c r="AB3414"/>
      <c r="AC3414"/>
      <c r="AD3414"/>
      <c r="AE3414"/>
      <c r="AF3414"/>
      <c r="AG3414"/>
      <c r="AH3414"/>
    </row>
    <row r="3415" spans="3:34" x14ac:dyDescent="0.25">
      <c r="C3415" s="21"/>
      <c r="E3415" s="62"/>
      <c r="F3415" s="62"/>
      <c r="G3415" s="62"/>
      <c r="P3415"/>
      <c r="Q3415"/>
      <c r="R3415"/>
      <c r="S3415"/>
      <c r="T3415"/>
      <c r="U3415"/>
      <c r="V3415"/>
      <c r="W3415"/>
      <c r="X3415"/>
      <c r="Y3415"/>
      <c r="Z3415"/>
      <c r="AA3415"/>
      <c r="AB3415"/>
      <c r="AC3415"/>
      <c r="AD3415"/>
      <c r="AE3415"/>
      <c r="AF3415"/>
      <c r="AG3415"/>
      <c r="AH3415"/>
    </row>
    <row r="3416" spans="3:34" x14ac:dyDescent="0.25">
      <c r="C3416" s="21"/>
      <c r="E3416" s="62"/>
      <c r="F3416" s="62"/>
      <c r="G3416" s="62"/>
      <c r="P3416"/>
      <c r="Q3416"/>
      <c r="R3416"/>
      <c r="S3416"/>
      <c r="T3416"/>
      <c r="U3416"/>
      <c r="V3416"/>
      <c r="W3416"/>
      <c r="X3416"/>
      <c r="Y3416"/>
      <c r="Z3416"/>
      <c r="AA3416"/>
      <c r="AB3416"/>
      <c r="AC3416"/>
      <c r="AD3416"/>
      <c r="AE3416"/>
      <c r="AF3416"/>
      <c r="AG3416"/>
      <c r="AH3416"/>
    </row>
    <row r="3417" spans="3:34" x14ac:dyDescent="0.25">
      <c r="C3417" s="21"/>
      <c r="E3417" s="62"/>
      <c r="F3417" s="62"/>
      <c r="G3417" s="62"/>
      <c r="P3417"/>
      <c r="Q3417"/>
      <c r="R3417"/>
      <c r="S3417"/>
      <c r="T3417"/>
      <c r="U3417"/>
      <c r="V3417"/>
      <c r="W3417"/>
      <c r="X3417"/>
      <c r="Y3417"/>
      <c r="Z3417"/>
      <c r="AA3417"/>
      <c r="AB3417"/>
      <c r="AC3417"/>
      <c r="AD3417"/>
      <c r="AE3417"/>
      <c r="AF3417"/>
      <c r="AG3417"/>
      <c r="AH3417"/>
    </row>
    <row r="3418" spans="3:34" x14ac:dyDescent="0.25">
      <c r="C3418" s="21"/>
      <c r="E3418" s="62"/>
      <c r="F3418" s="62"/>
      <c r="G3418" s="62"/>
      <c r="P3418"/>
      <c r="Q3418"/>
      <c r="R3418"/>
      <c r="S3418"/>
      <c r="T3418"/>
      <c r="U3418"/>
      <c r="V3418"/>
      <c r="W3418"/>
      <c r="X3418"/>
      <c r="Y3418"/>
      <c r="Z3418"/>
      <c r="AA3418"/>
      <c r="AB3418"/>
      <c r="AC3418"/>
      <c r="AD3418"/>
      <c r="AE3418"/>
      <c r="AF3418"/>
      <c r="AG3418"/>
      <c r="AH3418"/>
    </row>
    <row r="3419" spans="3:34" x14ac:dyDescent="0.25">
      <c r="C3419" s="21"/>
      <c r="E3419" s="62"/>
      <c r="F3419" s="62"/>
      <c r="G3419" s="62"/>
      <c r="P3419"/>
      <c r="Q3419"/>
      <c r="R3419"/>
      <c r="S3419"/>
      <c r="T3419"/>
      <c r="U3419"/>
      <c r="V3419"/>
      <c r="W3419"/>
      <c r="X3419"/>
      <c r="Y3419"/>
      <c r="Z3419"/>
      <c r="AA3419"/>
      <c r="AB3419"/>
      <c r="AC3419"/>
      <c r="AD3419"/>
      <c r="AE3419"/>
      <c r="AF3419"/>
      <c r="AG3419"/>
      <c r="AH3419"/>
    </row>
    <row r="3420" spans="3:34" x14ac:dyDescent="0.25">
      <c r="C3420" s="21"/>
      <c r="E3420" s="62"/>
      <c r="F3420" s="62"/>
      <c r="G3420" s="62"/>
      <c r="P3420"/>
      <c r="Q3420"/>
      <c r="R3420"/>
      <c r="S3420"/>
      <c r="T3420"/>
      <c r="U3420"/>
      <c r="V3420"/>
      <c r="W3420"/>
      <c r="X3420"/>
      <c r="Y3420"/>
      <c r="Z3420"/>
      <c r="AA3420"/>
      <c r="AB3420"/>
      <c r="AC3420"/>
      <c r="AD3420"/>
      <c r="AE3420"/>
      <c r="AF3420"/>
      <c r="AG3420"/>
      <c r="AH3420"/>
    </row>
    <row r="3421" spans="3:34" x14ac:dyDescent="0.25">
      <c r="C3421" s="21"/>
      <c r="E3421" s="62"/>
      <c r="F3421" s="62"/>
      <c r="G3421" s="62"/>
      <c r="P3421"/>
      <c r="Q3421"/>
      <c r="R3421"/>
      <c r="S3421"/>
      <c r="T3421"/>
      <c r="U3421"/>
      <c r="V3421"/>
      <c r="W3421"/>
      <c r="X3421"/>
      <c r="Y3421"/>
      <c r="Z3421"/>
      <c r="AA3421"/>
      <c r="AB3421"/>
      <c r="AC3421"/>
      <c r="AD3421"/>
      <c r="AE3421"/>
      <c r="AF3421"/>
      <c r="AG3421"/>
      <c r="AH3421"/>
    </row>
    <row r="3422" spans="3:34" x14ac:dyDescent="0.25">
      <c r="C3422" s="21"/>
      <c r="E3422" s="62"/>
      <c r="F3422" s="62"/>
      <c r="G3422" s="62"/>
      <c r="P3422"/>
      <c r="Q3422"/>
      <c r="R3422"/>
      <c r="S3422"/>
      <c r="T3422"/>
      <c r="U3422"/>
      <c r="V3422"/>
      <c r="W3422"/>
      <c r="X3422"/>
      <c r="Y3422"/>
      <c r="Z3422"/>
      <c r="AA3422"/>
      <c r="AB3422"/>
      <c r="AC3422"/>
      <c r="AD3422"/>
      <c r="AE3422"/>
      <c r="AF3422"/>
      <c r="AG3422"/>
      <c r="AH3422"/>
    </row>
    <row r="3423" spans="3:34" x14ac:dyDescent="0.25">
      <c r="C3423" s="21"/>
      <c r="E3423" s="62"/>
      <c r="F3423" s="62"/>
      <c r="G3423" s="62"/>
      <c r="P3423"/>
      <c r="Q3423"/>
      <c r="R3423"/>
      <c r="S3423"/>
      <c r="T3423"/>
      <c r="U3423"/>
      <c r="V3423"/>
      <c r="W3423"/>
      <c r="X3423"/>
      <c r="Y3423"/>
      <c r="Z3423"/>
      <c r="AA3423"/>
      <c r="AB3423"/>
      <c r="AC3423"/>
      <c r="AD3423"/>
      <c r="AE3423"/>
      <c r="AF3423"/>
      <c r="AG3423"/>
      <c r="AH3423"/>
    </row>
    <row r="3424" spans="3:34" x14ac:dyDescent="0.25">
      <c r="C3424" s="21"/>
      <c r="E3424" s="62"/>
      <c r="F3424" s="62"/>
      <c r="G3424" s="62"/>
      <c r="P3424"/>
      <c r="Q3424"/>
      <c r="R3424"/>
      <c r="S3424"/>
      <c r="T3424"/>
      <c r="U3424"/>
      <c r="V3424"/>
      <c r="W3424"/>
      <c r="X3424"/>
      <c r="Y3424"/>
      <c r="Z3424"/>
      <c r="AA3424"/>
      <c r="AB3424"/>
      <c r="AC3424"/>
      <c r="AD3424"/>
      <c r="AE3424"/>
      <c r="AF3424"/>
      <c r="AG3424"/>
      <c r="AH3424"/>
    </row>
    <row r="3425" spans="3:34" x14ac:dyDescent="0.25">
      <c r="C3425" s="21"/>
      <c r="E3425" s="62"/>
      <c r="F3425" s="62"/>
      <c r="G3425" s="62"/>
      <c r="P3425"/>
      <c r="Q3425"/>
      <c r="R3425"/>
      <c r="S3425"/>
      <c r="T3425"/>
      <c r="U3425"/>
      <c r="V3425"/>
      <c r="W3425"/>
      <c r="X3425"/>
      <c r="Y3425"/>
      <c r="Z3425"/>
      <c r="AA3425"/>
      <c r="AB3425"/>
      <c r="AC3425"/>
      <c r="AD3425"/>
      <c r="AE3425"/>
      <c r="AF3425"/>
      <c r="AG3425"/>
      <c r="AH3425"/>
    </row>
    <row r="3426" spans="3:34" x14ac:dyDescent="0.25">
      <c r="C3426" s="21"/>
      <c r="E3426" s="62"/>
      <c r="F3426" s="62"/>
      <c r="G3426" s="62"/>
      <c r="P3426"/>
      <c r="Q3426"/>
      <c r="R3426"/>
      <c r="S3426"/>
      <c r="T3426"/>
      <c r="U3426"/>
      <c r="V3426"/>
      <c r="W3426"/>
      <c r="X3426"/>
      <c r="Y3426"/>
      <c r="Z3426"/>
      <c r="AA3426"/>
      <c r="AB3426"/>
      <c r="AC3426"/>
      <c r="AD3426"/>
      <c r="AE3426"/>
      <c r="AF3426"/>
      <c r="AG3426"/>
      <c r="AH3426"/>
    </row>
    <row r="3427" spans="3:34" x14ac:dyDescent="0.25">
      <c r="C3427" s="21"/>
      <c r="E3427" s="62"/>
      <c r="F3427" s="62"/>
      <c r="G3427" s="62"/>
      <c r="P3427"/>
      <c r="Q3427"/>
      <c r="R3427"/>
      <c r="S3427"/>
      <c r="T3427"/>
      <c r="U3427"/>
      <c r="V3427"/>
      <c r="W3427"/>
      <c r="X3427"/>
      <c r="Y3427"/>
      <c r="Z3427"/>
      <c r="AA3427"/>
      <c r="AB3427"/>
      <c r="AC3427"/>
      <c r="AD3427"/>
      <c r="AE3427"/>
      <c r="AF3427"/>
      <c r="AG3427"/>
      <c r="AH3427"/>
    </row>
    <row r="3428" spans="3:34" x14ac:dyDescent="0.25">
      <c r="C3428" s="21"/>
      <c r="E3428" s="62"/>
      <c r="F3428" s="62"/>
      <c r="G3428" s="62"/>
      <c r="P3428"/>
      <c r="Q3428"/>
      <c r="R3428"/>
      <c r="S3428"/>
      <c r="T3428"/>
      <c r="U3428"/>
      <c r="V3428"/>
      <c r="W3428"/>
      <c r="X3428"/>
      <c r="Y3428"/>
      <c r="Z3428"/>
      <c r="AA3428"/>
      <c r="AB3428"/>
      <c r="AC3428"/>
      <c r="AD3428"/>
      <c r="AE3428"/>
      <c r="AF3428"/>
      <c r="AG3428"/>
      <c r="AH3428"/>
    </row>
    <row r="3429" spans="3:34" x14ac:dyDescent="0.25">
      <c r="C3429" s="21"/>
      <c r="E3429" s="62"/>
      <c r="F3429" s="62"/>
      <c r="G3429" s="62"/>
      <c r="P3429"/>
      <c r="Q3429"/>
      <c r="R3429"/>
      <c r="S3429"/>
      <c r="T3429"/>
      <c r="U3429"/>
      <c r="V3429"/>
      <c r="W3429"/>
      <c r="X3429"/>
      <c r="Y3429"/>
      <c r="Z3429"/>
      <c r="AA3429"/>
      <c r="AB3429"/>
      <c r="AC3429"/>
      <c r="AD3429"/>
      <c r="AE3429"/>
      <c r="AF3429"/>
      <c r="AG3429"/>
      <c r="AH3429"/>
    </row>
    <row r="3430" spans="3:34" x14ac:dyDescent="0.25">
      <c r="C3430" s="21"/>
      <c r="E3430" s="62"/>
      <c r="F3430" s="62"/>
      <c r="G3430" s="62"/>
      <c r="P3430"/>
      <c r="Q3430"/>
      <c r="R3430"/>
      <c r="S3430"/>
      <c r="T3430"/>
      <c r="U3430"/>
      <c r="V3430"/>
      <c r="W3430"/>
      <c r="X3430"/>
      <c r="Y3430"/>
      <c r="Z3430"/>
      <c r="AA3430"/>
      <c r="AB3430"/>
      <c r="AC3430"/>
      <c r="AD3430"/>
      <c r="AE3430"/>
      <c r="AF3430"/>
      <c r="AG3430"/>
      <c r="AH3430"/>
    </row>
    <row r="3431" spans="3:34" x14ac:dyDescent="0.25">
      <c r="C3431" s="21"/>
      <c r="E3431" s="62"/>
      <c r="F3431" s="62"/>
      <c r="G3431" s="62"/>
      <c r="P3431"/>
      <c r="Q3431"/>
      <c r="R3431"/>
      <c r="S3431"/>
      <c r="T3431"/>
      <c r="U3431"/>
      <c r="V3431"/>
      <c r="W3431"/>
      <c r="X3431"/>
      <c r="Y3431"/>
      <c r="Z3431"/>
      <c r="AA3431"/>
      <c r="AB3431"/>
      <c r="AC3431"/>
      <c r="AD3431"/>
      <c r="AE3431"/>
      <c r="AF3431"/>
      <c r="AG3431"/>
      <c r="AH3431"/>
    </row>
    <row r="3432" spans="3:34" x14ac:dyDescent="0.25">
      <c r="C3432" s="21"/>
      <c r="E3432" s="62"/>
      <c r="F3432" s="62"/>
      <c r="G3432" s="62"/>
      <c r="P3432"/>
      <c r="Q3432"/>
      <c r="R3432"/>
      <c r="S3432"/>
      <c r="T3432"/>
      <c r="U3432"/>
      <c r="V3432"/>
      <c r="W3432"/>
      <c r="X3432"/>
      <c r="Y3432"/>
      <c r="Z3432"/>
      <c r="AA3432"/>
      <c r="AB3432"/>
      <c r="AC3432"/>
      <c r="AD3432"/>
      <c r="AE3432"/>
      <c r="AF3432"/>
      <c r="AG3432"/>
      <c r="AH3432"/>
    </row>
    <row r="3433" spans="3:34" x14ac:dyDescent="0.25">
      <c r="C3433" s="21"/>
      <c r="E3433" s="62"/>
      <c r="F3433" s="62"/>
      <c r="G3433" s="62"/>
      <c r="P3433"/>
      <c r="Q3433"/>
      <c r="R3433"/>
      <c r="S3433"/>
      <c r="T3433"/>
      <c r="U3433"/>
      <c r="V3433"/>
      <c r="W3433"/>
      <c r="X3433"/>
      <c r="Y3433"/>
      <c r="Z3433"/>
      <c r="AA3433"/>
      <c r="AB3433"/>
      <c r="AC3433"/>
      <c r="AD3433"/>
      <c r="AE3433"/>
      <c r="AF3433"/>
      <c r="AG3433"/>
      <c r="AH3433"/>
    </row>
    <row r="3434" spans="3:34" x14ac:dyDescent="0.25">
      <c r="C3434" s="21"/>
      <c r="E3434" s="62"/>
      <c r="F3434" s="62"/>
      <c r="G3434" s="62"/>
      <c r="P3434"/>
      <c r="Q3434"/>
      <c r="R3434"/>
      <c r="S3434"/>
      <c r="T3434"/>
      <c r="U3434"/>
      <c r="V3434"/>
      <c r="W3434"/>
      <c r="X3434"/>
      <c r="Y3434"/>
      <c r="Z3434"/>
      <c r="AA3434"/>
      <c r="AB3434"/>
      <c r="AC3434"/>
      <c r="AD3434"/>
      <c r="AE3434"/>
      <c r="AF3434"/>
      <c r="AG3434"/>
      <c r="AH3434"/>
    </row>
    <row r="3435" spans="3:34" x14ac:dyDescent="0.25">
      <c r="C3435" s="21"/>
      <c r="E3435" s="62"/>
      <c r="F3435" s="62"/>
      <c r="G3435" s="62"/>
      <c r="P3435"/>
      <c r="Q3435"/>
      <c r="R3435"/>
      <c r="S3435"/>
      <c r="T3435"/>
      <c r="U3435"/>
      <c r="V3435"/>
      <c r="W3435"/>
      <c r="X3435"/>
      <c r="Y3435"/>
      <c r="Z3435"/>
      <c r="AA3435"/>
      <c r="AB3435"/>
      <c r="AC3435"/>
      <c r="AD3435"/>
      <c r="AE3435"/>
      <c r="AF3435"/>
      <c r="AG3435"/>
      <c r="AH3435"/>
    </row>
    <row r="3436" spans="3:34" x14ac:dyDescent="0.25">
      <c r="C3436" s="21"/>
      <c r="E3436" s="62"/>
      <c r="F3436" s="62"/>
      <c r="G3436" s="62"/>
      <c r="P3436"/>
      <c r="Q3436"/>
      <c r="R3436"/>
      <c r="S3436"/>
      <c r="T3436"/>
      <c r="U3436"/>
      <c r="V3436"/>
      <c r="W3436"/>
      <c r="X3436"/>
      <c r="Y3436"/>
      <c r="Z3436"/>
      <c r="AA3436"/>
      <c r="AB3436"/>
      <c r="AC3436"/>
      <c r="AD3436"/>
      <c r="AE3436"/>
      <c r="AF3436"/>
      <c r="AG3436"/>
      <c r="AH3436"/>
    </row>
    <row r="3437" spans="3:34" x14ac:dyDescent="0.25">
      <c r="C3437" s="21"/>
      <c r="E3437" s="62"/>
      <c r="F3437" s="62"/>
      <c r="G3437" s="62"/>
      <c r="P3437"/>
      <c r="Q3437"/>
      <c r="R3437"/>
      <c r="S3437"/>
      <c r="T3437"/>
      <c r="U3437"/>
      <c r="V3437"/>
      <c r="W3437"/>
      <c r="X3437"/>
      <c r="Y3437"/>
      <c r="Z3437"/>
      <c r="AA3437"/>
      <c r="AB3437"/>
      <c r="AC3437"/>
      <c r="AD3437"/>
      <c r="AE3437"/>
      <c r="AF3437"/>
      <c r="AG3437"/>
      <c r="AH3437"/>
    </row>
    <row r="3438" spans="3:34" x14ac:dyDescent="0.25">
      <c r="C3438" s="21"/>
      <c r="E3438" s="62"/>
      <c r="F3438" s="62"/>
      <c r="G3438" s="62"/>
      <c r="P3438"/>
      <c r="Q3438"/>
      <c r="R3438"/>
      <c r="S3438"/>
      <c r="T3438"/>
      <c r="U3438"/>
      <c r="V3438"/>
      <c r="W3438"/>
      <c r="X3438"/>
      <c r="Y3438"/>
      <c r="Z3438"/>
      <c r="AA3438"/>
      <c r="AB3438"/>
      <c r="AC3438"/>
      <c r="AD3438"/>
      <c r="AE3438"/>
      <c r="AF3438"/>
      <c r="AG3438"/>
      <c r="AH3438"/>
    </row>
    <row r="3439" spans="3:34" x14ac:dyDescent="0.25">
      <c r="C3439" s="21"/>
      <c r="E3439" s="62"/>
      <c r="F3439" s="62"/>
      <c r="G3439" s="62"/>
      <c r="P3439"/>
      <c r="Q3439"/>
      <c r="R3439"/>
      <c r="S3439"/>
      <c r="T3439"/>
      <c r="U3439"/>
      <c r="V3439"/>
      <c r="W3439"/>
      <c r="X3439"/>
      <c r="Y3439"/>
      <c r="Z3439"/>
      <c r="AA3439"/>
      <c r="AB3439"/>
      <c r="AC3439"/>
      <c r="AD3439"/>
      <c r="AE3439"/>
      <c r="AF3439"/>
      <c r="AG3439"/>
      <c r="AH3439"/>
    </row>
    <row r="3440" spans="3:34" x14ac:dyDescent="0.25">
      <c r="C3440" s="21"/>
      <c r="E3440" s="62"/>
      <c r="F3440" s="62"/>
      <c r="G3440" s="62"/>
      <c r="P3440"/>
      <c r="Q3440"/>
      <c r="R3440"/>
      <c r="S3440"/>
      <c r="T3440"/>
      <c r="U3440"/>
      <c r="V3440"/>
      <c r="W3440"/>
      <c r="X3440"/>
      <c r="Y3440"/>
      <c r="Z3440"/>
      <c r="AA3440"/>
      <c r="AB3440"/>
      <c r="AC3440"/>
      <c r="AD3440"/>
      <c r="AE3440"/>
      <c r="AF3440"/>
      <c r="AG3440"/>
      <c r="AH3440"/>
    </row>
    <row r="3441" spans="3:34" x14ac:dyDescent="0.25">
      <c r="C3441" s="21"/>
      <c r="E3441" s="62"/>
      <c r="F3441" s="62"/>
      <c r="G3441" s="62"/>
      <c r="P3441"/>
      <c r="Q3441"/>
      <c r="R3441"/>
      <c r="S3441"/>
      <c r="T3441"/>
      <c r="U3441"/>
      <c r="V3441"/>
      <c r="W3441"/>
      <c r="X3441"/>
      <c r="Y3441"/>
      <c r="Z3441"/>
      <c r="AA3441"/>
      <c r="AB3441"/>
      <c r="AC3441"/>
      <c r="AD3441"/>
      <c r="AE3441"/>
      <c r="AF3441"/>
      <c r="AG3441"/>
      <c r="AH3441"/>
    </row>
    <row r="3442" spans="3:34" x14ac:dyDescent="0.25">
      <c r="C3442" s="21"/>
      <c r="E3442" s="62"/>
      <c r="F3442" s="62"/>
      <c r="G3442" s="62"/>
      <c r="P3442"/>
      <c r="Q3442"/>
      <c r="R3442"/>
      <c r="S3442"/>
      <c r="T3442"/>
      <c r="U3442"/>
      <c r="V3442"/>
      <c r="W3442"/>
      <c r="X3442"/>
      <c r="Y3442"/>
      <c r="Z3442"/>
      <c r="AA3442"/>
      <c r="AB3442"/>
      <c r="AC3442"/>
      <c r="AD3442"/>
      <c r="AE3442"/>
      <c r="AF3442"/>
      <c r="AG3442"/>
      <c r="AH3442"/>
    </row>
    <row r="3443" spans="3:34" x14ac:dyDescent="0.25">
      <c r="C3443" s="21"/>
      <c r="E3443" s="62"/>
      <c r="F3443" s="62"/>
      <c r="G3443" s="62"/>
      <c r="P3443"/>
      <c r="Q3443"/>
      <c r="R3443"/>
      <c r="S3443"/>
      <c r="T3443"/>
      <c r="U3443"/>
      <c r="V3443"/>
      <c r="W3443"/>
      <c r="X3443"/>
      <c r="Y3443"/>
      <c r="Z3443"/>
      <c r="AA3443"/>
      <c r="AB3443"/>
      <c r="AC3443"/>
      <c r="AD3443"/>
      <c r="AE3443"/>
      <c r="AF3443"/>
      <c r="AG3443"/>
      <c r="AH3443"/>
    </row>
    <row r="3444" spans="3:34" x14ac:dyDescent="0.25">
      <c r="C3444" s="21"/>
      <c r="E3444" s="62"/>
      <c r="F3444" s="62"/>
      <c r="G3444" s="62"/>
      <c r="P3444"/>
      <c r="Q3444"/>
      <c r="R3444"/>
      <c r="S3444"/>
      <c r="T3444"/>
      <c r="U3444"/>
      <c r="V3444"/>
      <c r="W3444"/>
      <c r="X3444"/>
      <c r="Y3444"/>
      <c r="Z3444"/>
      <c r="AA3444"/>
      <c r="AB3444"/>
      <c r="AC3444"/>
      <c r="AD3444"/>
      <c r="AE3444"/>
      <c r="AF3444"/>
      <c r="AG3444"/>
      <c r="AH3444"/>
    </row>
    <row r="3445" spans="3:34" x14ac:dyDescent="0.25">
      <c r="C3445" s="21"/>
      <c r="E3445" s="62"/>
      <c r="F3445" s="62"/>
      <c r="G3445" s="62"/>
      <c r="P3445"/>
      <c r="Q3445"/>
      <c r="R3445"/>
      <c r="S3445"/>
      <c r="T3445"/>
      <c r="U3445"/>
      <c r="V3445"/>
      <c r="W3445"/>
      <c r="X3445"/>
      <c r="Y3445"/>
      <c r="Z3445"/>
      <c r="AA3445"/>
      <c r="AB3445"/>
      <c r="AC3445"/>
      <c r="AD3445"/>
      <c r="AE3445"/>
      <c r="AF3445"/>
      <c r="AG3445"/>
      <c r="AH3445"/>
    </row>
    <row r="3446" spans="3:34" x14ac:dyDescent="0.25">
      <c r="C3446" s="21"/>
      <c r="E3446" s="62"/>
      <c r="F3446" s="62"/>
      <c r="G3446" s="62"/>
      <c r="P3446"/>
      <c r="Q3446"/>
      <c r="R3446"/>
      <c r="S3446"/>
      <c r="T3446"/>
      <c r="U3446"/>
      <c r="V3446"/>
      <c r="W3446"/>
      <c r="X3446"/>
      <c r="Y3446"/>
      <c r="Z3446"/>
      <c r="AA3446"/>
      <c r="AB3446"/>
      <c r="AC3446"/>
      <c r="AD3446"/>
      <c r="AE3446"/>
      <c r="AF3446"/>
      <c r="AG3446"/>
      <c r="AH3446"/>
    </row>
    <row r="3447" spans="3:34" x14ac:dyDescent="0.25">
      <c r="C3447" s="21"/>
      <c r="E3447" s="62"/>
      <c r="F3447" s="62"/>
      <c r="G3447" s="62"/>
      <c r="P3447"/>
      <c r="Q3447"/>
      <c r="R3447"/>
      <c r="S3447"/>
      <c r="T3447"/>
      <c r="U3447"/>
      <c r="V3447"/>
      <c r="W3447"/>
      <c r="X3447"/>
      <c r="Y3447"/>
      <c r="Z3447"/>
      <c r="AA3447"/>
      <c r="AB3447"/>
      <c r="AC3447"/>
      <c r="AD3447"/>
      <c r="AE3447"/>
      <c r="AF3447"/>
      <c r="AG3447"/>
      <c r="AH3447"/>
    </row>
    <row r="3448" spans="3:34" x14ac:dyDescent="0.25">
      <c r="C3448" s="21"/>
      <c r="E3448" s="62"/>
      <c r="F3448" s="62"/>
      <c r="G3448" s="62"/>
      <c r="P3448"/>
      <c r="Q3448"/>
      <c r="R3448"/>
      <c r="S3448"/>
      <c r="T3448"/>
      <c r="U3448"/>
      <c r="V3448"/>
      <c r="W3448"/>
      <c r="X3448"/>
      <c r="Y3448"/>
      <c r="Z3448"/>
      <c r="AA3448"/>
      <c r="AB3448"/>
      <c r="AC3448"/>
      <c r="AD3448"/>
      <c r="AE3448"/>
      <c r="AF3448"/>
      <c r="AG3448"/>
      <c r="AH3448"/>
    </row>
    <row r="3449" spans="3:34" x14ac:dyDescent="0.25">
      <c r="C3449" s="21"/>
      <c r="E3449" s="62"/>
      <c r="F3449" s="62"/>
      <c r="G3449" s="62"/>
      <c r="P3449"/>
      <c r="Q3449"/>
      <c r="R3449"/>
      <c r="S3449"/>
      <c r="T3449"/>
      <c r="U3449"/>
      <c r="V3449"/>
      <c r="W3449"/>
      <c r="X3449"/>
      <c r="Y3449"/>
      <c r="Z3449"/>
      <c r="AA3449"/>
      <c r="AB3449"/>
      <c r="AC3449"/>
      <c r="AD3449"/>
      <c r="AE3449"/>
      <c r="AF3449"/>
      <c r="AG3449"/>
      <c r="AH3449"/>
    </row>
    <row r="3450" spans="3:34" x14ac:dyDescent="0.25">
      <c r="C3450" s="21"/>
      <c r="E3450" s="62"/>
      <c r="F3450" s="62"/>
      <c r="G3450" s="62"/>
      <c r="P3450"/>
      <c r="Q3450"/>
      <c r="R3450"/>
      <c r="S3450"/>
      <c r="T3450"/>
      <c r="U3450"/>
      <c r="V3450"/>
      <c r="W3450"/>
      <c r="X3450"/>
      <c r="Y3450"/>
      <c r="Z3450"/>
      <c r="AA3450"/>
      <c r="AB3450"/>
      <c r="AC3450"/>
      <c r="AD3450"/>
      <c r="AE3450"/>
      <c r="AF3450"/>
      <c r="AG3450"/>
      <c r="AH3450"/>
    </row>
    <row r="3451" spans="3:34" x14ac:dyDescent="0.25">
      <c r="C3451" s="21"/>
      <c r="E3451" s="62"/>
      <c r="F3451" s="62"/>
      <c r="G3451" s="62"/>
      <c r="P3451"/>
      <c r="Q3451"/>
      <c r="R3451"/>
      <c r="S3451"/>
      <c r="T3451"/>
      <c r="U3451"/>
      <c r="V3451"/>
      <c r="W3451"/>
      <c r="X3451"/>
      <c r="Y3451"/>
      <c r="Z3451"/>
      <c r="AA3451"/>
      <c r="AB3451"/>
      <c r="AC3451"/>
      <c r="AD3451"/>
      <c r="AE3451"/>
      <c r="AF3451"/>
      <c r="AG3451"/>
      <c r="AH3451"/>
    </row>
    <row r="3452" spans="3:34" x14ac:dyDescent="0.25">
      <c r="C3452" s="21"/>
      <c r="E3452" s="62"/>
      <c r="F3452" s="62"/>
      <c r="G3452" s="62"/>
      <c r="P3452"/>
      <c r="Q3452"/>
      <c r="R3452"/>
      <c r="S3452"/>
      <c r="T3452"/>
      <c r="U3452"/>
      <c r="V3452"/>
      <c r="W3452"/>
      <c r="X3452"/>
      <c r="Y3452"/>
      <c r="Z3452"/>
      <c r="AA3452"/>
      <c r="AB3452"/>
      <c r="AC3452"/>
      <c r="AD3452"/>
      <c r="AE3452"/>
      <c r="AF3452"/>
      <c r="AG3452"/>
      <c r="AH3452"/>
    </row>
    <row r="3453" spans="3:34" x14ac:dyDescent="0.25">
      <c r="C3453" s="21"/>
      <c r="E3453" s="62"/>
      <c r="F3453" s="62"/>
      <c r="G3453" s="62"/>
      <c r="P3453"/>
      <c r="Q3453"/>
      <c r="R3453"/>
      <c r="S3453"/>
      <c r="T3453"/>
      <c r="U3453"/>
      <c r="V3453"/>
      <c r="W3453"/>
      <c r="X3453"/>
      <c r="Y3453"/>
      <c r="Z3453"/>
      <c r="AA3453"/>
      <c r="AB3453"/>
      <c r="AC3453"/>
      <c r="AD3453"/>
      <c r="AE3453"/>
      <c r="AF3453"/>
      <c r="AG3453"/>
      <c r="AH3453"/>
    </row>
    <row r="3454" spans="3:34" x14ac:dyDescent="0.25">
      <c r="C3454" s="21"/>
      <c r="E3454" s="62"/>
      <c r="F3454" s="62"/>
      <c r="G3454" s="62"/>
      <c r="P3454"/>
      <c r="Q3454"/>
      <c r="R3454"/>
      <c r="S3454"/>
      <c r="T3454"/>
      <c r="U3454"/>
      <c r="V3454"/>
      <c r="W3454"/>
      <c r="X3454"/>
      <c r="Y3454"/>
      <c r="Z3454"/>
      <c r="AA3454"/>
      <c r="AB3454"/>
      <c r="AC3454"/>
      <c r="AD3454"/>
      <c r="AE3454"/>
      <c r="AF3454"/>
      <c r="AG3454"/>
      <c r="AH3454"/>
    </row>
    <row r="3455" spans="3:34" x14ac:dyDescent="0.25">
      <c r="C3455" s="21"/>
      <c r="E3455" s="62"/>
      <c r="F3455" s="62"/>
      <c r="G3455" s="62"/>
      <c r="P3455"/>
      <c r="Q3455"/>
      <c r="R3455"/>
      <c r="S3455"/>
      <c r="T3455"/>
      <c r="U3455"/>
      <c r="V3455"/>
      <c r="W3455"/>
      <c r="X3455"/>
      <c r="Y3455"/>
      <c r="Z3455"/>
      <c r="AA3455"/>
      <c r="AB3455"/>
      <c r="AC3455"/>
      <c r="AD3455"/>
      <c r="AE3455"/>
      <c r="AF3455"/>
      <c r="AG3455"/>
      <c r="AH3455"/>
    </row>
    <row r="3456" spans="3:34" x14ac:dyDescent="0.25">
      <c r="C3456" s="21"/>
      <c r="E3456" s="62"/>
      <c r="F3456" s="62"/>
      <c r="G3456" s="62"/>
      <c r="P3456"/>
      <c r="Q3456"/>
      <c r="R3456"/>
      <c r="S3456"/>
      <c r="T3456"/>
      <c r="U3456"/>
      <c r="V3456"/>
      <c r="W3456"/>
      <c r="X3456"/>
      <c r="Y3456"/>
      <c r="Z3456"/>
      <c r="AA3456"/>
      <c r="AB3456"/>
      <c r="AC3456"/>
      <c r="AD3456"/>
      <c r="AE3456"/>
      <c r="AF3456"/>
      <c r="AG3456"/>
      <c r="AH3456"/>
    </row>
    <row r="3457" spans="3:34" x14ac:dyDescent="0.25">
      <c r="C3457" s="21"/>
      <c r="E3457" s="62"/>
      <c r="F3457" s="62"/>
      <c r="G3457" s="62"/>
      <c r="P3457"/>
      <c r="Q3457"/>
      <c r="R3457"/>
      <c r="S3457"/>
      <c r="T3457"/>
      <c r="U3457"/>
      <c r="V3457"/>
      <c r="W3457"/>
      <c r="X3457"/>
      <c r="Y3457"/>
      <c r="Z3457"/>
      <c r="AA3457"/>
      <c r="AB3457"/>
      <c r="AC3457"/>
      <c r="AD3457"/>
      <c r="AE3457"/>
      <c r="AF3457"/>
      <c r="AG3457"/>
      <c r="AH3457"/>
    </row>
    <row r="3458" spans="3:34" x14ac:dyDescent="0.25">
      <c r="C3458" s="21"/>
      <c r="E3458" s="62"/>
      <c r="F3458" s="62"/>
      <c r="G3458" s="62"/>
      <c r="P3458"/>
      <c r="Q3458"/>
      <c r="R3458"/>
      <c r="S3458"/>
      <c r="T3458"/>
      <c r="U3458"/>
      <c r="V3458"/>
      <c r="W3458"/>
      <c r="X3458"/>
      <c r="Y3458"/>
      <c r="Z3458"/>
      <c r="AA3458"/>
      <c r="AB3458"/>
      <c r="AC3458"/>
      <c r="AD3458"/>
      <c r="AE3458"/>
      <c r="AF3458"/>
      <c r="AG3458"/>
      <c r="AH3458"/>
    </row>
    <row r="3459" spans="3:34" x14ac:dyDescent="0.25">
      <c r="C3459" s="21"/>
      <c r="E3459" s="62"/>
      <c r="F3459" s="62"/>
      <c r="G3459" s="62"/>
      <c r="P3459"/>
      <c r="Q3459"/>
      <c r="R3459"/>
      <c r="S3459"/>
      <c r="T3459"/>
      <c r="U3459"/>
      <c r="V3459"/>
      <c r="W3459"/>
      <c r="X3459"/>
      <c r="Y3459"/>
      <c r="Z3459"/>
      <c r="AA3459"/>
      <c r="AB3459"/>
      <c r="AC3459"/>
      <c r="AD3459"/>
      <c r="AE3459"/>
      <c r="AF3459"/>
      <c r="AG3459"/>
      <c r="AH3459"/>
    </row>
    <row r="3460" spans="3:34" x14ac:dyDescent="0.25">
      <c r="C3460" s="21"/>
      <c r="E3460" s="62"/>
      <c r="F3460" s="62"/>
      <c r="G3460" s="62"/>
      <c r="P3460"/>
      <c r="Q3460"/>
      <c r="R3460"/>
      <c r="S3460"/>
      <c r="T3460"/>
      <c r="U3460"/>
      <c r="V3460"/>
      <c r="W3460"/>
      <c r="X3460"/>
      <c r="Y3460"/>
      <c r="Z3460"/>
      <c r="AA3460"/>
      <c r="AB3460"/>
      <c r="AC3460"/>
      <c r="AD3460"/>
      <c r="AE3460"/>
      <c r="AF3460"/>
      <c r="AG3460"/>
      <c r="AH3460"/>
    </row>
    <row r="3461" spans="3:34" x14ac:dyDescent="0.25">
      <c r="C3461" s="21"/>
      <c r="E3461" s="62"/>
      <c r="F3461" s="62"/>
      <c r="G3461" s="62"/>
      <c r="P3461"/>
      <c r="Q3461"/>
      <c r="R3461"/>
      <c r="S3461"/>
      <c r="T3461"/>
      <c r="U3461"/>
      <c r="V3461"/>
      <c r="W3461"/>
      <c r="X3461"/>
      <c r="Y3461"/>
      <c r="Z3461"/>
      <c r="AA3461"/>
      <c r="AB3461"/>
      <c r="AC3461"/>
      <c r="AD3461"/>
      <c r="AE3461"/>
      <c r="AF3461"/>
      <c r="AG3461"/>
      <c r="AH3461"/>
    </row>
    <row r="3462" spans="3:34" x14ac:dyDescent="0.25">
      <c r="C3462" s="21"/>
      <c r="E3462" s="62"/>
      <c r="F3462" s="62"/>
      <c r="G3462" s="62"/>
      <c r="P3462"/>
      <c r="Q3462"/>
      <c r="R3462"/>
      <c r="S3462"/>
      <c r="T3462"/>
      <c r="U3462"/>
      <c r="V3462"/>
      <c r="W3462"/>
      <c r="X3462"/>
      <c r="Y3462"/>
      <c r="Z3462"/>
      <c r="AA3462"/>
      <c r="AB3462"/>
      <c r="AC3462"/>
      <c r="AD3462"/>
      <c r="AE3462"/>
      <c r="AF3462"/>
      <c r="AG3462"/>
      <c r="AH3462"/>
    </row>
    <row r="3463" spans="3:34" x14ac:dyDescent="0.25">
      <c r="C3463" s="21"/>
      <c r="E3463" s="62"/>
      <c r="F3463" s="62"/>
      <c r="G3463" s="62"/>
      <c r="P3463"/>
      <c r="Q3463"/>
      <c r="R3463"/>
      <c r="S3463"/>
      <c r="T3463"/>
      <c r="U3463"/>
      <c r="V3463"/>
      <c r="W3463"/>
      <c r="X3463"/>
      <c r="Y3463"/>
      <c r="Z3463"/>
      <c r="AA3463"/>
      <c r="AB3463"/>
      <c r="AC3463"/>
      <c r="AD3463"/>
      <c r="AE3463"/>
      <c r="AF3463"/>
      <c r="AG3463"/>
      <c r="AH3463"/>
    </row>
    <row r="3464" spans="3:34" x14ac:dyDescent="0.25">
      <c r="C3464" s="21"/>
      <c r="E3464" s="62"/>
      <c r="F3464" s="62"/>
      <c r="G3464" s="62"/>
      <c r="P3464"/>
      <c r="Q3464"/>
      <c r="R3464"/>
      <c r="S3464"/>
      <c r="T3464"/>
      <c r="U3464"/>
      <c r="V3464"/>
      <c r="W3464"/>
      <c r="X3464"/>
      <c r="Y3464"/>
      <c r="Z3464"/>
      <c r="AA3464"/>
      <c r="AB3464"/>
      <c r="AC3464"/>
      <c r="AD3464"/>
      <c r="AE3464"/>
      <c r="AF3464"/>
      <c r="AG3464"/>
      <c r="AH3464"/>
    </row>
    <row r="3465" spans="3:34" x14ac:dyDescent="0.25">
      <c r="C3465" s="21"/>
      <c r="E3465" s="62"/>
      <c r="F3465" s="62"/>
      <c r="G3465" s="62"/>
      <c r="P3465"/>
      <c r="Q3465"/>
      <c r="R3465"/>
      <c r="S3465"/>
      <c r="T3465"/>
      <c r="U3465"/>
      <c r="V3465"/>
      <c r="W3465"/>
      <c r="X3465"/>
      <c r="Y3465"/>
      <c r="Z3465"/>
      <c r="AA3465"/>
      <c r="AB3465"/>
      <c r="AC3465"/>
      <c r="AD3465"/>
      <c r="AE3465"/>
      <c r="AF3465"/>
      <c r="AG3465"/>
      <c r="AH3465"/>
    </row>
    <row r="3466" spans="3:34" x14ac:dyDescent="0.25">
      <c r="C3466" s="21"/>
      <c r="E3466" s="62"/>
      <c r="F3466" s="62"/>
      <c r="G3466" s="62"/>
      <c r="P3466"/>
      <c r="Q3466"/>
      <c r="R3466"/>
      <c r="S3466"/>
      <c r="T3466"/>
      <c r="U3466"/>
      <c r="V3466"/>
      <c r="W3466"/>
      <c r="X3466"/>
      <c r="Y3466"/>
      <c r="Z3466"/>
      <c r="AA3466"/>
      <c r="AB3466"/>
      <c r="AC3466"/>
      <c r="AD3466"/>
      <c r="AE3466"/>
      <c r="AF3466"/>
      <c r="AG3466"/>
      <c r="AH3466"/>
    </row>
    <row r="3467" spans="3:34" x14ac:dyDescent="0.25">
      <c r="C3467" s="21"/>
      <c r="E3467" s="62"/>
      <c r="F3467" s="62"/>
      <c r="G3467" s="62"/>
      <c r="P3467"/>
      <c r="Q3467"/>
      <c r="R3467"/>
      <c r="S3467"/>
      <c r="T3467"/>
      <c r="U3467"/>
      <c r="V3467"/>
      <c r="W3467"/>
      <c r="X3467"/>
      <c r="Y3467"/>
      <c r="Z3467"/>
      <c r="AA3467"/>
      <c r="AB3467"/>
      <c r="AC3467"/>
      <c r="AD3467"/>
      <c r="AE3467"/>
      <c r="AF3467"/>
      <c r="AG3467"/>
      <c r="AH3467"/>
    </row>
    <row r="3468" spans="3:34" x14ac:dyDescent="0.25">
      <c r="C3468" s="21"/>
      <c r="E3468" s="62"/>
      <c r="F3468" s="62"/>
      <c r="G3468" s="62"/>
      <c r="P3468"/>
      <c r="Q3468"/>
      <c r="R3468"/>
      <c r="S3468"/>
      <c r="T3468"/>
      <c r="U3468"/>
      <c r="V3468"/>
      <c r="W3468"/>
      <c r="X3468"/>
      <c r="Y3468"/>
      <c r="Z3468"/>
      <c r="AA3468"/>
      <c r="AB3468"/>
      <c r="AC3468"/>
      <c r="AD3468"/>
      <c r="AE3468"/>
      <c r="AF3468"/>
      <c r="AG3468"/>
      <c r="AH3468"/>
    </row>
    <row r="3469" spans="3:34" x14ac:dyDescent="0.25">
      <c r="C3469" s="21"/>
      <c r="E3469" s="62"/>
      <c r="F3469" s="62"/>
      <c r="G3469" s="62"/>
      <c r="P3469"/>
      <c r="Q3469"/>
      <c r="R3469"/>
      <c r="S3469"/>
      <c r="T3469"/>
      <c r="U3469"/>
      <c r="V3469"/>
      <c r="W3469"/>
      <c r="X3469"/>
      <c r="Y3469"/>
      <c r="Z3469"/>
      <c r="AA3469"/>
      <c r="AB3469"/>
      <c r="AC3469"/>
      <c r="AD3469"/>
      <c r="AE3469"/>
      <c r="AF3469"/>
      <c r="AG3469"/>
      <c r="AH3469"/>
    </row>
    <row r="3470" spans="3:34" x14ac:dyDescent="0.25">
      <c r="C3470" s="21"/>
      <c r="E3470" s="62"/>
      <c r="F3470" s="62"/>
      <c r="G3470" s="62"/>
      <c r="P3470"/>
      <c r="Q3470"/>
      <c r="R3470"/>
      <c r="S3470"/>
      <c r="T3470"/>
      <c r="U3470"/>
      <c r="V3470"/>
      <c r="W3470"/>
      <c r="X3470"/>
      <c r="Y3470"/>
      <c r="Z3470"/>
      <c r="AA3470"/>
      <c r="AB3470"/>
      <c r="AC3470"/>
      <c r="AD3470"/>
      <c r="AE3470"/>
      <c r="AF3470"/>
      <c r="AG3470"/>
      <c r="AH3470"/>
    </row>
    <row r="3471" spans="3:34" x14ac:dyDescent="0.25">
      <c r="C3471" s="21"/>
      <c r="E3471" s="62"/>
      <c r="F3471" s="62"/>
      <c r="G3471" s="62"/>
      <c r="P3471"/>
      <c r="Q3471"/>
      <c r="R3471"/>
      <c r="S3471"/>
      <c r="T3471"/>
      <c r="U3471"/>
      <c r="V3471"/>
      <c r="W3471"/>
      <c r="X3471"/>
      <c r="Y3471"/>
      <c r="Z3471"/>
      <c r="AA3471"/>
      <c r="AB3471"/>
      <c r="AC3471"/>
      <c r="AD3471"/>
      <c r="AE3471"/>
      <c r="AF3471"/>
      <c r="AG3471"/>
      <c r="AH3471"/>
    </row>
    <row r="3472" spans="3:34" x14ac:dyDescent="0.25">
      <c r="C3472" s="21"/>
      <c r="E3472" s="62"/>
      <c r="F3472" s="62"/>
      <c r="G3472" s="62"/>
      <c r="P3472"/>
      <c r="Q3472"/>
      <c r="R3472"/>
      <c r="S3472"/>
      <c r="T3472"/>
      <c r="U3472"/>
      <c r="V3472"/>
      <c r="W3472"/>
      <c r="X3472"/>
      <c r="Y3472"/>
      <c r="Z3472"/>
      <c r="AA3472"/>
      <c r="AB3472"/>
      <c r="AC3472"/>
      <c r="AD3472"/>
      <c r="AE3472"/>
      <c r="AF3472"/>
      <c r="AG3472"/>
      <c r="AH3472"/>
    </row>
    <row r="3473" spans="3:34" x14ac:dyDescent="0.25">
      <c r="C3473" s="21"/>
      <c r="E3473" s="62"/>
      <c r="F3473" s="62"/>
      <c r="G3473" s="62"/>
      <c r="P3473"/>
      <c r="Q3473"/>
      <c r="R3473"/>
      <c r="S3473"/>
      <c r="T3473"/>
      <c r="U3473"/>
      <c r="V3473"/>
      <c r="W3473"/>
      <c r="X3473"/>
      <c r="Y3473"/>
      <c r="Z3473"/>
      <c r="AA3473"/>
      <c r="AB3473"/>
      <c r="AC3473"/>
      <c r="AD3473"/>
      <c r="AE3473"/>
      <c r="AF3473"/>
      <c r="AG3473"/>
      <c r="AH3473"/>
    </row>
    <row r="3474" spans="3:34" x14ac:dyDescent="0.25">
      <c r="C3474" s="21"/>
      <c r="E3474" s="62"/>
      <c r="F3474" s="62"/>
      <c r="G3474" s="62"/>
      <c r="P3474"/>
      <c r="Q3474"/>
      <c r="R3474"/>
      <c r="S3474"/>
      <c r="T3474"/>
      <c r="U3474"/>
      <c r="V3474"/>
      <c r="W3474"/>
      <c r="X3474"/>
      <c r="Y3474"/>
      <c r="Z3474"/>
      <c r="AA3474"/>
      <c r="AB3474"/>
      <c r="AC3474"/>
      <c r="AD3474"/>
      <c r="AE3474"/>
      <c r="AF3474"/>
      <c r="AG3474"/>
      <c r="AH3474"/>
    </row>
    <row r="3475" spans="3:34" x14ac:dyDescent="0.25">
      <c r="C3475" s="21"/>
      <c r="E3475" s="62"/>
      <c r="F3475" s="62"/>
      <c r="G3475" s="62"/>
      <c r="P3475"/>
      <c r="Q3475"/>
      <c r="R3475"/>
      <c r="S3475"/>
      <c r="T3475"/>
      <c r="U3475"/>
      <c r="V3475"/>
      <c r="W3475"/>
      <c r="X3475"/>
      <c r="Y3475"/>
      <c r="Z3475"/>
      <c r="AA3475"/>
      <c r="AB3475"/>
      <c r="AC3475"/>
      <c r="AD3475"/>
      <c r="AE3475"/>
      <c r="AF3475"/>
      <c r="AG3475"/>
      <c r="AH3475"/>
    </row>
    <row r="3476" spans="3:34" x14ac:dyDescent="0.25">
      <c r="C3476" s="21"/>
      <c r="E3476" s="62"/>
      <c r="F3476" s="62"/>
      <c r="G3476" s="62"/>
      <c r="P3476"/>
      <c r="Q3476"/>
      <c r="R3476"/>
      <c r="S3476"/>
      <c r="T3476"/>
      <c r="U3476"/>
      <c r="V3476"/>
      <c r="W3476"/>
      <c r="X3476"/>
      <c r="Y3476"/>
      <c r="Z3476"/>
      <c r="AA3476"/>
      <c r="AB3476"/>
      <c r="AC3476"/>
      <c r="AD3476"/>
      <c r="AE3476"/>
      <c r="AF3476"/>
      <c r="AG3476"/>
      <c r="AH3476"/>
    </row>
    <row r="3477" spans="3:34" x14ac:dyDescent="0.25">
      <c r="C3477" s="21"/>
      <c r="E3477" s="62"/>
      <c r="F3477" s="62"/>
      <c r="G3477" s="62"/>
      <c r="P3477"/>
      <c r="Q3477"/>
      <c r="R3477"/>
      <c r="S3477"/>
      <c r="T3477"/>
      <c r="U3477"/>
      <c r="V3477"/>
      <c r="W3477"/>
      <c r="X3477"/>
      <c r="Y3477"/>
      <c r="Z3477"/>
      <c r="AA3477"/>
      <c r="AB3477"/>
      <c r="AC3477"/>
      <c r="AD3477"/>
      <c r="AE3477"/>
      <c r="AF3477"/>
      <c r="AG3477"/>
      <c r="AH3477"/>
    </row>
    <row r="3478" spans="3:34" x14ac:dyDescent="0.25">
      <c r="C3478" s="21"/>
      <c r="E3478" s="62"/>
      <c r="F3478" s="62"/>
      <c r="G3478" s="62"/>
      <c r="P3478"/>
      <c r="Q3478"/>
      <c r="R3478"/>
      <c r="S3478"/>
      <c r="T3478"/>
      <c r="U3478"/>
      <c r="V3478"/>
      <c r="W3478"/>
      <c r="X3478"/>
      <c r="Y3478"/>
      <c r="Z3478"/>
      <c r="AA3478"/>
      <c r="AB3478"/>
      <c r="AC3478"/>
      <c r="AD3478"/>
      <c r="AE3478"/>
      <c r="AF3478"/>
      <c r="AG3478"/>
      <c r="AH3478"/>
    </row>
    <row r="3479" spans="3:34" x14ac:dyDescent="0.25">
      <c r="C3479" s="21"/>
      <c r="E3479" s="62"/>
      <c r="F3479" s="62"/>
      <c r="G3479" s="62"/>
      <c r="P3479"/>
      <c r="Q3479"/>
      <c r="R3479"/>
      <c r="S3479"/>
      <c r="T3479"/>
      <c r="U3479"/>
      <c r="V3479"/>
      <c r="W3479"/>
      <c r="X3479"/>
      <c r="Y3479"/>
      <c r="Z3479"/>
      <c r="AA3479"/>
      <c r="AB3479"/>
      <c r="AC3479"/>
      <c r="AD3479"/>
      <c r="AE3479"/>
      <c r="AF3479"/>
      <c r="AG3479"/>
      <c r="AH3479"/>
    </row>
    <row r="3480" spans="3:34" x14ac:dyDescent="0.25">
      <c r="C3480" s="21"/>
      <c r="E3480" s="62"/>
      <c r="F3480" s="62"/>
      <c r="G3480" s="62"/>
      <c r="P3480"/>
      <c r="Q3480"/>
      <c r="R3480"/>
      <c r="S3480"/>
      <c r="T3480"/>
      <c r="U3480"/>
      <c r="V3480"/>
      <c r="W3480"/>
      <c r="X3480"/>
      <c r="Y3480"/>
      <c r="Z3480"/>
      <c r="AA3480"/>
      <c r="AB3480"/>
      <c r="AC3480"/>
      <c r="AD3480"/>
      <c r="AE3480"/>
      <c r="AF3480"/>
      <c r="AG3480"/>
      <c r="AH3480"/>
    </row>
    <row r="3481" spans="3:34" x14ac:dyDescent="0.25">
      <c r="C3481" s="21"/>
      <c r="E3481" s="62"/>
      <c r="F3481" s="62"/>
      <c r="G3481" s="62"/>
      <c r="P3481"/>
      <c r="Q3481"/>
      <c r="R3481"/>
      <c r="S3481"/>
      <c r="T3481"/>
      <c r="U3481"/>
      <c r="V3481"/>
      <c r="W3481"/>
      <c r="X3481"/>
      <c r="Y3481"/>
      <c r="Z3481"/>
      <c r="AA3481"/>
      <c r="AB3481"/>
      <c r="AC3481"/>
      <c r="AD3481"/>
      <c r="AE3481"/>
      <c r="AF3481"/>
      <c r="AG3481"/>
      <c r="AH3481"/>
    </row>
    <row r="3482" spans="3:34" x14ac:dyDescent="0.25">
      <c r="C3482" s="21"/>
      <c r="E3482" s="62"/>
      <c r="F3482" s="62"/>
      <c r="G3482" s="62"/>
      <c r="P3482"/>
      <c r="Q3482"/>
      <c r="R3482"/>
      <c r="S3482"/>
      <c r="T3482"/>
      <c r="U3482"/>
      <c r="V3482"/>
      <c r="W3482"/>
      <c r="X3482"/>
      <c r="Y3482"/>
      <c r="Z3482"/>
      <c r="AA3482"/>
      <c r="AB3482"/>
      <c r="AC3482"/>
      <c r="AD3482"/>
      <c r="AE3482"/>
      <c r="AF3482"/>
      <c r="AG3482"/>
      <c r="AH3482"/>
    </row>
    <row r="3483" spans="3:34" x14ac:dyDescent="0.25">
      <c r="C3483" s="21"/>
      <c r="E3483" s="62"/>
      <c r="F3483" s="62"/>
      <c r="G3483" s="62"/>
      <c r="P3483"/>
      <c r="Q3483"/>
      <c r="R3483"/>
      <c r="S3483"/>
      <c r="T3483"/>
      <c r="U3483"/>
      <c r="V3483"/>
      <c r="W3483"/>
      <c r="X3483"/>
      <c r="Y3483"/>
      <c r="Z3483"/>
      <c r="AA3483"/>
      <c r="AB3483"/>
      <c r="AC3483"/>
      <c r="AD3483"/>
      <c r="AE3483"/>
      <c r="AF3483"/>
      <c r="AG3483"/>
      <c r="AH3483"/>
    </row>
    <row r="3484" spans="3:34" x14ac:dyDescent="0.25">
      <c r="C3484" s="21"/>
      <c r="E3484" s="62"/>
      <c r="F3484" s="62"/>
      <c r="G3484" s="62"/>
      <c r="P3484"/>
      <c r="Q3484"/>
      <c r="R3484"/>
      <c r="S3484"/>
      <c r="T3484"/>
      <c r="U3484"/>
      <c r="V3484"/>
      <c r="W3484"/>
      <c r="X3484"/>
      <c r="Y3484"/>
      <c r="Z3484"/>
      <c r="AA3484"/>
      <c r="AB3484"/>
      <c r="AC3484"/>
      <c r="AD3484"/>
      <c r="AE3484"/>
      <c r="AF3484"/>
      <c r="AG3484"/>
      <c r="AH3484"/>
    </row>
    <row r="3485" spans="3:34" x14ac:dyDescent="0.25">
      <c r="C3485" s="21"/>
      <c r="E3485" s="62"/>
      <c r="F3485" s="62"/>
      <c r="G3485" s="62"/>
      <c r="P3485"/>
      <c r="Q3485"/>
      <c r="R3485"/>
      <c r="S3485"/>
      <c r="T3485"/>
      <c r="U3485"/>
      <c r="V3485"/>
      <c r="W3485"/>
      <c r="X3485"/>
      <c r="Y3485"/>
      <c r="Z3485"/>
      <c r="AA3485"/>
      <c r="AB3485"/>
      <c r="AC3485"/>
      <c r="AD3485"/>
      <c r="AE3485"/>
      <c r="AF3485"/>
      <c r="AG3485"/>
      <c r="AH3485"/>
    </row>
    <row r="3486" spans="3:34" x14ac:dyDescent="0.25">
      <c r="C3486" s="21"/>
      <c r="E3486" s="62"/>
      <c r="F3486" s="62"/>
      <c r="G3486" s="62"/>
      <c r="P3486"/>
      <c r="Q3486"/>
      <c r="R3486"/>
      <c r="S3486"/>
      <c r="T3486"/>
      <c r="U3486"/>
      <c r="V3486"/>
      <c r="W3486"/>
      <c r="X3486"/>
      <c r="Y3486"/>
      <c r="Z3486"/>
      <c r="AA3486"/>
      <c r="AB3486"/>
      <c r="AC3486"/>
      <c r="AD3486"/>
      <c r="AE3486"/>
      <c r="AF3486"/>
      <c r="AG3486"/>
      <c r="AH3486"/>
    </row>
    <row r="3487" spans="3:34" x14ac:dyDescent="0.25">
      <c r="C3487" s="21"/>
      <c r="E3487" s="62"/>
      <c r="F3487" s="62"/>
      <c r="G3487" s="62"/>
      <c r="P3487"/>
      <c r="Q3487"/>
      <c r="R3487"/>
      <c r="S3487"/>
      <c r="T3487"/>
      <c r="U3487"/>
      <c r="V3487"/>
      <c r="W3487"/>
      <c r="X3487"/>
      <c r="Y3487"/>
      <c r="Z3487"/>
      <c r="AA3487"/>
      <c r="AB3487"/>
      <c r="AC3487"/>
      <c r="AD3487"/>
      <c r="AE3487"/>
      <c r="AF3487"/>
      <c r="AG3487"/>
      <c r="AH3487"/>
    </row>
    <row r="3488" spans="3:34" x14ac:dyDescent="0.25">
      <c r="C3488" s="21"/>
      <c r="E3488" s="62"/>
      <c r="F3488" s="62"/>
      <c r="G3488" s="62"/>
      <c r="P3488"/>
      <c r="Q3488"/>
      <c r="R3488"/>
      <c r="S3488"/>
      <c r="T3488"/>
      <c r="U3488"/>
      <c r="V3488"/>
      <c r="W3488"/>
      <c r="X3488"/>
      <c r="Y3488"/>
      <c r="Z3488"/>
      <c r="AA3488"/>
      <c r="AB3488"/>
      <c r="AC3488"/>
      <c r="AD3488"/>
      <c r="AE3488"/>
      <c r="AF3488"/>
      <c r="AG3488"/>
      <c r="AH3488"/>
    </row>
    <row r="3489" spans="3:34" x14ac:dyDescent="0.25">
      <c r="C3489" s="21"/>
      <c r="E3489" s="62"/>
      <c r="F3489" s="62"/>
      <c r="G3489" s="62"/>
      <c r="P3489"/>
      <c r="Q3489"/>
      <c r="R3489"/>
      <c r="S3489"/>
      <c r="T3489"/>
      <c r="U3489"/>
      <c r="V3489"/>
      <c r="W3489"/>
      <c r="X3489"/>
      <c r="Y3489"/>
      <c r="Z3489"/>
      <c r="AA3489"/>
      <c r="AB3489"/>
      <c r="AC3489"/>
      <c r="AD3489"/>
      <c r="AE3489"/>
      <c r="AF3489"/>
      <c r="AG3489"/>
      <c r="AH3489"/>
    </row>
    <row r="3490" spans="3:34" x14ac:dyDescent="0.25">
      <c r="C3490" s="21"/>
      <c r="E3490" s="62"/>
      <c r="F3490" s="62"/>
      <c r="G3490" s="62"/>
      <c r="P3490"/>
      <c r="Q3490"/>
      <c r="R3490"/>
      <c r="S3490"/>
      <c r="T3490"/>
      <c r="U3490"/>
      <c r="V3490"/>
      <c r="W3490"/>
      <c r="X3490"/>
      <c r="Y3490"/>
      <c r="Z3490"/>
      <c r="AA3490"/>
      <c r="AB3490"/>
      <c r="AC3490"/>
      <c r="AD3490"/>
      <c r="AE3490"/>
      <c r="AF3490"/>
      <c r="AG3490"/>
      <c r="AH3490"/>
    </row>
    <row r="3491" spans="3:34" x14ac:dyDescent="0.25">
      <c r="C3491" s="21"/>
      <c r="E3491" s="62"/>
      <c r="F3491" s="62"/>
      <c r="G3491" s="62"/>
      <c r="P3491"/>
      <c r="Q3491"/>
      <c r="R3491"/>
      <c r="S3491"/>
      <c r="T3491"/>
      <c r="U3491"/>
      <c r="V3491"/>
      <c r="W3491"/>
      <c r="X3491"/>
      <c r="Y3491"/>
      <c r="Z3491"/>
      <c r="AA3491"/>
      <c r="AB3491"/>
      <c r="AC3491"/>
      <c r="AD3491"/>
      <c r="AE3491"/>
      <c r="AF3491"/>
      <c r="AG3491"/>
      <c r="AH3491"/>
    </row>
    <row r="3492" spans="3:34" x14ac:dyDescent="0.25">
      <c r="C3492" s="21"/>
      <c r="E3492" s="62"/>
      <c r="F3492" s="62"/>
      <c r="G3492" s="62"/>
      <c r="P3492"/>
      <c r="Q3492"/>
      <c r="R3492"/>
      <c r="S3492"/>
      <c r="T3492"/>
      <c r="U3492"/>
      <c r="V3492"/>
      <c r="W3492"/>
      <c r="X3492"/>
      <c r="Y3492"/>
      <c r="Z3492"/>
      <c r="AA3492"/>
      <c r="AB3492"/>
      <c r="AC3492"/>
      <c r="AD3492"/>
      <c r="AE3492"/>
      <c r="AF3492"/>
      <c r="AG3492"/>
      <c r="AH3492"/>
    </row>
    <row r="3493" spans="3:34" x14ac:dyDescent="0.25">
      <c r="C3493" s="21"/>
      <c r="E3493" s="62"/>
      <c r="F3493" s="62"/>
      <c r="G3493" s="62"/>
      <c r="P3493"/>
      <c r="Q3493"/>
      <c r="R3493"/>
      <c r="S3493"/>
      <c r="T3493"/>
      <c r="U3493"/>
      <c r="V3493"/>
      <c r="W3493"/>
      <c r="X3493"/>
      <c r="Y3493"/>
      <c r="Z3493"/>
      <c r="AA3493"/>
      <c r="AB3493"/>
      <c r="AC3493"/>
      <c r="AD3493"/>
      <c r="AE3493"/>
      <c r="AF3493"/>
      <c r="AG3493"/>
      <c r="AH3493"/>
    </row>
    <row r="3494" spans="3:34" x14ac:dyDescent="0.25">
      <c r="C3494" s="21"/>
      <c r="E3494" s="62"/>
      <c r="F3494" s="62"/>
      <c r="G3494" s="62"/>
      <c r="P3494"/>
      <c r="Q3494"/>
      <c r="R3494"/>
      <c r="S3494"/>
      <c r="T3494"/>
      <c r="U3494"/>
      <c r="V3494"/>
      <c r="W3494"/>
      <c r="X3494"/>
      <c r="Y3494"/>
      <c r="Z3494"/>
      <c r="AA3494"/>
      <c r="AB3494"/>
      <c r="AC3494"/>
      <c r="AD3494"/>
      <c r="AE3494"/>
      <c r="AF3494"/>
      <c r="AG3494"/>
      <c r="AH3494"/>
    </row>
    <row r="3495" spans="3:34" x14ac:dyDescent="0.25">
      <c r="C3495" s="21"/>
      <c r="E3495" s="62"/>
      <c r="F3495" s="62"/>
      <c r="G3495" s="62"/>
      <c r="P3495"/>
      <c r="Q3495"/>
      <c r="R3495"/>
      <c r="S3495"/>
      <c r="T3495"/>
      <c r="U3495"/>
      <c r="V3495"/>
      <c r="W3495"/>
      <c r="X3495"/>
      <c r="Y3495"/>
      <c r="Z3495"/>
      <c r="AA3495"/>
      <c r="AB3495"/>
      <c r="AC3495"/>
      <c r="AD3495"/>
      <c r="AE3495"/>
      <c r="AF3495"/>
      <c r="AG3495"/>
      <c r="AH3495"/>
    </row>
    <row r="3496" spans="3:34" x14ac:dyDescent="0.25">
      <c r="C3496" s="21"/>
      <c r="E3496" s="62"/>
      <c r="F3496" s="62"/>
      <c r="G3496" s="62"/>
      <c r="P3496"/>
      <c r="Q3496"/>
      <c r="R3496"/>
      <c r="S3496"/>
      <c r="T3496"/>
      <c r="U3496"/>
      <c r="V3496"/>
      <c r="W3496"/>
      <c r="X3496"/>
      <c r="Y3496"/>
      <c r="Z3496"/>
      <c r="AA3496"/>
      <c r="AB3496"/>
      <c r="AC3496"/>
      <c r="AD3496"/>
      <c r="AE3496"/>
      <c r="AF3496"/>
      <c r="AG3496"/>
      <c r="AH3496"/>
    </row>
    <row r="3497" spans="3:34" x14ac:dyDescent="0.25">
      <c r="C3497" s="21"/>
      <c r="E3497" s="62"/>
      <c r="F3497" s="62"/>
      <c r="G3497" s="62"/>
      <c r="P3497"/>
      <c r="Q3497"/>
      <c r="R3497"/>
      <c r="S3497"/>
      <c r="T3497"/>
      <c r="U3497"/>
      <c r="V3497"/>
      <c r="W3497"/>
      <c r="X3497"/>
      <c r="Y3497"/>
      <c r="Z3497"/>
      <c r="AA3497"/>
      <c r="AB3497"/>
      <c r="AC3497"/>
      <c r="AD3497"/>
      <c r="AE3497"/>
      <c r="AF3497"/>
      <c r="AG3497"/>
      <c r="AH3497"/>
    </row>
    <row r="3498" spans="3:34" x14ac:dyDescent="0.25">
      <c r="C3498" s="21"/>
      <c r="E3498" s="62"/>
      <c r="F3498" s="62"/>
      <c r="G3498" s="62"/>
      <c r="P3498"/>
      <c r="Q3498"/>
      <c r="R3498"/>
      <c r="S3498"/>
      <c r="T3498"/>
      <c r="U3498"/>
      <c r="V3498"/>
      <c r="W3498"/>
      <c r="X3498"/>
      <c r="Y3498"/>
      <c r="Z3498"/>
      <c r="AA3498"/>
      <c r="AB3498"/>
      <c r="AC3498"/>
      <c r="AD3498"/>
      <c r="AE3498"/>
      <c r="AF3498"/>
      <c r="AG3498"/>
      <c r="AH3498"/>
    </row>
    <row r="3499" spans="3:34" x14ac:dyDescent="0.25">
      <c r="C3499" s="21"/>
      <c r="E3499" s="62"/>
      <c r="F3499" s="62"/>
      <c r="G3499" s="62"/>
      <c r="P3499"/>
      <c r="Q3499"/>
      <c r="R3499"/>
      <c r="S3499"/>
      <c r="T3499"/>
      <c r="U3499"/>
      <c r="V3499"/>
      <c r="W3499"/>
      <c r="X3499"/>
      <c r="Y3499"/>
      <c r="Z3499"/>
      <c r="AA3499"/>
      <c r="AB3499"/>
      <c r="AC3499"/>
      <c r="AD3499"/>
      <c r="AE3499"/>
      <c r="AF3499"/>
      <c r="AG3499"/>
      <c r="AH3499"/>
    </row>
    <row r="3500" spans="3:34" x14ac:dyDescent="0.25">
      <c r="C3500" s="21"/>
      <c r="E3500" s="62"/>
      <c r="F3500" s="62"/>
      <c r="G3500" s="62"/>
      <c r="P3500"/>
      <c r="Q3500"/>
      <c r="R3500"/>
      <c r="S3500"/>
      <c r="T3500"/>
      <c r="U3500"/>
      <c r="V3500"/>
      <c r="W3500"/>
      <c r="X3500"/>
      <c r="Y3500"/>
      <c r="Z3500"/>
      <c r="AA3500"/>
      <c r="AB3500"/>
      <c r="AC3500"/>
      <c r="AD3500"/>
      <c r="AE3500"/>
      <c r="AF3500"/>
      <c r="AG3500"/>
      <c r="AH3500"/>
    </row>
    <row r="3501" spans="3:34" x14ac:dyDescent="0.25">
      <c r="C3501" s="21"/>
      <c r="E3501" s="62"/>
      <c r="F3501" s="62"/>
      <c r="G3501" s="62"/>
      <c r="P3501"/>
      <c r="Q3501"/>
      <c r="R3501"/>
      <c r="S3501"/>
      <c r="T3501"/>
      <c r="U3501"/>
      <c r="V3501"/>
      <c r="W3501"/>
      <c r="X3501"/>
      <c r="Y3501"/>
      <c r="Z3501"/>
      <c r="AA3501"/>
      <c r="AB3501"/>
      <c r="AC3501"/>
      <c r="AD3501"/>
      <c r="AE3501"/>
      <c r="AF3501"/>
      <c r="AG3501"/>
      <c r="AH3501"/>
    </row>
    <row r="3502" spans="3:34" x14ac:dyDescent="0.25">
      <c r="C3502" s="21"/>
      <c r="E3502" s="62"/>
      <c r="F3502" s="62"/>
      <c r="G3502" s="62"/>
      <c r="P3502"/>
      <c r="Q3502"/>
      <c r="R3502"/>
      <c r="S3502"/>
      <c r="T3502"/>
      <c r="U3502"/>
      <c r="V3502"/>
      <c r="W3502"/>
      <c r="X3502"/>
      <c r="Y3502"/>
      <c r="Z3502"/>
      <c r="AA3502"/>
      <c r="AB3502"/>
      <c r="AC3502"/>
      <c r="AD3502"/>
      <c r="AE3502"/>
      <c r="AF3502"/>
      <c r="AG3502"/>
      <c r="AH3502"/>
    </row>
    <row r="3503" spans="3:34" x14ac:dyDescent="0.25">
      <c r="C3503" s="21"/>
      <c r="E3503" s="62"/>
      <c r="F3503" s="62"/>
      <c r="G3503" s="62"/>
      <c r="P3503"/>
      <c r="Q3503"/>
      <c r="R3503"/>
      <c r="S3503"/>
      <c r="T3503"/>
      <c r="U3503"/>
      <c r="V3503"/>
      <c r="W3503"/>
      <c r="X3503"/>
      <c r="Y3503"/>
      <c r="Z3503"/>
      <c r="AA3503"/>
      <c r="AB3503"/>
      <c r="AC3503"/>
      <c r="AD3503"/>
      <c r="AE3503"/>
      <c r="AF3503"/>
      <c r="AG3503"/>
      <c r="AH3503"/>
    </row>
    <row r="3504" spans="3:34" x14ac:dyDescent="0.25">
      <c r="C3504" s="21"/>
      <c r="E3504" s="62"/>
      <c r="F3504" s="62"/>
      <c r="G3504" s="62"/>
      <c r="P3504"/>
      <c r="Q3504"/>
      <c r="R3504"/>
      <c r="S3504"/>
      <c r="T3504"/>
      <c r="U3504"/>
      <c r="V3504"/>
      <c r="W3504"/>
      <c r="X3504"/>
      <c r="Y3504"/>
      <c r="Z3504"/>
      <c r="AA3504"/>
      <c r="AB3504"/>
      <c r="AC3504"/>
      <c r="AD3504"/>
      <c r="AE3504"/>
      <c r="AF3504"/>
      <c r="AG3504"/>
      <c r="AH3504"/>
    </row>
    <row r="3505" spans="3:34" x14ac:dyDescent="0.25">
      <c r="C3505" s="21"/>
      <c r="E3505" s="62"/>
      <c r="F3505" s="62"/>
      <c r="G3505" s="62"/>
      <c r="P3505"/>
      <c r="Q3505"/>
      <c r="R3505"/>
      <c r="S3505"/>
      <c r="T3505"/>
      <c r="U3505"/>
      <c r="V3505"/>
      <c r="W3505"/>
      <c r="X3505"/>
      <c r="Y3505"/>
      <c r="Z3505"/>
      <c r="AA3505"/>
      <c r="AB3505"/>
      <c r="AC3505"/>
      <c r="AD3505"/>
      <c r="AE3505"/>
      <c r="AF3505"/>
      <c r="AG3505"/>
      <c r="AH3505"/>
    </row>
    <row r="3506" spans="3:34" x14ac:dyDescent="0.25">
      <c r="C3506" s="21"/>
      <c r="E3506" s="62"/>
      <c r="F3506" s="62"/>
      <c r="G3506" s="62"/>
      <c r="P3506"/>
      <c r="Q3506"/>
      <c r="R3506"/>
      <c r="S3506"/>
      <c r="T3506"/>
      <c r="U3506"/>
      <c r="V3506"/>
      <c r="W3506"/>
      <c r="X3506"/>
      <c r="Y3506"/>
      <c r="Z3506"/>
      <c r="AA3506"/>
      <c r="AB3506"/>
      <c r="AC3506"/>
      <c r="AD3506"/>
      <c r="AE3506"/>
      <c r="AF3506"/>
      <c r="AG3506"/>
      <c r="AH3506"/>
    </row>
    <row r="3507" spans="3:34" x14ac:dyDescent="0.25">
      <c r="C3507" s="21"/>
      <c r="E3507" s="62"/>
      <c r="F3507" s="62"/>
      <c r="G3507" s="62"/>
      <c r="P3507"/>
      <c r="Q3507"/>
      <c r="R3507"/>
      <c r="S3507"/>
      <c r="T3507"/>
      <c r="U3507"/>
      <c r="V3507"/>
      <c r="W3507"/>
      <c r="X3507"/>
      <c r="Y3507"/>
      <c r="Z3507"/>
      <c r="AA3507"/>
      <c r="AB3507"/>
      <c r="AC3507"/>
      <c r="AD3507"/>
      <c r="AE3507"/>
      <c r="AF3507"/>
      <c r="AG3507"/>
      <c r="AH3507"/>
    </row>
    <row r="3508" spans="3:34" x14ac:dyDescent="0.25">
      <c r="C3508" s="21"/>
      <c r="E3508" s="62"/>
      <c r="F3508" s="62"/>
      <c r="G3508" s="62"/>
      <c r="P3508"/>
      <c r="Q3508"/>
      <c r="R3508"/>
      <c r="S3508"/>
      <c r="T3508"/>
      <c r="U3508"/>
      <c r="V3508"/>
      <c r="W3508"/>
      <c r="X3508"/>
      <c r="Y3508"/>
      <c r="Z3508"/>
      <c r="AA3508"/>
      <c r="AB3508"/>
      <c r="AC3508"/>
      <c r="AD3508"/>
      <c r="AE3508"/>
      <c r="AF3508"/>
      <c r="AG3508"/>
      <c r="AH3508"/>
    </row>
    <row r="3509" spans="3:34" x14ac:dyDescent="0.25">
      <c r="C3509" s="21"/>
      <c r="E3509" s="62"/>
      <c r="F3509" s="62"/>
      <c r="G3509" s="62"/>
      <c r="P3509"/>
      <c r="Q3509"/>
      <c r="R3509"/>
      <c r="S3509"/>
      <c r="T3509"/>
      <c r="U3509"/>
      <c r="V3509"/>
      <c r="W3509"/>
      <c r="X3509"/>
      <c r="Y3509"/>
      <c r="Z3509"/>
      <c r="AA3509"/>
      <c r="AB3509"/>
      <c r="AC3509"/>
      <c r="AD3509"/>
      <c r="AE3509"/>
      <c r="AF3509"/>
      <c r="AG3509"/>
      <c r="AH3509"/>
    </row>
    <row r="3510" spans="3:34" x14ac:dyDescent="0.25">
      <c r="C3510" s="21"/>
      <c r="E3510" s="62"/>
      <c r="F3510" s="62"/>
      <c r="G3510" s="62"/>
      <c r="P3510"/>
      <c r="Q3510"/>
      <c r="R3510"/>
      <c r="S3510"/>
      <c r="T3510"/>
      <c r="U3510"/>
      <c r="V3510"/>
      <c r="W3510"/>
      <c r="X3510"/>
      <c r="Y3510"/>
      <c r="Z3510"/>
      <c r="AA3510"/>
      <c r="AB3510"/>
      <c r="AC3510"/>
      <c r="AD3510"/>
      <c r="AE3510"/>
      <c r="AF3510"/>
      <c r="AG3510"/>
      <c r="AH3510"/>
    </row>
    <row r="3511" spans="3:34" x14ac:dyDescent="0.25">
      <c r="C3511" s="21"/>
      <c r="E3511" s="62"/>
      <c r="F3511" s="62"/>
      <c r="G3511" s="62"/>
      <c r="P3511"/>
      <c r="Q3511"/>
      <c r="R3511"/>
      <c r="S3511"/>
      <c r="T3511"/>
      <c r="U3511"/>
      <c r="V3511"/>
      <c r="W3511"/>
      <c r="X3511"/>
      <c r="Y3511"/>
      <c r="Z3511"/>
      <c r="AA3511"/>
      <c r="AB3511"/>
      <c r="AC3511"/>
      <c r="AD3511"/>
      <c r="AE3511"/>
      <c r="AF3511"/>
      <c r="AG3511"/>
      <c r="AH3511"/>
    </row>
    <row r="3512" spans="3:34" x14ac:dyDescent="0.25">
      <c r="C3512" s="21"/>
      <c r="E3512" s="62"/>
      <c r="F3512" s="62"/>
      <c r="G3512" s="62"/>
      <c r="P3512"/>
      <c r="Q3512"/>
      <c r="R3512"/>
      <c r="S3512"/>
      <c r="T3512"/>
      <c r="U3512"/>
      <c r="V3512"/>
      <c r="W3512"/>
      <c r="X3512"/>
      <c r="Y3512"/>
      <c r="Z3512"/>
      <c r="AA3512"/>
      <c r="AB3512"/>
      <c r="AC3512"/>
      <c r="AD3512"/>
      <c r="AE3512"/>
      <c r="AF3512"/>
      <c r="AG3512"/>
      <c r="AH3512"/>
    </row>
    <row r="3513" spans="3:34" x14ac:dyDescent="0.25">
      <c r="C3513" s="21"/>
      <c r="E3513" s="62"/>
      <c r="F3513" s="62"/>
      <c r="G3513" s="62"/>
      <c r="P3513"/>
      <c r="Q3513"/>
      <c r="R3513"/>
      <c r="S3513"/>
      <c r="T3513"/>
      <c r="U3513"/>
      <c r="V3513"/>
      <c r="W3513"/>
      <c r="X3513"/>
      <c r="Y3513"/>
      <c r="Z3513"/>
      <c r="AA3513"/>
      <c r="AB3513"/>
      <c r="AC3513"/>
      <c r="AD3513"/>
      <c r="AE3513"/>
      <c r="AF3513"/>
      <c r="AG3513"/>
      <c r="AH3513"/>
    </row>
    <row r="3514" spans="3:34" x14ac:dyDescent="0.25">
      <c r="C3514" s="21"/>
      <c r="E3514" s="62"/>
      <c r="F3514" s="62"/>
      <c r="G3514" s="62"/>
      <c r="P3514"/>
      <c r="Q3514"/>
      <c r="R3514"/>
      <c r="S3514"/>
      <c r="T3514"/>
      <c r="U3514"/>
      <c r="V3514"/>
      <c r="W3514"/>
      <c r="X3514"/>
      <c r="Y3514"/>
      <c r="Z3514"/>
      <c r="AA3514"/>
      <c r="AB3514"/>
      <c r="AC3514"/>
      <c r="AD3514"/>
      <c r="AE3514"/>
      <c r="AF3514"/>
      <c r="AG3514"/>
      <c r="AH3514"/>
    </row>
    <row r="3515" spans="3:34" x14ac:dyDescent="0.25">
      <c r="C3515" s="21"/>
      <c r="E3515" s="62"/>
      <c r="F3515" s="62"/>
      <c r="G3515" s="62"/>
      <c r="P3515"/>
      <c r="Q3515"/>
      <c r="R3515"/>
      <c r="S3515"/>
      <c r="T3515"/>
      <c r="U3515"/>
      <c r="V3515"/>
      <c r="W3515"/>
      <c r="X3515"/>
      <c r="Y3515"/>
      <c r="Z3515"/>
      <c r="AA3515"/>
      <c r="AB3515"/>
      <c r="AC3515"/>
      <c r="AD3515"/>
      <c r="AE3515"/>
      <c r="AF3515"/>
      <c r="AG3515"/>
      <c r="AH3515"/>
    </row>
    <row r="3516" spans="3:34" x14ac:dyDescent="0.25">
      <c r="C3516" s="21"/>
      <c r="E3516" s="62"/>
      <c r="F3516" s="62"/>
      <c r="G3516" s="62"/>
      <c r="P3516"/>
      <c r="Q3516"/>
      <c r="R3516"/>
      <c r="S3516"/>
      <c r="T3516"/>
      <c r="U3516"/>
      <c r="V3516"/>
      <c r="W3516"/>
      <c r="X3516"/>
      <c r="Y3516"/>
      <c r="Z3516"/>
      <c r="AA3516"/>
      <c r="AB3516"/>
      <c r="AC3516"/>
      <c r="AD3516"/>
      <c r="AE3516"/>
      <c r="AF3516"/>
      <c r="AG3516"/>
      <c r="AH3516"/>
    </row>
    <row r="3517" spans="3:34" x14ac:dyDescent="0.25">
      <c r="C3517" s="21"/>
      <c r="E3517" s="62"/>
      <c r="F3517" s="62"/>
      <c r="G3517" s="62"/>
      <c r="P3517"/>
      <c r="Q3517"/>
      <c r="R3517"/>
      <c r="S3517"/>
      <c r="T3517"/>
      <c r="U3517"/>
      <c r="V3517"/>
      <c r="W3517"/>
      <c r="X3517"/>
      <c r="Y3517"/>
      <c r="Z3517"/>
      <c r="AA3517"/>
      <c r="AB3517"/>
      <c r="AC3517"/>
      <c r="AD3517"/>
      <c r="AE3517"/>
      <c r="AF3517"/>
      <c r="AG3517"/>
      <c r="AH3517"/>
    </row>
    <row r="3518" spans="3:34" x14ac:dyDescent="0.25">
      <c r="C3518" s="21"/>
      <c r="E3518" s="62"/>
      <c r="F3518" s="62"/>
      <c r="G3518" s="62"/>
      <c r="P3518"/>
      <c r="Q3518"/>
      <c r="R3518"/>
      <c r="S3518"/>
      <c r="T3518"/>
      <c r="U3518"/>
      <c r="V3518"/>
      <c r="W3518"/>
      <c r="X3518"/>
      <c r="Y3518"/>
      <c r="Z3518"/>
      <c r="AA3518"/>
      <c r="AB3518"/>
      <c r="AC3518"/>
      <c r="AD3518"/>
      <c r="AE3518"/>
      <c r="AF3518"/>
      <c r="AG3518"/>
      <c r="AH3518"/>
    </row>
    <row r="3519" spans="3:34" x14ac:dyDescent="0.25">
      <c r="C3519" s="21"/>
      <c r="E3519" s="62"/>
      <c r="F3519" s="62"/>
      <c r="G3519" s="62"/>
      <c r="P3519"/>
      <c r="Q3519"/>
      <c r="R3519"/>
      <c r="S3519"/>
      <c r="T3519"/>
      <c r="U3519"/>
      <c r="V3519"/>
      <c r="W3519"/>
      <c r="X3519"/>
      <c r="Y3519"/>
      <c r="Z3519"/>
      <c r="AA3519"/>
      <c r="AB3519"/>
      <c r="AC3519"/>
      <c r="AD3519"/>
      <c r="AE3519"/>
      <c r="AF3519"/>
      <c r="AG3519"/>
      <c r="AH3519"/>
    </row>
    <row r="3520" spans="3:34" x14ac:dyDescent="0.25">
      <c r="C3520" s="21"/>
      <c r="E3520" s="62"/>
      <c r="F3520" s="62"/>
      <c r="G3520" s="62"/>
      <c r="P3520"/>
      <c r="Q3520"/>
      <c r="R3520"/>
      <c r="S3520"/>
      <c r="T3520"/>
      <c r="U3520"/>
      <c r="V3520"/>
      <c r="W3520"/>
      <c r="X3520"/>
      <c r="Y3520"/>
      <c r="Z3520"/>
      <c r="AA3520"/>
      <c r="AB3520"/>
      <c r="AC3520"/>
      <c r="AD3520"/>
      <c r="AE3520"/>
      <c r="AF3520"/>
      <c r="AG3520"/>
      <c r="AH3520"/>
    </row>
    <row r="3521" spans="3:34" x14ac:dyDescent="0.25">
      <c r="C3521" s="21"/>
      <c r="E3521" s="62"/>
      <c r="F3521" s="62"/>
      <c r="G3521" s="62"/>
      <c r="P3521"/>
      <c r="Q3521"/>
      <c r="R3521"/>
      <c r="S3521"/>
      <c r="T3521"/>
      <c r="U3521"/>
      <c r="V3521"/>
      <c r="W3521"/>
      <c r="X3521"/>
      <c r="Y3521"/>
      <c r="Z3521"/>
      <c r="AA3521"/>
      <c r="AB3521"/>
      <c r="AC3521"/>
      <c r="AD3521"/>
      <c r="AE3521"/>
      <c r="AF3521"/>
      <c r="AG3521"/>
      <c r="AH3521"/>
    </row>
    <row r="3522" spans="3:34" x14ac:dyDescent="0.25">
      <c r="C3522" s="21"/>
      <c r="E3522" s="62"/>
      <c r="F3522" s="62"/>
      <c r="G3522" s="62"/>
      <c r="P3522"/>
      <c r="Q3522"/>
      <c r="R3522"/>
      <c r="S3522"/>
      <c r="T3522"/>
      <c r="U3522"/>
      <c r="V3522"/>
      <c r="W3522"/>
      <c r="X3522"/>
      <c r="Y3522"/>
      <c r="Z3522"/>
      <c r="AA3522"/>
      <c r="AB3522"/>
      <c r="AC3522"/>
      <c r="AD3522"/>
      <c r="AE3522"/>
      <c r="AF3522"/>
      <c r="AG3522"/>
      <c r="AH3522"/>
    </row>
    <row r="3523" spans="3:34" x14ac:dyDescent="0.25">
      <c r="C3523" s="21"/>
      <c r="E3523" s="62"/>
      <c r="F3523" s="62"/>
      <c r="G3523" s="62"/>
      <c r="P3523"/>
      <c r="Q3523"/>
      <c r="R3523"/>
      <c r="S3523"/>
      <c r="T3523"/>
      <c r="U3523"/>
      <c r="V3523"/>
      <c r="W3523"/>
      <c r="X3523"/>
      <c r="Y3523"/>
      <c r="Z3523"/>
      <c r="AA3523"/>
      <c r="AB3523"/>
      <c r="AC3523"/>
      <c r="AD3523"/>
      <c r="AE3523"/>
      <c r="AF3523"/>
      <c r="AG3523"/>
      <c r="AH3523"/>
    </row>
    <row r="3524" spans="3:34" x14ac:dyDescent="0.25">
      <c r="C3524" s="21"/>
      <c r="E3524" s="62"/>
      <c r="F3524" s="62"/>
      <c r="G3524" s="62"/>
      <c r="P3524"/>
      <c r="Q3524"/>
      <c r="R3524"/>
      <c r="S3524"/>
      <c r="T3524"/>
      <c r="U3524"/>
      <c r="V3524"/>
      <c r="W3524"/>
      <c r="X3524"/>
      <c r="Y3524"/>
      <c r="Z3524"/>
      <c r="AA3524"/>
      <c r="AB3524"/>
      <c r="AC3524"/>
      <c r="AD3524"/>
      <c r="AE3524"/>
      <c r="AF3524"/>
      <c r="AG3524"/>
      <c r="AH3524"/>
    </row>
    <row r="3525" spans="3:34" x14ac:dyDescent="0.25">
      <c r="C3525" s="21"/>
      <c r="E3525" s="62"/>
      <c r="F3525" s="62"/>
      <c r="G3525" s="62"/>
      <c r="P3525"/>
      <c r="Q3525"/>
      <c r="R3525"/>
      <c r="S3525"/>
      <c r="T3525"/>
      <c r="U3525"/>
      <c r="V3525"/>
      <c r="W3525"/>
      <c r="X3525"/>
      <c r="Y3525"/>
      <c r="Z3525"/>
      <c r="AA3525"/>
      <c r="AB3525"/>
      <c r="AC3525"/>
      <c r="AD3525"/>
      <c r="AE3525"/>
      <c r="AF3525"/>
      <c r="AG3525"/>
      <c r="AH3525"/>
    </row>
    <row r="3526" spans="3:34" x14ac:dyDescent="0.25">
      <c r="C3526" s="21"/>
      <c r="E3526" s="62"/>
      <c r="F3526" s="62"/>
      <c r="G3526" s="62"/>
      <c r="P3526"/>
      <c r="Q3526"/>
      <c r="R3526"/>
      <c r="S3526"/>
      <c r="T3526"/>
      <c r="U3526"/>
      <c r="V3526"/>
      <c r="W3526"/>
      <c r="X3526"/>
      <c r="Y3526"/>
      <c r="Z3526"/>
      <c r="AA3526"/>
      <c r="AB3526"/>
      <c r="AC3526"/>
      <c r="AD3526"/>
      <c r="AE3526"/>
      <c r="AF3526"/>
      <c r="AG3526"/>
      <c r="AH3526"/>
    </row>
    <row r="3527" spans="3:34" x14ac:dyDescent="0.25">
      <c r="C3527" s="21"/>
      <c r="E3527" s="62"/>
      <c r="F3527" s="62"/>
      <c r="G3527" s="62"/>
      <c r="P3527"/>
      <c r="Q3527"/>
      <c r="R3527"/>
      <c r="S3527"/>
      <c r="T3527"/>
      <c r="U3527"/>
      <c r="V3527"/>
      <c r="W3527"/>
      <c r="X3527"/>
      <c r="Y3527"/>
      <c r="Z3527"/>
      <c r="AA3527"/>
      <c r="AB3527"/>
      <c r="AC3527"/>
      <c r="AD3527"/>
      <c r="AE3527"/>
      <c r="AF3527"/>
      <c r="AG3527"/>
      <c r="AH3527"/>
    </row>
    <row r="3528" spans="3:34" x14ac:dyDescent="0.25">
      <c r="C3528" s="21"/>
      <c r="E3528" s="62"/>
      <c r="F3528" s="62"/>
      <c r="G3528" s="62"/>
      <c r="P3528"/>
      <c r="Q3528"/>
      <c r="R3528"/>
      <c r="S3528"/>
      <c r="T3528"/>
      <c r="U3528"/>
      <c r="V3528"/>
      <c r="W3528"/>
      <c r="X3528"/>
      <c r="Y3528"/>
      <c r="Z3528"/>
      <c r="AA3528"/>
      <c r="AB3528"/>
      <c r="AC3528"/>
      <c r="AD3528"/>
      <c r="AE3528"/>
      <c r="AF3528"/>
      <c r="AG3528"/>
      <c r="AH3528"/>
    </row>
    <row r="3529" spans="3:34" x14ac:dyDescent="0.25">
      <c r="C3529" s="21"/>
      <c r="E3529" s="62"/>
      <c r="F3529" s="62"/>
      <c r="G3529" s="62"/>
      <c r="P3529"/>
      <c r="Q3529"/>
      <c r="R3529"/>
      <c r="S3529"/>
      <c r="T3529"/>
      <c r="U3529"/>
      <c r="V3529"/>
      <c r="W3529"/>
      <c r="X3529"/>
      <c r="Y3529"/>
      <c r="Z3529"/>
      <c r="AA3529"/>
      <c r="AB3529"/>
      <c r="AC3529"/>
      <c r="AD3529"/>
      <c r="AE3529"/>
      <c r="AF3529"/>
      <c r="AG3529"/>
      <c r="AH3529"/>
    </row>
    <row r="3530" spans="3:34" x14ac:dyDescent="0.25">
      <c r="C3530" s="21"/>
      <c r="E3530" s="62"/>
      <c r="F3530" s="62"/>
      <c r="G3530" s="62"/>
      <c r="P3530"/>
      <c r="Q3530"/>
      <c r="R3530"/>
      <c r="S3530"/>
      <c r="T3530"/>
      <c r="U3530"/>
      <c r="V3530"/>
      <c r="W3530"/>
      <c r="X3530"/>
      <c r="Y3530"/>
      <c r="Z3530"/>
      <c r="AA3530"/>
      <c r="AB3530"/>
      <c r="AC3530"/>
      <c r="AD3530"/>
      <c r="AE3530"/>
      <c r="AF3530"/>
      <c r="AG3530"/>
      <c r="AH3530"/>
    </row>
    <row r="3531" spans="3:34" x14ac:dyDescent="0.25">
      <c r="C3531" s="21"/>
      <c r="E3531" s="62"/>
      <c r="F3531" s="62"/>
      <c r="G3531" s="62"/>
      <c r="P3531"/>
      <c r="Q3531"/>
      <c r="R3531"/>
      <c r="S3531"/>
      <c r="T3531"/>
      <c r="U3531"/>
      <c r="V3531"/>
      <c r="W3531"/>
      <c r="X3531"/>
      <c r="Y3531"/>
      <c r="Z3531"/>
      <c r="AA3531"/>
      <c r="AB3531"/>
      <c r="AC3531"/>
      <c r="AD3531"/>
      <c r="AE3531"/>
      <c r="AF3531"/>
      <c r="AG3531"/>
      <c r="AH3531"/>
    </row>
    <row r="3532" spans="3:34" x14ac:dyDescent="0.25">
      <c r="C3532" s="21"/>
      <c r="E3532" s="62"/>
      <c r="F3532" s="62"/>
      <c r="G3532" s="62"/>
      <c r="P3532"/>
      <c r="Q3532"/>
      <c r="R3532"/>
      <c r="S3532"/>
      <c r="T3532"/>
      <c r="U3532"/>
      <c r="V3532"/>
      <c r="W3532"/>
      <c r="X3532"/>
      <c r="Y3532"/>
      <c r="Z3532"/>
      <c r="AA3532"/>
      <c r="AB3532"/>
      <c r="AC3532"/>
      <c r="AD3532"/>
      <c r="AE3532"/>
      <c r="AF3532"/>
      <c r="AG3532"/>
      <c r="AH3532"/>
    </row>
    <row r="3533" spans="3:34" x14ac:dyDescent="0.25">
      <c r="C3533" s="21"/>
      <c r="E3533" s="62"/>
      <c r="F3533" s="62"/>
      <c r="G3533" s="62"/>
      <c r="P3533"/>
      <c r="Q3533"/>
      <c r="R3533"/>
      <c r="S3533"/>
      <c r="T3533"/>
      <c r="U3533"/>
      <c r="V3533"/>
      <c r="W3533"/>
      <c r="X3533"/>
      <c r="Y3533"/>
      <c r="Z3533"/>
      <c r="AA3533"/>
      <c r="AB3533"/>
      <c r="AC3533"/>
      <c r="AD3533"/>
      <c r="AE3533"/>
      <c r="AF3533"/>
      <c r="AG3533"/>
      <c r="AH3533"/>
    </row>
    <row r="3534" spans="3:34" x14ac:dyDescent="0.25">
      <c r="C3534" s="21"/>
      <c r="E3534" s="62"/>
      <c r="F3534" s="62"/>
      <c r="G3534" s="62"/>
      <c r="P3534"/>
      <c r="Q3534"/>
      <c r="R3534"/>
      <c r="S3534"/>
      <c r="T3534"/>
      <c r="U3534"/>
      <c r="V3534"/>
      <c r="W3534"/>
      <c r="X3534"/>
      <c r="Y3534"/>
      <c r="Z3534"/>
      <c r="AA3534"/>
      <c r="AB3534"/>
      <c r="AC3534"/>
      <c r="AD3534"/>
      <c r="AE3534"/>
      <c r="AF3534"/>
      <c r="AG3534"/>
      <c r="AH3534"/>
    </row>
    <row r="3535" spans="3:34" x14ac:dyDescent="0.25">
      <c r="C3535" s="21"/>
      <c r="E3535" s="62"/>
      <c r="F3535" s="62"/>
      <c r="G3535" s="62"/>
      <c r="P3535"/>
      <c r="Q3535"/>
      <c r="R3535"/>
      <c r="S3535"/>
      <c r="T3535"/>
      <c r="U3535"/>
      <c r="V3535"/>
      <c r="W3535"/>
      <c r="X3535"/>
      <c r="Y3535"/>
      <c r="Z3535"/>
      <c r="AA3535"/>
      <c r="AB3535"/>
      <c r="AC3535"/>
      <c r="AD3535"/>
      <c r="AE3535"/>
      <c r="AF3535"/>
      <c r="AG3535"/>
      <c r="AH3535"/>
    </row>
    <row r="3536" spans="3:34" x14ac:dyDescent="0.25">
      <c r="C3536" s="21"/>
      <c r="E3536" s="62"/>
      <c r="F3536" s="62"/>
      <c r="G3536" s="62"/>
      <c r="P3536"/>
      <c r="Q3536"/>
      <c r="R3536"/>
      <c r="S3536"/>
      <c r="T3536"/>
      <c r="U3536"/>
      <c r="V3536"/>
      <c r="W3536"/>
      <c r="X3536"/>
      <c r="Y3536"/>
      <c r="Z3536"/>
      <c r="AA3536"/>
      <c r="AB3536"/>
      <c r="AC3536"/>
      <c r="AD3536"/>
      <c r="AE3536"/>
      <c r="AF3536"/>
      <c r="AG3536"/>
      <c r="AH3536"/>
    </row>
    <row r="3537" spans="3:34" x14ac:dyDescent="0.25">
      <c r="C3537" s="21"/>
      <c r="E3537" s="62"/>
      <c r="F3537" s="62"/>
      <c r="G3537" s="62"/>
      <c r="P3537"/>
      <c r="Q3537"/>
      <c r="R3537"/>
      <c r="S3537"/>
      <c r="T3537"/>
      <c r="U3537"/>
      <c r="V3537"/>
      <c r="W3537"/>
      <c r="X3537"/>
      <c r="Y3537"/>
      <c r="Z3537"/>
      <c r="AA3537"/>
      <c r="AB3537"/>
      <c r="AC3537"/>
      <c r="AD3537"/>
      <c r="AE3537"/>
      <c r="AF3537"/>
      <c r="AG3537"/>
      <c r="AH3537"/>
    </row>
    <row r="3538" spans="3:34" x14ac:dyDescent="0.25">
      <c r="C3538" s="21"/>
      <c r="E3538" s="62"/>
      <c r="F3538" s="62"/>
      <c r="G3538" s="62"/>
      <c r="P3538"/>
      <c r="Q3538"/>
      <c r="R3538"/>
      <c r="S3538"/>
      <c r="T3538"/>
      <c r="U3538"/>
      <c r="V3538"/>
      <c r="W3538"/>
      <c r="X3538"/>
      <c r="Y3538"/>
      <c r="Z3538"/>
      <c r="AA3538"/>
      <c r="AB3538"/>
      <c r="AC3538"/>
      <c r="AD3538"/>
      <c r="AE3538"/>
      <c r="AF3538"/>
      <c r="AG3538"/>
      <c r="AH3538"/>
    </row>
    <row r="3539" spans="3:34" x14ac:dyDescent="0.25">
      <c r="C3539" s="21"/>
      <c r="E3539" s="62"/>
      <c r="F3539" s="62"/>
      <c r="G3539" s="62"/>
      <c r="P3539"/>
      <c r="Q3539"/>
      <c r="R3539"/>
      <c r="S3539"/>
      <c r="T3539"/>
      <c r="U3539"/>
      <c r="V3539"/>
      <c r="W3539"/>
      <c r="X3539"/>
      <c r="Y3539"/>
      <c r="Z3539"/>
      <c r="AA3539"/>
      <c r="AB3539"/>
      <c r="AC3539"/>
      <c r="AD3539"/>
      <c r="AE3539"/>
      <c r="AF3539"/>
      <c r="AG3539"/>
      <c r="AH3539"/>
    </row>
    <row r="3540" spans="3:34" x14ac:dyDescent="0.25">
      <c r="C3540" s="21"/>
      <c r="E3540" s="62"/>
      <c r="F3540" s="62"/>
      <c r="G3540" s="62"/>
      <c r="P3540"/>
      <c r="Q3540"/>
      <c r="R3540"/>
      <c r="S3540"/>
      <c r="T3540"/>
      <c r="U3540"/>
      <c r="V3540"/>
      <c r="W3540"/>
      <c r="X3540"/>
      <c r="Y3540"/>
      <c r="Z3540"/>
      <c r="AA3540"/>
      <c r="AB3540"/>
      <c r="AC3540"/>
      <c r="AD3540"/>
      <c r="AE3540"/>
      <c r="AF3540"/>
      <c r="AG3540"/>
      <c r="AH3540"/>
    </row>
    <row r="3541" spans="3:34" x14ac:dyDescent="0.25">
      <c r="C3541" s="21"/>
      <c r="E3541" s="62"/>
      <c r="F3541" s="62"/>
      <c r="G3541" s="62"/>
      <c r="P3541"/>
      <c r="Q3541"/>
      <c r="R3541"/>
      <c r="S3541"/>
      <c r="T3541"/>
      <c r="U3541"/>
      <c r="V3541"/>
      <c r="W3541"/>
      <c r="X3541"/>
      <c r="Y3541"/>
      <c r="Z3541"/>
      <c r="AA3541"/>
      <c r="AB3541"/>
      <c r="AC3541"/>
      <c r="AD3541"/>
      <c r="AE3541"/>
      <c r="AF3541"/>
      <c r="AG3541"/>
      <c r="AH3541"/>
    </row>
    <row r="3542" spans="3:34" x14ac:dyDescent="0.25">
      <c r="C3542" s="21"/>
      <c r="E3542" s="62"/>
      <c r="F3542" s="62"/>
      <c r="G3542" s="62"/>
      <c r="P3542"/>
      <c r="Q3542"/>
      <c r="R3542"/>
      <c r="S3542"/>
      <c r="T3542"/>
      <c r="U3542"/>
      <c r="V3542"/>
      <c r="W3542"/>
      <c r="X3542"/>
      <c r="Y3542"/>
      <c r="Z3542"/>
      <c r="AA3542"/>
      <c r="AB3542"/>
      <c r="AC3542"/>
      <c r="AD3542"/>
      <c r="AE3542"/>
      <c r="AF3542"/>
      <c r="AG3542"/>
      <c r="AH3542"/>
    </row>
    <row r="3543" spans="3:34" x14ac:dyDescent="0.25">
      <c r="C3543" s="21"/>
      <c r="E3543" s="62"/>
      <c r="F3543" s="62"/>
      <c r="G3543" s="62"/>
      <c r="P3543"/>
      <c r="Q3543"/>
      <c r="R3543"/>
      <c r="S3543"/>
      <c r="T3543"/>
      <c r="U3543"/>
      <c r="V3543"/>
      <c r="W3543"/>
      <c r="X3543"/>
      <c r="Y3543"/>
      <c r="Z3543"/>
      <c r="AA3543"/>
      <c r="AB3543"/>
      <c r="AC3543"/>
      <c r="AD3543"/>
      <c r="AE3543"/>
      <c r="AF3543"/>
      <c r="AG3543"/>
      <c r="AH3543"/>
    </row>
    <row r="3544" spans="3:34" x14ac:dyDescent="0.25">
      <c r="C3544" s="21"/>
      <c r="E3544" s="62"/>
      <c r="F3544" s="62"/>
      <c r="G3544" s="62"/>
      <c r="P3544"/>
      <c r="Q3544"/>
      <c r="R3544"/>
      <c r="S3544"/>
      <c r="T3544"/>
      <c r="U3544"/>
      <c r="V3544"/>
      <c r="W3544"/>
      <c r="X3544"/>
      <c r="Y3544"/>
      <c r="Z3544"/>
      <c r="AA3544"/>
      <c r="AB3544"/>
      <c r="AC3544"/>
      <c r="AD3544"/>
      <c r="AE3544"/>
      <c r="AF3544"/>
      <c r="AG3544"/>
      <c r="AH3544"/>
    </row>
    <row r="3545" spans="3:34" x14ac:dyDescent="0.25">
      <c r="C3545" s="21"/>
      <c r="E3545" s="62"/>
      <c r="F3545" s="62"/>
      <c r="G3545" s="62"/>
      <c r="P3545"/>
      <c r="Q3545"/>
      <c r="R3545"/>
      <c r="S3545"/>
      <c r="T3545"/>
      <c r="U3545"/>
      <c r="V3545"/>
      <c r="W3545"/>
      <c r="X3545"/>
      <c r="Y3545"/>
      <c r="Z3545"/>
      <c r="AA3545"/>
      <c r="AB3545"/>
      <c r="AC3545"/>
      <c r="AD3545"/>
      <c r="AE3545"/>
      <c r="AF3545"/>
      <c r="AG3545"/>
      <c r="AH3545"/>
    </row>
    <row r="3546" spans="3:34" x14ac:dyDescent="0.25">
      <c r="C3546" s="21"/>
      <c r="E3546" s="62"/>
      <c r="F3546" s="62"/>
      <c r="G3546" s="62"/>
      <c r="P3546"/>
      <c r="Q3546"/>
      <c r="R3546"/>
      <c r="S3546"/>
      <c r="T3546"/>
      <c r="U3546"/>
      <c r="V3546"/>
      <c r="W3546"/>
      <c r="X3546"/>
      <c r="Y3546"/>
      <c r="Z3546"/>
      <c r="AA3546"/>
      <c r="AB3546"/>
      <c r="AC3546"/>
      <c r="AD3546"/>
      <c r="AE3546"/>
      <c r="AF3546"/>
      <c r="AG3546"/>
      <c r="AH3546"/>
    </row>
    <row r="3547" spans="3:34" x14ac:dyDescent="0.25">
      <c r="C3547" s="21"/>
      <c r="E3547" s="62"/>
      <c r="F3547" s="62"/>
      <c r="G3547" s="62"/>
      <c r="P3547"/>
      <c r="Q3547"/>
      <c r="R3547"/>
      <c r="S3547"/>
      <c r="T3547"/>
      <c r="U3547"/>
      <c r="V3547"/>
      <c r="W3547"/>
      <c r="X3547"/>
      <c r="Y3547"/>
      <c r="Z3547"/>
      <c r="AA3547"/>
      <c r="AB3547"/>
      <c r="AC3547"/>
      <c r="AD3547"/>
      <c r="AE3547"/>
      <c r="AF3547"/>
      <c r="AG3547"/>
      <c r="AH3547"/>
    </row>
    <row r="3548" spans="3:34" x14ac:dyDescent="0.25">
      <c r="C3548" s="21"/>
      <c r="E3548" s="62"/>
      <c r="F3548" s="62"/>
      <c r="G3548" s="62"/>
      <c r="P3548"/>
      <c r="Q3548"/>
      <c r="R3548"/>
      <c r="S3548"/>
      <c r="T3548"/>
      <c r="U3548"/>
      <c r="V3548"/>
      <c r="W3548"/>
      <c r="X3548"/>
      <c r="Y3548"/>
      <c r="Z3548"/>
      <c r="AA3548"/>
      <c r="AB3548"/>
      <c r="AC3548"/>
      <c r="AD3548"/>
      <c r="AE3548"/>
      <c r="AF3548"/>
      <c r="AG3548"/>
      <c r="AH3548"/>
    </row>
    <row r="3549" spans="3:34" x14ac:dyDescent="0.25">
      <c r="C3549" s="21"/>
      <c r="E3549" s="62"/>
      <c r="F3549" s="62"/>
      <c r="G3549" s="62"/>
      <c r="P3549"/>
      <c r="Q3549"/>
      <c r="R3549"/>
      <c r="S3549"/>
      <c r="T3549"/>
      <c r="U3549"/>
      <c r="V3549"/>
      <c r="W3549"/>
      <c r="X3549"/>
      <c r="Y3549"/>
      <c r="Z3549"/>
      <c r="AA3549"/>
      <c r="AB3549"/>
      <c r="AC3549"/>
      <c r="AD3549"/>
      <c r="AE3549"/>
      <c r="AF3549"/>
      <c r="AG3549"/>
      <c r="AH3549"/>
    </row>
    <row r="3550" spans="3:34" x14ac:dyDescent="0.25">
      <c r="C3550" s="21"/>
      <c r="E3550" s="62"/>
      <c r="F3550" s="62"/>
      <c r="G3550" s="62"/>
      <c r="P3550"/>
      <c r="Q3550"/>
      <c r="R3550"/>
      <c r="S3550"/>
      <c r="T3550"/>
      <c r="U3550"/>
      <c r="V3550"/>
      <c r="W3550"/>
      <c r="X3550"/>
      <c r="Y3550"/>
      <c r="Z3550"/>
      <c r="AA3550"/>
      <c r="AB3550"/>
      <c r="AC3550"/>
      <c r="AD3550"/>
      <c r="AE3550"/>
      <c r="AF3550"/>
      <c r="AG3550"/>
      <c r="AH3550"/>
    </row>
    <row r="3551" spans="3:34" x14ac:dyDescent="0.25">
      <c r="C3551" s="21"/>
      <c r="E3551" s="62"/>
      <c r="F3551" s="62"/>
      <c r="G3551" s="62"/>
      <c r="P3551"/>
      <c r="Q3551"/>
      <c r="R3551"/>
      <c r="S3551"/>
      <c r="T3551"/>
      <c r="U3551"/>
      <c r="V3551"/>
      <c r="W3551"/>
      <c r="X3551"/>
      <c r="Y3551"/>
      <c r="Z3551"/>
      <c r="AA3551"/>
      <c r="AB3551"/>
      <c r="AC3551"/>
      <c r="AD3551"/>
      <c r="AE3551"/>
      <c r="AF3551"/>
      <c r="AG3551"/>
      <c r="AH3551"/>
    </row>
    <row r="3552" spans="3:34" x14ac:dyDescent="0.25">
      <c r="C3552" s="21"/>
      <c r="E3552" s="62"/>
      <c r="F3552" s="62"/>
      <c r="G3552" s="62"/>
      <c r="P3552"/>
      <c r="Q3552"/>
      <c r="R3552"/>
      <c r="S3552"/>
      <c r="T3552"/>
      <c r="U3552"/>
      <c r="V3552"/>
      <c r="W3552"/>
      <c r="X3552"/>
      <c r="Y3552"/>
      <c r="Z3552"/>
      <c r="AA3552"/>
      <c r="AB3552"/>
      <c r="AC3552"/>
      <c r="AD3552"/>
      <c r="AE3552"/>
      <c r="AF3552"/>
      <c r="AG3552"/>
      <c r="AH3552"/>
    </row>
    <row r="3553" spans="3:34" x14ac:dyDescent="0.25">
      <c r="C3553" s="21"/>
      <c r="E3553" s="62"/>
      <c r="F3553" s="62"/>
      <c r="G3553" s="62"/>
      <c r="P3553"/>
      <c r="Q3553"/>
      <c r="R3553"/>
      <c r="S3553"/>
      <c r="T3553"/>
      <c r="U3553"/>
      <c r="V3553"/>
      <c r="W3553"/>
      <c r="X3553"/>
      <c r="Y3553"/>
      <c r="Z3553"/>
      <c r="AA3553"/>
      <c r="AB3553"/>
      <c r="AC3553"/>
      <c r="AD3553"/>
      <c r="AE3553"/>
      <c r="AF3553"/>
      <c r="AG3553"/>
      <c r="AH3553"/>
    </row>
    <row r="3554" spans="3:34" x14ac:dyDescent="0.25">
      <c r="C3554" s="21"/>
      <c r="E3554" s="62"/>
      <c r="F3554" s="62"/>
      <c r="G3554" s="62"/>
      <c r="P3554"/>
      <c r="Q3554"/>
      <c r="R3554"/>
      <c r="S3554"/>
      <c r="T3554"/>
      <c r="U3554"/>
      <c r="V3554"/>
      <c r="W3554"/>
      <c r="X3554"/>
      <c r="Y3554"/>
      <c r="Z3554"/>
      <c r="AA3554"/>
      <c r="AB3554"/>
      <c r="AC3554"/>
      <c r="AD3554"/>
      <c r="AE3554"/>
      <c r="AF3554"/>
      <c r="AG3554"/>
      <c r="AH3554"/>
    </row>
    <row r="3555" spans="3:34" x14ac:dyDescent="0.25">
      <c r="C3555" s="21"/>
      <c r="E3555" s="62"/>
      <c r="F3555" s="62"/>
      <c r="G3555" s="62"/>
      <c r="P3555"/>
      <c r="Q3555"/>
      <c r="R3555"/>
      <c r="S3555"/>
      <c r="T3555"/>
      <c r="U3555"/>
      <c r="V3555"/>
      <c r="W3555"/>
      <c r="X3555"/>
      <c r="Y3555"/>
      <c r="Z3555"/>
      <c r="AA3555"/>
      <c r="AB3555"/>
      <c r="AC3555"/>
      <c r="AD3555"/>
      <c r="AE3555"/>
      <c r="AF3555"/>
      <c r="AG3555"/>
      <c r="AH3555"/>
    </row>
    <row r="3556" spans="3:34" x14ac:dyDescent="0.25">
      <c r="C3556" s="21"/>
      <c r="E3556" s="62"/>
      <c r="F3556" s="62"/>
      <c r="G3556" s="62"/>
      <c r="P3556"/>
      <c r="Q3556"/>
      <c r="R3556"/>
      <c r="S3556"/>
      <c r="T3556"/>
      <c r="U3556"/>
      <c r="V3556"/>
      <c r="W3556"/>
      <c r="X3556"/>
      <c r="Y3556"/>
      <c r="Z3556"/>
      <c r="AA3556"/>
      <c r="AB3556"/>
      <c r="AC3556"/>
      <c r="AD3556"/>
      <c r="AE3556"/>
      <c r="AF3556"/>
      <c r="AG3556"/>
      <c r="AH3556"/>
    </row>
    <row r="3557" spans="3:34" x14ac:dyDescent="0.25">
      <c r="C3557" s="21"/>
      <c r="E3557" s="62"/>
      <c r="F3557" s="62"/>
      <c r="G3557" s="62"/>
      <c r="P3557"/>
      <c r="Q3557"/>
      <c r="R3557"/>
      <c r="S3557"/>
      <c r="T3557"/>
      <c r="U3557"/>
      <c r="V3557"/>
      <c r="W3557"/>
      <c r="X3557"/>
      <c r="Y3557"/>
      <c r="Z3557"/>
      <c r="AA3557"/>
      <c r="AB3557"/>
      <c r="AC3557"/>
      <c r="AD3557"/>
      <c r="AE3557"/>
      <c r="AF3557"/>
      <c r="AG3557"/>
      <c r="AH3557"/>
    </row>
    <row r="3558" spans="3:34" x14ac:dyDescent="0.25">
      <c r="C3558" s="21"/>
      <c r="E3558" s="62"/>
      <c r="F3558" s="62"/>
      <c r="G3558" s="62"/>
      <c r="P3558"/>
      <c r="Q3558"/>
      <c r="R3558"/>
      <c r="S3558"/>
      <c r="T3558"/>
      <c r="U3558"/>
      <c r="V3558"/>
      <c r="W3558"/>
      <c r="X3558"/>
      <c r="Y3558"/>
      <c r="Z3558"/>
      <c r="AA3558"/>
      <c r="AB3558"/>
      <c r="AC3558"/>
      <c r="AD3558"/>
      <c r="AE3558"/>
      <c r="AF3558"/>
      <c r="AG3558"/>
      <c r="AH3558"/>
    </row>
    <row r="3559" spans="3:34" x14ac:dyDescent="0.25">
      <c r="C3559" s="21"/>
      <c r="E3559" s="62"/>
      <c r="F3559" s="62"/>
      <c r="G3559" s="62"/>
      <c r="P3559"/>
      <c r="Q3559"/>
      <c r="R3559"/>
      <c r="S3559"/>
      <c r="T3559"/>
      <c r="U3559"/>
      <c r="V3559"/>
      <c r="W3559"/>
      <c r="X3559"/>
      <c r="Y3559"/>
      <c r="Z3559"/>
      <c r="AA3559"/>
      <c r="AB3559"/>
      <c r="AC3559"/>
      <c r="AD3559"/>
      <c r="AE3559"/>
      <c r="AF3559"/>
      <c r="AG3559"/>
      <c r="AH3559"/>
    </row>
    <row r="3560" spans="3:34" x14ac:dyDescent="0.25">
      <c r="C3560" s="21"/>
      <c r="E3560" s="62"/>
      <c r="F3560" s="62"/>
      <c r="G3560" s="62"/>
      <c r="P3560"/>
      <c r="Q3560"/>
      <c r="R3560"/>
      <c r="S3560"/>
      <c r="T3560"/>
      <c r="U3560"/>
      <c r="V3560"/>
      <c r="W3560"/>
      <c r="X3560"/>
      <c r="Y3560"/>
      <c r="Z3560"/>
      <c r="AA3560"/>
      <c r="AB3560"/>
      <c r="AC3560"/>
      <c r="AD3560"/>
      <c r="AE3560"/>
      <c r="AF3560"/>
      <c r="AG3560"/>
      <c r="AH3560"/>
    </row>
    <row r="3561" spans="3:34" x14ac:dyDescent="0.25">
      <c r="C3561" s="21"/>
      <c r="E3561" s="62"/>
      <c r="F3561" s="62"/>
      <c r="G3561" s="62"/>
      <c r="P3561"/>
      <c r="Q3561"/>
      <c r="R3561"/>
      <c r="S3561"/>
      <c r="T3561"/>
      <c r="U3561"/>
      <c r="V3561"/>
      <c r="W3561"/>
      <c r="X3561"/>
      <c r="Y3561"/>
      <c r="Z3561"/>
      <c r="AA3561"/>
      <c r="AB3561"/>
      <c r="AC3561"/>
      <c r="AD3561"/>
      <c r="AE3561"/>
      <c r="AF3561"/>
      <c r="AG3561"/>
      <c r="AH3561"/>
    </row>
    <row r="3562" spans="3:34" x14ac:dyDescent="0.25">
      <c r="C3562" s="21"/>
      <c r="E3562" s="62"/>
      <c r="F3562" s="62"/>
      <c r="G3562" s="62"/>
      <c r="P3562"/>
      <c r="Q3562"/>
      <c r="R3562"/>
      <c r="S3562"/>
      <c r="T3562"/>
      <c r="U3562"/>
      <c r="V3562"/>
      <c r="W3562"/>
      <c r="X3562"/>
      <c r="Y3562"/>
      <c r="Z3562"/>
      <c r="AA3562"/>
      <c r="AB3562"/>
      <c r="AC3562"/>
      <c r="AD3562"/>
      <c r="AE3562"/>
      <c r="AF3562"/>
      <c r="AG3562"/>
      <c r="AH3562"/>
    </row>
    <row r="3563" spans="3:34" x14ac:dyDescent="0.25">
      <c r="C3563" s="21"/>
      <c r="E3563" s="62"/>
      <c r="F3563" s="62"/>
      <c r="G3563" s="62"/>
      <c r="P3563"/>
      <c r="Q3563"/>
      <c r="R3563"/>
      <c r="S3563"/>
      <c r="T3563"/>
      <c r="U3563"/>
      <c r="V3563"/>
      <c r="W3563"/>
      <c r="X3563"/>
      <c r="Y3563"/>
      <c r="Z3563"/>
      <c r="AA3563"/>
      <c r="AB3563"/>
      <c r="AC3563"/>
      <c r="AD3563"/>
      <c r="AE3563"/>
      <c r="AF3563"/>
      <c r="AG3563"/>
      <c r="AH3563"/>
    </row>
    <row r="3564" spans="3:34" x14ac:dyDescent="0.25">
      <c r="C3564" s="21"/>
      <c r="E3564" s="62"/>
      <c r="F3564" s="62"/>
      <c r="G3564" s="62"/>
      <c r="P3564"/>
      <c r="Q3564"/>
      <c r="R3564"/>
      <c r="S3564"/>
      <c r="T3564"/>
      <c r="U3564"/>
      <c r="V3564"/>
      <c r="W3564"/>
      <c r="X3564"/>
      <c r="Y3564"/>
      <c r="Z3564"/>
      <c r="AA3564"/>
      <c r="AB3564"/>
      <c r="AC3564"/>
      <c r="AD3564"/>
      <c r="AE3564"/>
      <c r="AF3564"/>
      <c r="AG3564"/>
      <c r="AH3564"/>
    </row>
    <row r="3565" spans="3:34" x14ac:dyDescent="0.25">
      <c r="C3565" s="21"/>
      <c r="E3565" s="62"/>
      <c r="F3565" s="62"/>
      <c r="G3565" s="62"/>
      <c r="P3565"/>
      <c r="Q3565"/>
      <c r="R3565"/>
      <c r="S3565"/>
      <c r="T3565"/>
      <c r="U3565"/>
      <c r="V3565"/>
      <c r="W3565"/>
      <c r="X3565"/>
      <c r="Y3565"/>
      <c r="Z3565"/>
      <c r="AA3565"/>
      <c r="AB3565"/>
      <c r="AC3565"/>
      <c r="AD3565"/>
      <c r="AE3565"/>
      <c r="AF3565"/>
      <c r="AG3565"/>
      <c r="AH3565"/>
    </row>
    <row r="3566" spans="3:34" x14ac:dyDescent="0.25">
      <c r="C3566" s="21"/>
      <c r="E3566" s="62"/>
      <c r="F3566" s="62"/>
      <c r="G3566" s="62"/>
      <c r="P3566"/>
      <c r="Q3566"/>
      <c r="R3566"/>
      <c r="S3566"/>
      <c r="T3566"/>
      <c r="U3566"/>
      <c r="V3566"/>
      <c r="W3566"/>
      <c r="X3566"/>
      <c r="Y3566"/>
      <c r="Z3566"/>
      <c r="AA3566"/>
      <c r="AB3566"/>
      <c r="AC3566"/>
      <c r="AD3566"/>
      <c r="AE3566"/>
      <c r="AF3566"/>
      <c r="AG3566"/>
      <c r="AH3566"/>
    </row>
    <row r="3567" spans="3:34" x14ac:dyDescent="0.25">
      <c r="C3567" s="21"/>
      <c r="E3567" s="62"/>
      <c r="F3567" s="62"/>
      <c r="G3567" s="62"/>
      <c r="P3567"/>
      <c r="Q3567"/>
      <c r="R3567"/>
      <c r="S3567"/>
      <c r="T3567"/>
      <c r="U3567"/>
      <c r="V3567"/>
      <c r="W3567"/>
      <c r="X3567"/>
      <c r="Y3567"/>
      <c r="Z3567"/>
      <c r="AA3567"/>
      <c r="AB3567"/>
      <c r="AC3567"/>
      <c r="AD3567"/>
      <c r="AE3567"/>
      <c r="AF3567"/>
      <c r="AG3567"/>
      <c r="AH3567"/>
    </row>
    <row r="3568" spans="3:34" x14ac:dyDescent="0.25">
      <c r="C3568" s="21"/>
      <c r="E3568" s="62"/>
      <c r="F3568" s="62"/>
      <c r="G3568" s="62"/>
      <c r="P3568"/>
      <c r="Q3568"/>
      <c r="R3568"/>
      <c r="S3568"/>
      <c r="T3568"/>
      <c r="U3568"/>
      <c r="V3568"/>
      <c r="W3568"/>
      <c r="X3568"/>
      <c r="Y3568"/>
      <c r="Z3568"/>
      <c r="AA3568"/>
      <c r="AB3568"/>
      <c r="AC3568"/>
      <c r="AD3568"/>
      <c r="AE3568"/>
      <c r="AF3568"/>
      <c r="AG3568"/>
      <c r="AH3568"/>
    </row>
    <row r="3569" spans="3:34" x14ac:dyDescent="0.25">
      <c r="C3569" s="21"/>
      <c r="E3569" s="62"/>
      <c r="F3569" s="62"/>
      <c r="G3569" s="62"/>
      <c r="P3569"/>
      <c r="Q3569"/>
      <c r="R3569"/>
      <c r="S3569"/>
      <c r="T3569"/>
      <c r="U3569"/>
      <c r="V3569"/>
      <c r="W3569"/>
      <c r="X3569"/>
      <c r="Y3569"/>
      <c r="Z3569"/>
      <c r="AA3569"/>
      <c r="AB3569"/>
      <c r="AC3569"/>
      <c r="AD3569"/>
      <c r="AE3569"/>
      <c r="AF3569"/>
      <c r="AG3569"/>
      <c r="AH3569"/>
    </row>
    <row r="3570" spans="3:34" x14ac:dyDescent="0.25">
      <c r="C3570" s="21"/>
      <c r="E3570" s="62"/>
      <c r="F3570" s="62"/>
      <c r="G3570" s="62"/>
      <c r="P3570"/>
      <c r="Q3570"/>
      <c r="R3570"/>
      <c r="S3570"/>
      <c r="T3570"/>
      <c r="U3570"/>
      <c r="V3570"/>
      <c r="W3570"/>
      <c r="X3570"/>
      <c r="Y3570"/>
      <c r="Z3570"/>
      <c r="AA3570"/>
      <c r="AB3570"/>
      <c r="AC3570"/>
      <c r="AD3570"/>
      <c r="AE3570"/>
      <c r="AF3570"/>
      <c r="AG3570"/>
      <c r="AH3570"/>
    </row>
    <row r="3571" spans="3:34" x14ac:dyDescent="0.25">
      <c r="C3571" s="21"/>
      <c r="E3571" s="62"/>
      <c r="F3571" s="62"/>
      <c r="G3571" s="62"/>
      <c r="P3571"/>
      <c r="Q3571"/>
      <c r="R3571"/>
      <c r="S3571"/>
      <c r="T3571"/>
      <c r="U3571"/>
      <c r="V3571"/>
      <c r="W3571"/>
      <c r="X3571"/>
      <c r="Y3571"/>
      <c r="Z3571"/>
      <c r="AA3571"/>
      <c r="AB3571"/>
      <c r="AC3571"/>
      <c r="AD3571"/>
      <c r="AE3571"/>
      <c r="AF3571"/>
      <c r="AG3571"/>
      <c r="AH3571"/>
    </row>
    <row r="3572" spans="3:34" x14ac:dyDescent="0.25">
      <c r="C3572" s="21"/>
      <c r="E3572" s="62"/>
      <c r="F3572" s="62"/>
      <c r="G3572" s="62"/>
      <c r="P3572"/>
      <c r="Q3572"/>
      <c r="R3572"/>
      <c r="S3572"/>
      <c r="T3572"/>
      <c r="U3572"/>
      <c r="V3572"/>
      <c r="W3572"/>
      <c r="X3572"/>
      <c r="Y3572"/>
      <c r="Z3572"/>
      <c r="AA3572"/>
      <c r="AB3572"/>
      <c r="AC3572"/>
      <c r="AD3572"/>
      <c r="AE3572"/>
      <c r="AF3572"/>
      <c r="AG3572"/>
      <c r="AH3572"/>
    </row>
    <row r="3573" spans="3:34" x14ac:dyDescent="0.25">
      <c r="C3573" s="21"/>
      <c r="E3573" s="62"/>
      <c r="F3573" s="62"/>
      <c r="G3573" s="62"/>
      <c r="P3573"/>
      <c r="Q3573"/>
      <c r="R3573"/>
      <c r="S3573"/>
      <c r="T3573"/>
      <c r="U3573"/>
      <c r="V3573"/>
      <c r="W3573"/>
      <c r="X3573"/>
      <c r="Y3573"/>
      <c r="Z3573"/>
      <c r="AA3573"/>
      <c r="AB3573"/>
      <c r="AC3573"/>
      <c r="AD3573"/>
      <c r="AE3573"/>
      <c r="AF3573"/>
      <c r="AG3573"/>
      <c r="AH3573"/>
    </row>
    <row r="3574" spans="3:34" x14ac:dyDescent="0.25">
      <c r="C3574" s="21"/>
      <c r="E3574" s="62"/>
      <c r="F3574" s="62"/>
      <c r="G3574" s="62"/>
      <c r="P3574"/>
      <c r="Q3574"/>
      <c r="R3574"/>
      <c r="S3574"/>
      <c r="T3574"/>
      <c r="U3574"/>
      <c r="V3574"/>
      <c r="W3574"/>
      <c r="X3574"/>
      <c r="Y3574"/>
      <c r="Z3574"/>
      <c r="AA3574"/>
      <c r="AB3574"/>
      <c r="AC3574"/>
      <c r="AD3574"/>
      <c r="AE3574"/>
      <c r="AF3574"/>
      <c r="AG3574"/>
      <c r="AH3574"/>
    </row>
    <row r="3575" spans="3:34" x14ac:dyDescent="0.25">
      <c r="C3575" s="21"/>
      <c r="E3575" s="62"/>
      <c r="F3575" s="62"/>
      <c r="G3575" s="62"/>
      <c r="P3575"/>
      <c r="Q3575"/>
      <c r="R3575"/>
      <c r="S3575"/>
      <c r="T3575"/>
      <c r="U3575"/>
      <c r="V3575"/>
      <c r="W3575"/>
      <c r="X3575"/>
      <c r="Y3575"/>
      <c r="Z3575"/>
      <c r="AA3575"/>
      <c r="AB3575"/>
      <c r="AC3575"/>
      <c r="AD3575"/>
      <c r="AE3575"/>
      <c r="AF3575"/>
      <c r="AG3575"/>
      <c r="AH3575"/>
    </row>
    <row r="3576" spans="3:34" x14ac:dyDescent="0.25">
      <c r="C3576" s="21"/>
      <c r="E3576" s="62"/>
      <c r="F3576" s="62"/>
      <c r="G3576" s="62"/>
      <c r="P3576"/>
      <c r="Q3576"/>
      <c r="R3576"/>
      <c r="S3576"/>
      <c r="T3576"/>
      <c r="U3576"/>
      <c r="V3576"/>
      <c r="W3576"/>
      <c r="X3576"/>
      <c r="Y3576"/>
      <c r="Z3576"/>
      <c r="AA3576"/>
      <c r="AB3576"/>
      <c r="AC3576"/>
      <c r="AD3576"/>
      <c r="AE3576"/>
      <c r="AF3576"/>
      <c r="AG3576"/>
      <c r="AH3576"/>
    </row>
    <row r="3577" spans="3:34" x14ac:dyDescent="0.25">
      <c r="C3577" s="21"/>
      <c r="E3577" s="62"/>
      <c r="F3577" s="62"/>
      <c r="G3577" s="62"/>
      <c r="P3577"/>
      <c r="Q3577"/>
      <c r="R3577"/>
      <c r="S3577"/>
      <c r="T3577"/>
      <c r="U3577"/>
      <c r="V3577"/>
      <c r="W3577"/>
      <c r="X3577"/>
      <c r="Y3577"/>
      <c r="Z3577"/>
      <c r="AA3577"/>
      <c r="AB3577"/>
      <c r="AC3577"/>
      <c r="AD3577"/>
      <c r="AE3577"/>
      <c r="AF3577"/>
      <c r="AG3577"/>
      <c r="AH3577"/>
    </row>
    <row r="3578" spans="3:34" x14ac:dyDescent="0.25">
      <c r="C3578" s="21"/>
      <c r="E3578" s="62"/>
      <c r="F3578" s="62"/>
      <c r="G3578" s="62"/>
      <c r="P3578"/>
      <c r="Q3578"/>
      <c r="R3578"/>
      <c r="S3578"/>
      <c r="T3578"/>
      <c r="U3578"/>
      <c r="V3578"/>
      <c r="W3578"/>
      <c r="X3578"/>
      <c r="Y3578"/>
      <c r="Z3578"/>
      <c r="AA3578"/>
      <c r="AB3578"/>
      <c r="AC3578"/>
      <c r="AD3578"/>
      <c r="AE3578"/>
      <c r="AF3578"/>
      <c r="AG3578"/>
      <c r="AH3578"/>
    </row>
    <row r="3579" spans="3:34" x14ac:dyDescent="0.25">
      <c r="C3579" s="21"/>
      <c r="E3579" s="62"/>
      <c r="F3579" s="62"/>
      <c r="G3579" s="62"/>
      <c r="P3579"/>
      <c r="Q3579"/>
      <c r="R3579"/>
      <c r="S3579"/>
      <c r="T3579"/>
      <c r="U3579"/>
      <c r="V3579"/>
      <c r="W3579"/>
      <c r="X3579"/>
      <c r="Y3579"/>
      <c r="Z3579"/>
      <c r="AA3579"/>
      <c r="AB3579"/>
      <c r="AC3579"/>
      <c r="AD3579"/>
      <c r="AE3579"/>
      <c r="AF3579"/>
      <c r="AG3579"/>
      <c r="AH3579"/>
    </row>
    <row r="3580" spans="3:34" x14ac:dyDescent="0.25">
      <c r="C3580" s="21"/>
      <c r="E3580" s="62"/>
      <c r="F3580" s="62"/>
      <c r="G3580" s="62"/>
      <c r="P3580"/>
      <c r="Q3580"/>
      <c r="R3580"/>
      <c r="S3580"/>
      <c r="T3580"/>
      <c r="U3580"/>
      <c r="V3580"/>
      <c r="W3580"/>
      <c r="X3580"/>
      <c r="Y3580"/>
      <c r="Z3580"/>
      <c r="AA3580"/>
      <c r="AB3580"/>
      <c r="AC3580"/>
      <c r="AD3580"/>
      <c r="AE3580"/>
      <c r="AF3580"/>
      <c r="AG3580"/>
      <c r="AH3580"/>
    </row>
    <row r="3581" spans="3:34" x14ac:dyDescent="0.25">
      <c r="C3581" s="21"/>
      <c r="E3581" s="62"/>
      <c r="F3581" s="62"/>
      <c r="G3581" s="62"/>
      <c r="P3581"/>
      <c r="Q3581"/>
      <c r="R3581"/>
      <c r="S3581"/>
      <c r="T3581"/>
      <c r="U3581"/>
      <c r="V3581"/>
      <c r="W3581"/>
      <c r="X3581"/>
      <c r="Y3581"/>
      <c r="Z3581"/>
      <c r="AA3581"/>
      <c r="AB3581"/>
      <c r="AC3581"/>
      <c r="AD3581"/>
      <c r="AE3581"/>
      <c r="AF3581"/>
      <c r="AG3581"/>
      <c r="AH3581"/>
    </row>
    <row r="3582" spans="3:34" x14ac:dyDescent="0.25">
      <c r="C3582" s="21"/>
      <c r="E3582" s="62"/>
      <c r="F3582" s="62"/>
      <c r="G3582" s="62"/>
      <c r="P3582"/>
      <c r="Q3582"/>
      <c r="R3582"/>
      <c r="S3582"/>
      <c r="T3582"/>
      <c r="U3582"/>
      <c r="V3582"/>
      <c r="W3582"/>
      <c r="X3582"/>
      <c r="Y3582"/>
      <c r="Z3582"/>
      <c r="AA3582"/>
      <c r="AB3582"/>
      <c r="AC3582"/>
      <c r="AD3582"/>
      <c r="AE3582"/>
      <c r="AF3582"/>
      <c r="AG3582"/>
      <c r="AH3582"/>
    </row>
    <row r="3583" spans="3:34" x14ac:dyDescent="0.25">
      <c r="C3583" s="21"/>
      <c r="E3583" s="62"/>
      <c r="F3583" s="62"/>
      <c r="G3583" s="62"/>
      <c r="P3583"/>
      <c r="Q3583"/>
      <c r="R3583"/>
      <c r="S3583"/>
      <c r="T3583"/>
      <c r="U3583"/>
      <c r="V3583"/>
      <c r="W3583"/>
      <c r="X3583"/>
      <c r="Y3583"/>
      <c r="Z3583"/>
      <c r="AA3583"/>
      <c r="AB3583"/>
      <c r="AC3583"/>
      <c r="AD3583"/>
      <c r="AE3583"/>
      <c r="AF3583"/>
      <c r="AG3583"/>
      <c r="AH3583"/>
    </row>
    <row r="3584" spans="3:34" x14ac:dyDescent="0.25">
      <c r="C3584" s="21"/>
      <c r="E3584" s="62"/>
      <c r="F3584" s="62"/>
      <c r="G3584" s="62"/>
      <c r="P3584"/>
      <c r="Q3584"/>
      <c r="R3584"/>
      <c r="S3584"/>
      <c r="T3584"/>
      <c r="U3584"/>
      <c r="V3584"/>
      <c r="W3584"/>
      <c r="X3584"/>
      <c r="Y3584"/>
      <c r="Z3584"/>
      <c r="AA3584"/>
      <c r="AB3584"/>
      <c r="AC3584"/>
      <c r="AD3584"/>
      <c r="AE3584"/>
      <c r="AF3584"/>
      <c r="AG3584"/>
      <c r="AH3584"/>
    </row>
    <row r="3585" spans="3:34" x14ac:dyDescent="0.25">
      <c r="C3585" s="21"/>
      <c r="E3585" s="62"/>
      <c r="F3585" s="62"/>
      <c r="G3585" s="62"/>
      <c r="P3585"/>
      <c r="Q3585"/>
      <c r="R3585"/>
      <c r="S3585"/>
      <c r="T3585"/>
      <c r="U3585"/>
      <c r="V3585"/>
      <c r="W3585"/>
      <c r="X3585"/>
      <c r="Y3585"/>
      <c r="Z3585"/>
      <c r="AA3585"/>
      <c r="AB3585"/>
      <c r="AC3585"/>
      <c r="AD3585"/>
      <c r="AE3585"/>
      <c r="AF3585"/>
      <c r="AG3585"/>
      <c r="AH3585"/>
    </row>
    <row r="3586" spans="3:34" x14ac:dyDescent="0.25">
      <c r="C3586" s="21"/>
      <c r="E3586" s="62"/>
      <c r="F3586" s="62"/>
      <c r="G3586" s="62"/>
      <c r="P3586"/>
      <c r="Q3586"/>
      <c r="R3586"/>
      <c r="S3586"/>
      <c r="T3586"/>
      <c r="U3586"/>
      <c r="V3586"/>
      <c r="W3586"/>
      <c r="X3586"/>
      <c r="Y3586"/>
      <c r="Z3586"/>
      <c r="AA3586"/>
      <c r="AB3586"/>
      <c r="AC3586"/>
      <c r="AD3586"/>
      <c r="AE3586"/>
      <c r="AF3586"/>
      <c r="AG3586"/>
      <c r="AH3586"/>
    </row>
    <row r="3587" spans="3:34" x14ac:dyDescent="0.25">
      <c r="C3587" s="21"/>
      <c r="E3587" s="62"/>
      <c r="F3587" s="62"/>
      <c r="G3587" s="62"/>
      <c r="P3587"/>
      <c r="Q3587"/>
      <c r="R3587"/>
      <c r="S3587"/>
      <c r="T3587"/>
      <c r="U3587"/>
      <c r="V3587"/>
      <c r="W3587"/>
      <c r="X3587"/>
      <c r="Y3587"/>
      <c r="Z3587"/>
      <c r="AA3587"/>
      <c r="AB3587"/>
      <c r="AC3587"/>
      <c r="AD3587"/>
      <c r="AE3587"/>
      <c r="AF3587"/>
      <c r="AG3587"/>
      <c r="AH3587"/>
    </row>
    <row r="3588" spans="3:34" x14ac:dyDescent="0.25">
      <c r="C3588" s="21"/>
      <c r="E3588" s="62"/>
      <c r="F3588" s="62"/>
      <c r="G3588" s="62"/>
      <c r="P3588"/>
      <c r="Q3588"/>
      <c r="R3588"/>
      <c r="S3588"/>
      <c r="T3588"/>
      <c r="U3588"/>
      <c r="V3588"/>
      <c r="W3588"/>
      <c r="X3588"/>
      <c r="Y3588"/>
      <c r="Z3588"/>
      <c r="AA3588"/>
      <c r="AB3588"/>
      <c r="AC3588"/>
      <c r="AD3588"/>
      <c r="AE3588"/>
      <c r="AF3588"/>
      <c r="AG3588"/>
      <c r="AH3588"/>
    </row>
    <row r="3589" spans="3:34" x14ac:dyDescent="0.25">
      <c r="C3589" s="21"/>
      <c r="E3589" s="62"/>
      <c r="F3589" s="62"/>
      <c r="G3589" s="62"/>
      <c r="P3589"/>
      <c r="Q3589"/>
      <c r="R3589"/>
      <c r="S3589"/>
      <c r="T3589"/>
      <c r="U3589"/>
      <c r="V3589"/>
      <c r="W3589"/>
      <c r="X3589"/>
      <c r="Y3589"/>
      <c r="Z3589"/>
      <c r="AA3589"/>
      <c r="AB3589"/>
      <c r="AC3589"/>
      <c r="AD3589"/>
      <c r="AE3589"/>
      <c r="AF3589"/>
      <c r="AG3589"/>
      <c r="AH3589"/>
    </row>
    <row r="3590" spans="3:34" x14ac:dyDescent="0.25">
      <c r="C3590" s="21"/>
      <c r="E3590" s="62"/>
      <c r="F3590" s="62"/>
      <c r="G3590" s="62"/>
      <c r="P3590"/>
      <c r="Q3590"/>
      <c r="R3590"/>
      <c r="S3590"/>
      <c r="T3590"/>
      <c r="U3590"/>
      <c r="V3590"/>
      <c r="W3590"/>
      <c r="X3590"/>
      <c r="Y3590"/>
      <c r="Z3590"/>
      <c r="AA3590"/>
      <c r="AB3590"/>
      <c r="AC3590"/>
      <c r="AD3590"/>
      <c r="AE3590"/>
      <c r="AF3590"/>
      <c r="AG3590"/>
      <c r="AH3590"/>
    </row>
    <row r="3591" spans="3:34" x14ac:dyDescent="0.25">
      <c r="C3591" s="21"/>
      <c r="E3591" s="62"/>
      <c r="F3591" s="62"/>
      <c r="G3591" s="62"/>
      <c r="P3591"/>
      <c r="Q3591"/>
      <c r="R3591"/>
      <c r="S3591"/>
      <c r="T3591"/>
      <c r="U3591"/>
      <c r="V3591"/>
      <c r="W3591"/>
      <c r="X3591"/>
      <c r="Y3591"/>
      <c r="Z3591"/>
      <c r="AA3591"/>
      <c r="AB3591"/>
      <c r="AC3591"/>
      <c r="AD3591"/>
      <c r="AE3591"/>
      <c r="AF3591"/>
      <c r="AG3591"/>
      <c r="AH3591"/>
    </row>
    <row r="3592" spans="3:34" x14ac:dyDescent="0.25">
      <c r="C3592" s="21"/>
      <c r="E3592" s="62"/>
      <c r="F3592" s="62"/>
      <c r="G3592" s="62"/>
      <c r="P3592"/>
      <c r="Q3592"/>
      <c r="R3592"/>
      <c r="S3592"/>
      <c r="T3592"/>
      <c r="U3592"/>
      <c r="V3592"/>
      <c r="W3592"/>
      <c r="X3592"/>
      <c r="Y3592"/>
      <c r="Z3592"/>
      <c r="AA3592"/>
      <c r="AB3592"/>
      <c r="AC3592"/>
      <c r="AD3592"/>
      <c r="AE3592"/>
      <c r="AF3592"/>
      <c r="AG3592"/>
      <c r="AH3592"/>
    </row>
    <row r="3593" spans="3:34" x14ac:dyDescent="0.25">
      <c r="C3593" s="21"/>
      <c r="E3593" s="62"/>
      <c r="F3593" s="62"/>
      <c r="G3593" s="62"/>
      <c r="P3593"/>
      <c r="Q3593"/>
      <c r="R3593"/>
      <c r="S3593"/>
      <c r="T3593"/>
      <c r="U3593"/>
      <c r="V3593"/>
      <c r="W3593"/>
      <c r="X3593"/>
      <c r="Y3593"/>
      <c r="Z3593"/>
      <c r="AA3593"/>
      <c r="AB3593"/>
      <c r="AC3593"/>
      <c r="AD3593"/>
      <c r="AE3593"/>
      <c r="AF3593"/>
      <c r="AG3593"/>
      <c r="AH3593"/>
    </row>
    <row r="3594" spans="3:34" x14ac:dyDescent="0.25">
      <c r="C3594" s="21"/>
      <c r="E3594" s="62"/>
      <c r="F3594" s="62"/>
      <c r="G3594" s="62"/>
      <c r="P3594"/>
      <c r="Q3594"/>
      <c r="R3594"/>
      <c r="S3594"/>
      <c r="T3594"/>
      <c r="U3594"/>
      <c r="V3594"/>
      <c r="W3594"/>
      <c r="X3594"/>
      <c r="Y3594"/>
      <c r="Z3594"/>
      <c r="AA3594"/>
      <c r="AB3594"/>
      <c r="AC3594"/>
      <c r="AD3594"/>
      <c r="AE3594"/>
      <c r="AF3594"/>
      <c r="AG3594"/>
      <c r="AH3594"/>
    </row>
    <row r="3595" spans="3:34" x14ac:dyDescent="0.25">
      <c r="C3595" s="21"/>
      <c r="E3595" s="62"/>
      <c r="F3595" s="62"/>
      <c r="G3595" s="62"/>
      <c r="P3595"/>
      <c r="Q3595"/>
      <c r="R3595"/>
      <c r="S3595"/>
      <c r="T3595"/>
      <c r="U3595"/>
      <c r="V3595"/>
      <c r="W3595"/>
      <c r="X3595"/>
      <c r="Y3595"/>
      <c r="Z3595"/>
      <c r="AA3595"/>
      <c r="AB3595"/>
      <c r="AC3595"/>
      <c r="AD3595"/>
      <c r="AE3595"/>
      <c r="AF3595"/>
      <c r="AG3595"/>
      <c r="AH3595"/>
    </row>
    <row r="3596" spans="3:34" x14ac:dyDescent="0.25">
      <c r="C3596" s="21"/>
      <c r="E3596" s="62"/>
      <c r="F3596" s="62"/>
      <c r="G3596" s="62"/>
      <c r="P3596"/>
      <c r="Q3596"/>
      <c r="R3596"/>
      <c r="S3596"/>
      <c r="T3596"/>
      <c r="U3596"/>
      <c r="V3596"/>
      <c r="W3596"/>
      <c r="X3596"/>
      <c r="Y3596"/>
      <c r="Z3596"/>
      <c r="AA3596"/>
      <c r="AB3596"/>
      <c r="AC3596"/>
      <c r="AD3596"/>
      <c r="AE3596"/>
      <c r="AF3596"/>
      <c r="AG3596"/>
      <c r="AH3596"/>
    </row>
    <row r="3597" spans="3:34" x14ac:dyDescent="0.25">
      <c r="C3597" s="21"/>
      <c r="E3597" s="62"/>
      <c r="F3597" s="62"/>
      <c r="G3597" s="62"/>
      <c r="P3597"/>
      <c r="Q3597"/>
      <c r="R3597"/>
      <c r="S3597"/>
      <c r="T3597"/>
      <c r="U3597"/>
      <c r="V3597"/>
      <c r="W3597"/>
      <c r="X3597"/>
      <c r="Y3597"/>
      <c r="Z3597"/>
      <c r="AA3597"/>
      <c r="AB3597"/>
      <c r="AC3597"/>
      <c r="AD3597"/>
      <c r="AE3597"/>
      <c r="AF3597"/>
      <c r="AG3597"/>
      <c r="AH3597"/>
    </row>
    <row r="3598" spans="3:34" x14ac:dyDescent="0.25">
      <c r="C3598" s="21"/>
      <c r="E3598" s="62"/>
      <c r="F3598" s="62"/>
      <c r="G3598" s="62"/>
      <c r="P3598"/>
      <c r="Q3598"/>
      <c r="R3598"/>
      <c r="S3598"/>
      <c r="T3598"/>
      <c r="U3598"/>
      <c r="V3598"/>
      <c r="W3598"/>
      <c r="X3598"/>
      <c r="Y3598"/>
      <c r="Z3598"/>
      <c r="AA3598"/>
      <c r="AB3598"/>
      <c r="AC3598"/>
      <c r="AD3598"/>
      <c r="AE3598"/>
      <c r="AF3598"/>
      <c r="AG3598"/>
      <c r="AH3598"/>
    </row>
    <row r="3599" spans="3:34" x14ac:dyDescent="0.25">
      <c r="C3599" s="21"/>
      <c r="E3599" s="62"/>
      <c r="F3599" s="62"/>
      <c r="G3599" s="62"/>
      <c r="P3599"/>
      <c r="Q3599"/>
      <c r="R3599"/>
      <c r="S3599"/>
      <c r="T3599"/>
      <c r="U3599"/>
      <c r="V3599"/>
      <c r="W3599"/>
      <c r="X3599"/>
      <c r="Y3599"/>
      <c r="Z3599"/>
      <c r="AA3599"/>
      <c r="AB3599"/>
      <c r="AC3599"/>
      <c r="AD3599"/>
      <c r="AE3599"/>
      <c r="AF3599"/>
      <c r="AG3599"/>
      <c r="AH3599"/>
    </row>
    <row r="3600" spans="3:34" x14ac:dyDescent="0.25">
      <c r="C3600" s="21"/>
      <c r="E3600" s="62"/>
      <c r="F3600" s="62"/>
      <c r="G3600" s="62"/>
      <c r="P3600"/>
      <c r="Q3600"/>
      <c r="R3600"/>
      <c r="S3600"/>
      <c r="T3600"/>
      <c r="U3600"/>
      <c r="V3600"/>
      <c r="W3600"/>
      <c r="X3600"/>
      <c r="Y3600"/>
      <c r="Z3600"/>
      <c r="AA3600"/>
      <c r="AB3600"/>
      <c r="AC3600"/>
      <c r="AD3600"/>
      <c r="AE3600"/>
      <c r="AF3600"/>
      <c r="AG3600"/>
      <c r="AH3600"/>
    </row>
    <row r="3601" spans="3:34" x14ac:dyDescent="0.25">
      <c r="C3601" s="21"/>
      <c r="E3601" s="62"/>
      <c r="F3601" s="62"/>
      <c r="G3601" s="62"/>
      <c r="P3601"/>
      <c r="Q3601"/>
      <c r="R3601"/>
      <c r="S3601"/>
      <c r="T3601"/>
      <c r="U3601"/>
      <c r="V3601"/>
      <c r="W3601"/>
      <c r="X3601"/>
      <c r="Y3601"/>
      <c r="Z3601"/>
      <c r="AA3601"/>
      <c r="AB3601"/>
      <c r="AC3601"/>
      <c r="AD3601"/>
      <c r="AE3601"/>
      <c r="AF3601"/>
      <c r="AG3601"/>
      <c r="AH3601"/>
    </row>
    <row r="3602" spans="3:34" x14ac:dyDescent="0.25">
      <c r="C3602" s="21"/>
      <c r="E3602" s="62"/>
      <c r="F3602" s="62"/>
      <c r="G3602" s="62"/>
      <c r="P3602"/>
      <c r="Q3602"/>
      <c r="R3602"/>
      <c r="S3602"/>
      <c r="T3602"/>
      <c r="U3602"/>
      <c r="V3602"/>
      <c r="W3602"/>
      <c r="X3602"/>
      <c r="Y3602"/>
      <c r="Z3602"/>
      <c r="AA3602"/>
      <c r="AB3602"/>
      <c r="AC3602"/>
      <c r="AD3602"/>
      <c r="AE3602"/>
      <c r="AF3602"/>
      <c r="AG3602"/>
      <c r="AH3602"/>
    </row>
    <row r="3603" spans="3:34" x14ac:dyDescent="0.25">
      <c r="C3603" s="21"/>
      <c r="E3603" s="62"/>
      <c r="F3603" s="62"/>
      <c r="G3603" s="62"/>
      <c r="P3603"/>
      <c r="Q3603"/>
      <c r="R3603"/>
      <c r="S3603"/>
      <c r="T3603"/>
      <c r="U3603"/>
      <c r="V3603"/>
      <c r="W3603"/>
      <c r="X3603"/>
      <c r="Y3603"/>
      <c r="Z3603"/>
      <c r="AA3603"/>
      <c r="AB3603"/>
      <c r="AC3603"/>
      <c r="AD3603"/>
      <c r="AE3603"/>
      <c r="AF3603"/>
      <c r="AG3603"/>
      <c r="AH3603"/>
    </row>
    <row r="3604" spans="3:34" x14ac:dyDescent="0.25">
      <c r="C3604" s="21"/>
      <c r="E3604" s="62"/>
      <c r="F3604" s="62"/>
      <c r="G3604" s="62"/>
      <c r="P3604"/>
      <c r="Q3604"/>
      <c r="R3604"/>
      <c r="S3604"/>
      <c r="T3604"/>
      <c r="U3604"/>
      <c r="V3604"/>
      <c r="W3604"/>
      <c r="X3604"/>
      <c r="Y3604"/>
      <c r="Z3604"/>
      <c r="AA3604"/>
      <c r="AB3604"/>
      <c r="AC3604"/>
      <c r="AD3604"/>
      <c r="AE3604"/>
      <c r="AF3604"/>
      <c r="AG3604"/>
      <c r="AH3604"/>
    </row>
    <row r="3605" spans="3:34" x14ac:dyDescent="0.25">
      <c r="C3605" s="21"/>
      <c r="E3605" s="62"/>
      <c r="F3605" s="62"/>
      <c r="G3605" s="62"/>
      <c r="P3605"/>
      <c r="Q3605"/>
      <c r="R3605"/>
      <c r="S3605"/>
      <c r="T3605"/>
      <c r="U3605"/>
      <c r="V3605"/>
      <c r="W3605"/>
      <c r="X3605"/>
      <c r="Y3605"/>
      <c r="Z3605"/>
      <c r="AA3605"/>
      <c r="AB3605"/>
      <c r="AC3605"/>
      <c r="AD3605"/>
      <c r="AE3605"/>
      <c r="AF3605"/>
      <c r="AG3605"/>
      <c r="AH3605"/>
    </row>
    <row r="3606" spans="3:34" x14ac:dyDescent="0.25">
      <c r="C3606" s="21"/>
      <c r="E3606" s="62"/>
      <c r="F3606" s="62"/>
      <c r="G3606" s="62"/>
      <c r="P3606"/>
      <c r="Q3606"/>
      <c r="R3606"/>
      <c r="S3606"/>
      <c r="T3606"/>
      <c r="U3606"/>
      <c r="V3606"/>
      <c r="W3606"/>
      <c r="X3606"/>
      <c r="Y3606"/>
      <c r="Z3606"/>
      <c r="AA3606"/>
      <c r="AB3606"/>
      <c r="AC3606"/>
      <c r="AD3606"/>
      <c r="AE3606"/>
      <c r="AF3606"/>
      <c r="AG3606"/>
      <c r="AH3606"/>
    </row>
    <row r="3607" spans="3:34" x14ac:dyDescent="0.25">
      <c r="C3607" s="21"/>
      <c r="E3607" s="62"/>
      <c r="F3607" s="62"/>
      <c r="G3607" s="62"/>
      <c r="P3607"/>
      <c r="Q3607"/>
      <c r="R3607"/>
      <c r="S3607"/>
      <c r="T3607"/>
      <c r="U3607"/>
      <c r="V3607"/>
      <c r="W3607"/>
      <c r="X3607"/>
      <c r="Y3607"/>
      <c r="Z3607"/>
      <c r="AA3607"/>
      <c r="AB3607"/>
      <c r="AC3607"/>
      <c r="AD3607"/>
      <c r="AE3607"/>
      <c r="AF3607"/>
      <c r="AG3607"/>
      <c r="AH3607"/>
    </row>
    <row r="3608" spans="3:34" x14ac:dyDescent="0.25">
      <c r="C3608" s="21"/>
      <c r="E3608" s="62"/>
      <c r="F3608" s="62"/>
      <c r="G3608" s="62"/>
      <c r="P3608"/>
      <c r="Q3608"/>
      <c r="R3608"/>
      <c r="S3608"/>
      <c r="T3608"/>
      <c r="U3608"/>
      <c r="V3608"/>
      <c r="W3608"/>
      <c r="X3608"/>
      <c r="Y3608"/>
      <c r="Z3608"/>
      <c r="AA3608"/>
      <c r="AB3608"/>
      <c r="AC3608"/>
      <c r="AD3608"/>
      <c r="AE3608"/>
      <c r="AF3608"/>
      <c r="AG3608"/>
      <c r="AH3608"/>
    </row>
    <row r="3609" spans="3:34" x14ac:dyDescent="0.25">
      <c r="C3609" s="21"/>
      <c r="E3609" s="62"/>
      <c r="F3609" s="62"/>
      <c r="G3609" s="62"/>
      <c r="P3609"/>
      <c r="Q3609"/>
      <c r="R3609"/>
      <c r="S3609"/>
      <c r="T3609"/>
      <c r="U3609"/>
      <c r="V3609"/>
      <c r="W3609"/>
      <c r="X3609"/>
      <c r="Y3609"/>
      <c r="Z3609"/>
      <c r="AA3609"/>
      <c r="AB3609"/>
      <c r="AC3609"/>
      <c r="AD3609"/>
      <c r="AE3609"/>
      <c r="AF3609"/>
      <c r="AG3609"/>
      <c r="AH3609"/>
    </row>
    <row r="3610" spans="3:34" x14ac:dyDescent="0.25">
      <c r="C3610" s="21"/>
      <c r="E3610" s="62"/>
      <c r="F3610" s="62"/>
      <c r="G3610" s="62"/>
      <c r="P3610"/>
      <c r="Q3610"/>
      <c r="R3610"/>
      <c r="S3610"/>
      <c r="T3610"/>
      <c r="U3610"/>
      <c r="V3610"/>
      <c r="W3610"/>
      <c r="X3610"/>
      <c r="Y3610"/>
      <c r="Z3610"/>
      <c r="AA3610"/>
      <c r="AB3610"/>
      <c r="AC3610"/>
      <c r="AD3610"/>
      <c r="AE3610"/>
      <c r="AF3610"/>
      <c r="AG3610"/>
      <c r="AH3610"/>
    </row>
    <row r="3611" spans="3:34" x14ac:dyDescent="0.25">
      <c r="C3611" s="21"/>
      <c r="E3611" s="62"/>
      <c r="F3611" s="62"/>
      <c r="G3611" s="62"/>
      <c r="P3611"/>
      <c r="Q3611"/>
      <c r="R3611"/>
      <c r="S3611"/>
      <c r="T3611"/>
      <c r="U3611"/>
      <c r="V3611"/>
      <c r="W3611"/>
      <c r="X3611"/>
      <c r="Y3611"/>
      <c r="Z3611"/>
      <c r="AA3611"/>
      <c r="AB3611"/>
      <c r="AC3611"/>
      <c r="AD3611"/>
      <c r="AE3611"/>
      <c r="AF3611"/>
      <c r="AG3611"/>
      <c r="AH3611"/>
    </row>
    <row r="3612" spans="3:34" x14ac:dyDescent="0.25">
      <c r="C3612" s="21"/>
      <c r="E3612" s="62"/>
      <c r="F3612" s="62"/>
      <c r="G3612" s="62"/>
      <c r="P3612"/>
      <c r="Q3612"/>
      <c r="R3612"/>
      <c r="S3612"/>
      <c r="T3612"/>
      <c r="U3612"/>
      <c r="V3612"/>
      <c r="W3612"/>
      <c r="X3612"/>
      <c r="Y3612"/>
      <c r="Z3612"/>
      <c r="AA3612"/>
      <c r="AB3612"/>
      <c r="AC3612"/>
      <c r="AD3612"/>
      <c r="AE3612"/>
      <c r="AF3612"/>
      <c r="AG3612"/>
      <c r="AH3612"/>
    </row>
    <row r="3613" spans="3:34" x14ac:dyDescent="0.25">
      <c r="C3613" s="21"/>
      <c r="E3613" s="62"/>
      <c r="F3613" s="62"/>
      <c r="G3613" s="62"/>
      <c r="P3613"/>
      <c r="Q3613"/>
      <c r="R3613"/>
      <c r="S3613"/>
      <c r="T3613"/>
      <c r="U3613"/>
      <c r="V3613"/>
      <c r="W3613"/>
      <c r="X3613"/>
      <c r="Y3613"/>
      <c r="Z3613"/>
      <c r="AA3613"/>
      <c r="AB3613"/>
      <c r="AC3613"/>
      <c r="AD3613"/>
      <c r="AE3613"/>
      <c r="AF3613"/>
      <c r="AG3613"/>
      <c r="AH3613"/>
    </row>
    <row r="3614" spans="3:34" x14ac:dyDescent="0.25">
      <c r="C3614" s="21"/>
      <c r="E3614" s="62"/>
      <c r="F3614" s="62"/>
      <c r="G3614" s="62"/>
      <c r="P3614"/>
      <c r="Q3614"/>
      <c r="R3614"/>
      <c r="S3614"/>
      <c r="T3614"/>
      <c r="U3614"/>
      <c r="V3614"/>
      <c r="W3614"/>
      <c r="X3614"/>
      <c r="Y3614"/>
      <c r="Z3614"/>
      <c r="AA3614"/>
      <c r="AB3614"/>
      <c r="AC3614"/>
      <c r="AD3614"/>
      <c r="AE3614"/>
      <c r="AF3614"/>
      <c r="AG3614"/>
      <c r="AH3614"/>
    </row>
    <row r="3615" spans="3:34" x14ac:dyDescent="0.25">
      <c r="C3615" s="21"/>
      <c r="E3615" s="62"/>
      <c r="F3615" s="62"/>
      <c r="G3615" s="62"/>
      <c r="P3615"/>
      <c r="Q3615"/>
      <c r="R3615"/>
      <c r="S3615"/>
      <c r="T3615"/>
      <c r="U3615"/>
      <c r="V3615"/>
      <c r="W3615"/>
      <c r="X3615"/>
      <c r="Y3615"/>
      <c r="Z3615"/>
      <c r="AA3615"/>
      <c r="AB3615"/>
      <c r="AC3615"/>
      <c r="AD3615"/>
      <c r="AE3615"/>
      <c r="AF3615"/>
      <c r="AG3615"/>
      <c r="AH3615"/>
    </row>
    <row r="3616" spans="3:34" x14ac:dyDescent="0.25">
      <c r="C3616" s="21"/>
      <c r="E3616" s="62"/>
      <c r="F3616" s="62"/>
      <c r="G3616" s="62"/>
      <c r="P3616"/>
      <c r="Q3616"/>
      <c r="R3616"/>
      <c r="S3616"/>
      <c r="T3616"/>
      <c r="U3616"/>
      <c r="V3616"/>
      <c r="W3616"/>
      <c r="X3616"/>
      <c r="Y3616"/>
      <c r="Z3616"/>
      <c r="AA3616"/>
      <c r="AB3616"/>
      <c r="AC3616"/>
      <c r="AD3616"/>
      <c r="AE3616"/>
      <c r="AF3616"/>
      <c r="AG3616"/>
      <c r="AH3616"/>
    </row>
    <row r="3617" spans="3:34" x14ac:dyDescent="0.25">
      <c r="C3617" s="21"/>
      <c r="E3617" s="62"/>
      <c r="F3617" s="62"/>
      <c r="G3617" s="62"/>
      <c r="P3617"/>
      <c r="Q3617"/>
      <c r="R3617"/>
      <c r="S3617"/>
      <c r="T3617"/>
      <c r="U3617"/>
      <c r="V3617"/>
      <c r="W3617"/>
      <c r="X3617"/>
      <c r="Y3617"/>
      <c r="Z3617"/>
      <c r="AA3617"/>
      <c r="AB3617"/>
      <c r="AC3617"/>
      <c r="AD3617"/>
      <c r="AE3617"/>
      <c r="AF3617"/>
      <c r="AG3617"/>
      <c r="AH3617"/>
    </row>
    <row r="3618" spans="3:34" x14ac:dyDescent="0.25">
      <c r="C3618" s="21"/>
      <c r="E3618" s="62"/>
      <c r="F3618" s="62"/>
      <c r="G3618" s="62"/>
      <c r="P3618"/>
      <c r="Q3618"/>
      <c r="R3618"/>
      <c r="S3618"/>
      <c r="T3618"/>
      <c r="U3618"/>
      <c r="V3618"/>
      <c r="W3618"/>
      <c r="X3618"/>
      <c r="Y3618"/>
      <c r="Z3618"/>
      <c r="AA3618"/>
      <c r="AB3618"/>
      <c r="AC3618"/>
      <c r="AD3618"/>
      <c r="AE3618"/>
      <c r="AF3618"/>
      <c r="AG3618"/>
      <c r="AH3618"/>
    </row>
    <row r="3619" spans="3:34" x14ac:dyDescent="0.25">
      <c r="C3619" s="21"/>
      <c r="E3619" s="62"/>
      <c r="F3619" s="62"/>
      <c r="G3619" s="62"/>
      <c r="P3619"/>
      <c r="Q3619"/>
      <c r="R3619"/>
      <c r="S3619"/>
      <c r="T3619"/>
      <c r="U3619"/>
      <c r="V3619"/>
      <c r="W3619"/>
      <c r="X3619"/>
      <c r="Y3619"/>
      <c r="Z3619"/>
      <c r="AA3619"/>
      <c r="AB3619"/>
      <c r="AC3619"/>
      <c r="AD3619"/>
      <c r="AE3619"/>
      <c r="AF3619"/>
      <c r="AG3619"/>
      <c r="AH3619"/>
    </row>
    <row r="3620" spans="3:34" x14ac:dyDescent="0.25">
      <c r="C3620" s="21"/>
      <c r="E3620" s="62"/>
      <c r="F3620" s="62"/>
      <c r="G3620" s="62"/>
      <c r="P3620"/>
      <c r="Q3620"/>
      <c r="R3620"/>
      <c r="S3620"/>
      <c r="T3620"/>
      <c r="U3620"/>
      <c r="V3620"/>
      <c r="W3620"/>
      <c r="X3620"/>
      <c r="Y3620"/>
      <c r="Z3620"/>
      <c r="AA3620"/>
      <c r="AB3620"/>
      <c r="AC3620"/>
      <c r="AD3620"/>
      <c r="AE3620"/>
      <c r="AF3620"/>
      <c r="AG3620"/>
      <c r="AH3620"/>
    </row>
    <row r="3621" spans="3:34" x14ac:dyDescent="0.25">
      <c r="C3621" s="21"/>
      <c r="E3621" s="62"/>
      <c r="F3621" s="62"/>
      <c r="G3621" s="62"/>
      <c r="P3621"/>
      <c r="Q3621"/>
      <c r="R3621"/>
      <c r="S3621"/>
      <c r="T3621"/>
      <c r="U3621"/>
      <c r="V3621"/>
      <c r="W3621"/>
      <c r="X3621"/>
      <c r="Y3621"/>
      <c r="Z3621"/>
      <c r="AA3621"/>
      <c r="AB3621"/>
      <c r="AC3621"/>
      <c r="AD3621"/>
      <c r="AE3621"/>
      <c r="AF3621"/>
      <c r="AG3621"/>
      <c r="AH3621"/>
    </row>
    <row r="3622" spans="3:34" x14ac:dyDescent="0.25">
      <c r="C3622" s="21"/>
      <c r="E3622" s="62"/>
      <c r="F3622" s="62"/>
      <c r="G3622" s="62"/>
      <c r="P3622"/>
      <c r="Q3622"/>
      <c r="R3622"/>
      <c r="S3622"/>
      <c r="T3622"/>
      <c r="U3622"/>
      <c r="V3622"/>
      <c r="W3622"/>
      <c r="X3622"/>
      <c r="Y3622"/>
      <c r="Z3622"/>
      <c r="AA3622"/>
      <c r="AB3622"/>
      <c r="AC3622"/>
      <c r="AD3622"/>
      <c r="AE3622"/>
      <c r="AF3622"/>
      <c r="AG3622"/>
      <c r="AH3622"/>
    </row>
    <row r="3623" spans="3:34" x14ac:dyDescent="0.25">
      <c r="C3623" s="21"/>
      <c r="E3623" s="62"/>
      <c r="F3623" s="62"/>
      <c r="G3623" s="62"/>
      <c r="P3623"/>
      <c r="Q3623"/>
      <c r="R3623"/>
      <c r="S3623"/>
      <c r="T3623"/>
      <c r="U3623"/>
      <c r="V3623"/>
      <c r="W3623"/>
      <c r="X3623"/>
      <c r="Y3623"/>
      <c r="Z3623"/>
      <c r="AA3623"/>
      <c r="AB3623"/>
      <c r="AC3623"/>
      <c r="AD3623"/>
      <c r="AE3623"/>
      <c r="AF3623"/>
      <c r="AG3623"/>
      <c r="AH3623"/>
    </row>
    <row r="3624" spans="3:34" x14ac:dyDescent="0.25">
      <c r="C3624" s="21"/>
      <c r="E3624" s="62"/>
      <c r="F3624" s="62"/>
      <c r="G3624" s="62"/>
      <c r="P3624"/>
      <c r="Q3624"/>
      <c r="R3624"/>
      <c r="S3624"/>
      <c r="T3624"/>
      <c r="U3624"/>
      <c r="V3624"/>
      <c r="W3624"/>
      <c r="X3624"/>
      <c r="Y3624"/>
      <c r="Z3624"/>
      <c r="AA3624"/>
      <c r="AB3624"/>
      <c r="AC3624"/>
      <c r="AD3624"/>
      <c r="AE3624"/>
      <c r="AF3624"/>
      <c r="AG3624"/>
      <c r="AH3624"/>
    </row>
    <row r="3625" spans="3:34" x14ac:dyDescent="0.25">
      <c r="C3625" s="21"/>
      <c r="E3625" s="62"/>
      <c r="F3625" s="62"/>
      <c r="G3625" s="62"/>
      <c r="P3625"/>
      <c r="Q3625"/>
      <c r="R3625"/>
      <c r="S3625"/>
      <c r="T3625"/>
      <c r="U3625"/>
      <c r="V3625"/>
      <c r="W3625"/>
      <c r="X3625"/>
      <c r="Y3625"/>
      <c r="Z3625"/>
      <c r="AA3625"/>
      <c r="AB3625"/>
      <c r="AC3625"/>
      <c r="AD3625"/>
      <c r="AE3625"/>
      <c r="AF3625"/>
      <c r="AG3625"/>
      <c r="AH3625"/>
    </row>
    <row r="3626" spans="3:34" x14ac:dyDescent="0.25">
      <c r="C3626" s="21"/>
      <c r="E3626" s="62"/>
      <c r="F3626" s="62"/>
      <c r="G3626" s="62"/>
      <c r="P3626"/>
      <c r="Q3626"/>
      <c r="R3626"/>
      <c r="S3626"/>
      <c r="T3626"/>
      <c r="U3626"/>
      <c r="V3626"/>
      <c r="W3626"/>
      <c r="X3626"/>
      <c r="Y3626"/>
      <c r="Z3626"/>
      <c r="AA3626"/>
      <c r="AB3626"/>
      <c r="AC3626"/>
      <c r="AD3626"/>
      <c r="AE3626"/>
      <c r="AF3626"/>
      <c r="AG3626"/>
      <c r="AH3626"/>
    </row>
    <row r="3627" spans="3:34" x14ac:dyDescent="0.25">
      <c r="C3627" s="21"/>
      <c r="E3627" s="62"/>
      <c r="F3627" s="62"/>
      <c r="G3627" s="62"/>
      <c r="P3627"/>
      <c r="Q3627"/>
      <c r="R3627"/>
      <c r="S3627"/>
      <c r="T3627"/>
      <c r="U3627"/>
      <c r="V3627"/>
      <c r="W3627"/>
      <c r="X3627"/>
      <c r="Y3627"/>
      <c r="Z3627"/>
      <c r="AA3627"/>
      <c r="AB3627"/>
      <c r="AC3627"/>
      <c r="AD3627"/>
      <c r="AE3627"/>
      <c r="AF3627"/>
      <c r="AG3627"/>
      <c r="AH3627"/>
    </row>
    <row r="3628" spans="3:34" x14ac:dyDescent="0.25">
      <c r="C3628" s="21"/>
      <c r="E3628" s="62"/>
      <c r="F3628" s="62"/>
      <c r="G3628" s="62"/>
      <c r="P3628"/>
      <c r="Q3628"/>
      <c r="R3628"/>
      <c r="S3628"/>
      <c r="T3628"/>
      <c r="U3628"/>
      <c r="V3628"/>
      <c r="W3628"/>
      <c r="X3628"/>
      <c r="Y3628"/>
      <c r="Z3628"/>
      <c r="AA3628"/>
      <c r="AB3628"/>
      <c r="AC3628"/>
      <c r="AD3628"/>
      <c r="AE3628"/>
      <c r="AF3628"/>
      <c r="AG3628"/>
      <c r="AH3628"/>
    </row>
    <row r="3629" spans="3:34" x14ac:dyDescent="0.25">
      <c r="C3629" s="21"/>
      <c r="E3629" s="62"/>
      <c r="F3629" s="62"/>
      <c r="G3629" s="62"/>
      <c r="P3629"/>
      <c r="Q3629"/>
      <c r="R3629"/>
      <c r="S3629"/>
      <c r="T3629"/>
      <c r="U3629"/>
      <c r="V3629"/>
      <c r="W3629"/>
      <c r="X3629"/>
      <c r="Y3629"/>
      <c r="Z3629"/>
      <c r="AA3629"/>
      <c r="AB3629"/>
      <c r="AC3629"/>
      <c r="AD3629"/>
      <c r="AE3629"/>
      <c r="AF3629"/>
      <c r="AG3629"/>
      <c r="AH3629"/>
    </row>
    <row r="3630" spans="3:34" x14ac:dyDescent="0.25">
      <c r="C3630" s="21"/>
      <c r="E3630" s="62"/>
      <c r="F3630" s="62"/>
      <c r="G3630" s="62"/>
      <c r="P3630"/>
      <c r="Q3630"/>
      <c r="R3630"/>
      <c r="S3630"/>
      <c r="T3630"/>
      <c r="U3630"/>
      <c r="V3630"/>
      <c r="W3630"/>
      <c r="X3630"/>
      <c r="Y3630"/>
      <c r="Z3630"/>
      <c r="AA3630"/>
      <c r="AB3630"/>
      <c r="AC3630"/>
      <c r="AD3630"/>
      <c r="AE3630"/>
      <c r="AF3630"/>
      <c r="AG3630"/>
      <c r="AH3630"/>
    </row>
    <row r="3631" spans="3:34" x14ac:dyDescent="0.25">
      <c r="C3631" s="21"/>
      <c r="E3631" s="62"/>
      <c r="F3631" s="62"/>
      <c r="G3631" s="62"/>
      <c r="P3631"/>
      <c r="Q3631"/>
      <c r="R3631"/>
      <c r="S3631"/>
      <c r="T3631"/>
      <c r="U3631"/>
      <c r="V3631"/>
      <c r="W3631"/>
      <c r="X3631"/>
      <c r="Y3631"/>
      <c r="Z3631"/>
      <c r="AA3631"/>
      <c r="AB3631"/>
      <c r="AC3631"/>
      <c r="AD3631"/>
      <c r="AE3631"/>
      <c r="AF3631"/>
      <c r="AG3631"/>
      <c r="AH3631"/>
    </row>
    <row r="3632" spans="3:34" x14ac:dyDescent="0.25">
      <c r="C3632" s="21"/>
      <c r="E3632" s="62"/>
      <c r="F3632" s="62"/>
      <c r="G3632" s="62"/>
      <c r="P3632"/>
      <c r="Q3632"/>
      <c r="R3632"/>
      <c r="S3632"/>
      <c r="T3632"/>
      <c r="U3632"/>
      <c r="V3632"/>
      <c r="W3632"/>
      <c r="X3632"/>
      <c r="Y3632"/>
      <c r="Z3632"/>
      <c r="AA3632"/>
      <c r="AB3632"/>
      <c r="AC3632"/>
      <c r="AD3632"/>
      <c r="AE3632"/>
      <c r="AF3632"/>
      <c r="AG3632"/>
      <c r="AH3632"/>
    </row>
    <row r="3633" spans="3:34" x14ac:dyDescent="0.25">
      <c r="C3633" s="21"/>
      <c r="E3633" s="62"/>
      <c r="F3633" s="62"/>
      <c r="G3633" s="62"/>
      <c r="P3633"/>
      <c r="Q3633"/>
      <c r="R3633"/>
      <c r="S3633"/>
      <c r="T3633"/>
      <c r="U3633"/>
      <c r="V3633"/>
      <c r="W3633"/>
      <c r="X3633"/>
      <c r="Y3633"/>
      <c r="Z3633"/>
      <c r="AA3633"/>
      <c r="AB3633"/>
      <c r="AC3633"/>
      <c r="AD3633"/>
      <c r="AE3633"/>
      <c r="AF3633"/>
      <c r="AG3633"/>
      <c r="AH3633"/>
    </row>
    <row r="3634" spans="3:34" x14ac:dyDescent="0.25">
      <c r="C3634" s="21"/>
      <c r="E3634" s="62"/>
      <c r="F3634" s="62"/>
      <c r="G3634" s="62"/>
      <c r="P3634"/>
      <c r="Q3634"/>
      <c r="R3634"/>
      <c r="S3634"/>
      <c r="T3634"/>
      <c r="U3634"/>
      <c r="V3634"/>
      <c r="W3634"/>
      <c r="X3634"/>
      <c r="Y3634"/>
      <c r="Z3634"/>
      <c r="AA3634"/>
      <c r="AB3634"/>
      <c r="AC3634"/>
      <c r="AD3634"/>
      <c r="AE3634"/>
      <c r="AF3634"/>
      <c r="AG3634"/>
      <c r="AH3634"/>
    </row>
    <row r="3635" spans="3:34" x14ac:dyDescent="0.25">
      <c r="C3635" s="21"/>
      <c r="E3635" s="62"/>
      <c r="F3635" s="62"/>
      <c r="G3635" s="62"/>
      <c r="P3635"/>
      <c r="Q3635"/>
      <c r="R3635"/>
      <c r="S3635"/>
      <c r="T3635"/>
      <c r="U3635"/>
      <c r="V3635"/>
      <c r="W3635"/>
      <c r="X3635"/>
      <c r="Y3635"/>
      <c r="Z3635"/>
      <c r="AA3635"/>
      <c r="AB3635"/>
      <c r="AC3635"/>
      <c r="AD3635"/>
      <c r="AE3635"/>
      <c r="AF3635"/>
      <c r="AG3635"/>
      <c r="AH3635"/>
    </row>
    <row r="3636" spans="3:34" x14ac:dyDescent="0.25">
      <c r="C3636" s="21"/>
      <c r="E3636" s="62"/>
      <c r="F3636" s="62"/>
      <c r="G3636" s="62"/>
      <c r="P3636"/>
      <c r="Q3636"/>
      <c r="R3636"/>
      <c r="S3636"/>
      <c r="T3636"/>
      <c r="U3636"/>
      <c r="V3636"/>
      <c r="W3636"/>
      <c r="X3636"/>
      <c r="Y3636"/>
      <c r="Z3636"/>
      <c r="AA3636"/>
      <c r="AB3636"/>
      <c r="AC3636"/>
      <c r="AD3636"/>
      <c r="AE3636"/>
      <c r="AF3636"/>
      <c r="AG3636"/>
      <c r="AH3636"/>
    </row>
    <row r="3637" spans="3:34" x14ac:dyDescent="0.25">
      <c r="C3637" s="21"/>
      <c r="E3637" s="62"/>
      <c r="F3637" s="62"/>
      <c r="G3637" s="62"/>
      <c r="P3637"/>
      <c r="Q3637"/>
      <c r="R3637"/>
      <c r="S3637"/>
      <c r="T3637"/>
      <c r="U3637"/>
      <c r="V3637"/>
      <c r="W3637"/>
      <c r="X3637"/>
      <c r="Y3637"/>
      <c r="Z3637"/>
      <c r="AA3637"/>
      <c r="AB3637"/>
      <c r="AC3637"/>
      <c r="AD3637"/>
      <c r="AE3637"/>
      <c r="AF3637"/>
      <c r="AG3637"/>
      <c r="AH3637"/>
    </row>
    <row r="3638" spans="3:34" x14ac:dyDescent="0.25">
      <c r="C3638" s="21"/>
      <c r="E3638" s="62"/>
      <c r="F3638" s="62"/>
      <c r="G3638" s="62"/>
      <c r="P3638"/>
      <c r="Q3638"/>
      <c r="R3638"/>
      <c r="S3638"/>
      <c r="T3638"/>
      <c r="U3638"/>
      <c r="V3638"/>
      <c r="W3638"/>
      <c r="X3638"/>
      <c r="Y3638"/>
      <c r="Z3638"/>
      <c r="AA3638"/>
      <c r="AB3638"/>
      <c r="AC3638"/>
      <c r="AD3638"/>
      <c r="AE3638"/>
      <c r="AF3638"/>
      <c r="AG3638"/>
      <c r="AH3638"/>
    </row>
    <row r="3639" spans="3:34" x14ac:dyDescent="0.25">
      <c r="C3639" s="21"/>
      <c r="E3639" s="62"/>
      <c r="F3639" s="62"/>
      <c r="G3639" s="62"/>
      <c r="P3639"/>
      <c r="Q3639"/>
      <c r="R3639"/>
      <c r="S3639"/>
      <c r="T3639"/>
      <c r="U3639"/>
      <c r="V3639"/>
      <c r="W3639"/>
      <c r="X3639"/>
      <c r="Y3639"/>
      <c r="Z3639"/>
      <c r="AA3639"/>
      <c r="AB3639"/>
      <c r="AC3639"/>
      <c r="AD3639"/>
      <c r="AE3639"/>
      <c r="AF3639"/>
      <c r="AG3639"/>
      <c r="AH3639"/>
    </row>
    <row r="3640" spans="3:34" x14ac:dyDescent="0.25">
      <c r="C3640" s="21"/>
      <c r="E3640" s="62"/>
      <c r="F3640" s="62"/>
      <c r="G3640" s="62"/>
      <c r="P3640"/>
      <c r="Q3640"/>
      <c r="R3640"/>
      <c r="S3640"/>
      <c r="T3640"/>
      <c r="U3640"/>
      <c r="V3640"/>
      <c r="W3640"/>
      <c r="X3640"/>
      <c r="Y3640"/>
      <c r="Z3640"/>
      <c r="AA3640"/>
      <c r="AB3640"/>
      <c r="AC3640"/>
      <c r="AD3640"/>
      <c r="AE3640"/>
      <c r="AF3640"/>
      <c r="AG3640"/>
      <c r="AH3640"/>
    </row>
    <row r="3641" spans="3:34" x14ac:dyDescent="0.25">
      <c r="C3641" s="21"/>
      <c r="E3641" s="62"/>
      <c r="F3641" s="62"/>
      <c r="G3641" s="62"/>
      <c r="P3641"/>
      <c r="Q3641"/>
      <c r="R3641"/>
      <c r="S3641"/>
      <c r="T3641"/>
      <c r="U3641"/>
      <c r="V3641"/>
      <c r="W3641"/>
      <c r="X3641"/>
      <c r="Y3641"/>
      <c r="Z3641"/>
      <c r="AA3641"/>
      <c r="AB3641"/>
      <c r="AC3641"/>
      <c r="AD3641"/>
      <c r="AE3641"/>
      <c r="AF3641"/>
      <c r="AG3641"/>
      <c r="AH3641"/>
    </row>
    <row r="3642" spans="3:34" x14ac:dyDescent="0.25">
      <c r="C3642" s="21"/>
      <c r="E3642" s="62"/>
      <c r="F3642" s="62"/>
      <c r="G3642" s="62"/>
      <c r="P3642"/>
      <c r="Q3642"/>
      <c r="R3642"/>
      <c r="S3642"/>
      <c r="T3642"/>
      <c r="U3642"/>
      <c r="V3642"/>
      <c r="W3642"/>
      <c r="X3642"/>
      <c r="Y3642"/>
      <c r="Z3642"/>
      <c r="AA3642"/>
      <c r="AB3642"/>
      <c r="AC3642"/>
      <c r="AD3642"/>
      <c r="AE3642"/>
      <c r="AF3642"/>
      <c r="AG3642"/>
      <c r="AH3642"/>
    </row>
    <row r="3643" spans="3:34" x14ac:dyDescent="0.25">
      <c r="C3643" s="21"/>
      <c r="E3643" s="62"/>
      <c r="F3643" s="62"/>
      <c r="G3643" s="62"/>
      <c r="P3643"/>
      <c r="Q3643"/>
      <c r="R3643"/>
      <c r="S3643"/>
      <c r="T3643"/>
      <c r="U3643"/>
      <c r="V3643"/>
      <c r="W3643"/>
      <c r="X3643"/>
      <c r="Y3643"/>
      <c r="Z3643"/>
      <c r="AA3643"/>
      <c r="AB3643"/>
      <c r="AC3643"/>
      <c r="AD3643"/>
      <c r="AE3643"/>
      <c r="AF3643"/>
      <c r="AG3643"/>
      <c r="AH3643"/>
    </row>
    <row r="3644" spans="3:34" x14ac:dyDescent="0.25">
      <c r="C3644" s="21"/>
      <c r="E3644" s="62"/>
      <c r="F3644" s="62"/>
      <c r="G3644" s="62"/>
      <c r="P3644"/>
      <c r="Q3644"/>
      <c r="R3644"/>
      <c r="S3644"/>
      <c r="T3644"/>
      <c r="U3644"/>
      <c r="V3644"/>
      <c r="W3644"/>
      <c r="X3644"/>
      <c r="Y3644"/>
      <c r="Z3644"/>
      <c r="AA3644"/>
      <c r="AB3644"/>
      <c r="AC3644"/>
      <c r="AD3644"/>
      <c r="AE3644"/>
      <c r="AF3644"/>
      <c r="AG3644"/>
      <c r="AH3644"/>
    </row>
    <row r="3645" spans="3:34" x14ac:dyDescent="0.25">
      <c r="C3645" s="21"/>
      <c r="E3645" s="62"/>
      <c r="F3645" s="62"/>
      <c r="G3645" s="62"/>
      <c r="P3645"/>
      <c r="Q3645"/>
      <c r="R3645"/>
      <c r="S3645"/>
      <c r="T3645"/>
      <c r="U3645"/>
      <c r="V3645"/>
      <c r="W3645"/>
      <c r="X3645"/>
      <c r="Y3645"/>
      <c r="Z3645"/>
      <c r="AA3645"/>
      <c r="AB3645"/>
      <c r="AC3645"/>
      <c r="AD3645"/>
      <c r="AE3645"/>
      <c r="AF3645"/>
      <c r="AG3645"/>
      <c r="AH3645"/>
    </row>
    <row r="3646" spans="3:34" x14ac:dyDescent="0.25">
      <c r="C3646" s="21"/>
      <c r="E3646" s="62"/>
      <c r="F3646" s="62"/>
      <c r="G3646" s="62"/>
      <c r="P3646"/>
      <c r="Q3646"/>
      <c r="R3646"/>
      <c r="S3646"/>
      <c r="T3646"/>
      <c r="U3646"/>
      <c r="V3646"/>
      <c r="W3646"/>
      <c r="X3646"/>
      <c r="Y3646"/>
      <c r="Z3646"/>
      <c r="AA3646"/>
      <c r="AB3646"/>
      <c r="AC3646"/>
      <c r="AD3646"/>
      <c r="AE3646"/>
      <c r="AF3646"/>
      <c r="AG3646"/>
      <c r="AH3646"/>
    </row>
    <row r="3647" spans="3:34" x14ac:dyDescent="0.25">
      <c r="C3647" s="21"/>
      <c r="E3647" s="62"/>
      <c r="F3647" s="62"/>
      <c r="G3647" s="62"/>
      <c r="P3647"/>
      <c r="Q3647"/>
      <c r="R3647"/>
      <c r="S3647"/>
      <c r="T3647"/>
      <c r="U3647"/>
      <c r="V3647"/>
      <c r="W3647"/>
      <c r="X3647"/>
      <c r="Y3647"/>
      <c r="Z3647"/>
      <c r="AA3647"/>
      <c r="AB3647"/>
      <c r="AC3647"/>
      <c r="AD3647"/>
      <c r="AE3647"/>
      <c r="AF3647"/>
      <c r="AG3647"/>
      <c r="AH3647"/>
    </row>
    <row r="3648" spans="3:34" x14ac:dyDescent="0.25">
      <c r="C3648" s="21"/>
      <c r="E3648" s="62"/>
      <c r="F3648" s="62"/>
      <c r="G3648" s="62"/>
      <c r="P3648"/>
      <c r="Q3648"/>
      <c r="R3648"/>
      <c r="S3648"/>
      <c r="T3648"/>
      <c r="U3648"/>
      <c r="V3648"/>
      <c r="W3648"/>
      <c r="X3648"/>
      <c r="Y3648"/>
      <c r="Z3648"/>
      <c r="AA3648"/>
      <c r="AB3648"/>
      <c r="AC3648"/>
      <c r="AD3648"/>
      <c r="AE3648"/>
      <c r="AF3648"/>
      <c r="AG3648"/>
      <c r="AH3648"/>
    </row>
    <row r="3649" spans="3:34" x14ac:dyDescent="0.25">
      <c r="C3649" s="21"/>
      <c r="E3649" s="62"/>
      <c r="F3649" s="62"/>
      <c r="G3649" s="62"/>
      <c r="P3649"/>
      <c r="Q3649"/>
      <c r="R3649"/>
      <c r="S3649"/>
      <c r="T3649"/>
      <c r="U3649"/>
      <c r="V3649"/>
      <c r="W3649"/>
      <c r="X3649"/>
      <c r="Y3649"/>
      <c r="Z3649"/>
      <c r="AA3649"/>
      <c r="AB3649"/>
      <c r="AC3649"/>
      <c r="AD3649"/>
      <c r="AE3649"/>
      <c r="AF3649"/>
      <c r="AG3649"/>
      <c r="AH3649"/>
    </row>
    <row r="3650" spans="3:34" x14ac:dyDescent="0.25">
      <c r="C3650" s="21"/>
      <c r="E3650" s="62"/>
      <c r="F3650" s="62"/>
      <c r="G3650" s="62"/>
      <c r="P3650"/>
      <c r="Q3650"/>
      <c r="R3650"/>
      <c r="S3650"/>
      <c r="T3650"/>
      <c r="U3650"/>
      <c r="V3650"/>
      <c r="W3650"/>
      <c r="X3650"/>
      <c r="Y3650"/>
      <c r="Z3650"/>
      <c r="AA3650"/>
      <c r="AB3650"/>
      <c r="AC3650"/>
      <c r="AD3650"/>
      <c r="AE3650"/>
      <c r="AF3650"/>
      <c r="AG3650"/>
      <c r="AH3650"/>
    </row>
    <row r="3651" spans="3:34" x14ac:dyDescent="0.25">
      <c r="C3651" s="21"/>
      <c r="E3651" s="62"/>
      <c r="F3651" s="62"/>
      <c r="G3651" s="62"/>
      <c r="P3651"/>
      <c r="Q3651"/>
      <c r="R3651"/>
      <c r="S3651"/>
      <c r="T3651"/>
      <c r="U3651"/>
      <c r="V3651"/>
      <c r="W3651"/>
      <c r="X3651"/>
      <c r="Y3651"/>
      <c r="Z3651"/>
      <c r="AA3651"/>
      <c r="AB3651"/>
      <c r="AC3651"/>
      <c r="AD3651"/>
      <c r="AE3651"/>
      <c r="AF3651"/>
      <c r="AG3651"/>
      <c r="AH3651"/>
    </row>
    <row r="3652" spans="3:34" x14ac:dyDescent="0.25">
      <c r="C3652" s="21"/>
      <c r="E3652" s="62"/>
      <c r="F3652" s="62"/>
      <c r="G3652" s="62"/>
      <c r="P3652"/>
      <c r="Q3652"/>
      <c r="R3652"/>
      <c r="S3652"/>
      <c r="T3652"/>
      <c r="U3652"/>
      <c r="V3652"/>
      <c r="W3652"/>
      <c r="X3652"/>
      <c r="Y3652"/>
      <c r="Z3652"/>
      <c r="AA3652"/>
      <c r="AB3652"/>
      <c r="AC3652"/>
      <c r="AD3652"/>
      <c r="AE3652"/>
      <c r="AF3652"/>
      <c r="AG3652"/>
      <c r="AH3652"/>
    </row>
    <row r="3653" spans="3:34" x14ac:dyDescent="0.25">
      <c r="C3653" s="21"/>
      <c r="E3653" s="62"/>
      <c r="F3653" s="62"/>
      <c r="G3653" s="62"/>
      <c r="P3653"/>
      <c r="Q3653"/>
      <c r="R3653"/>
      <c r="S3653"/>
      <c r="T3653"/>
      <c r="U3653"/>
      <c r="V3653"/>
      <c r="W3653"/>
      <c r="X3653"/>
      <c r="Y3653"/>
      <c r="Z3653"/>
      <c r="AA3653"/>
      <c r="AB3653"/>
      <c r="AC3653"/>
      <c r="AD3653"/>
      <c r="AE3653"/>
      <c r="AF3653"/>
      <c r="AG3653"/>
      <c r="AH3653"/>
    </row>
    <row r="3654" spans="3:34" x14ac:dyDescent="0.25">
      <c r="C3654" s="21"/>
      <c r="E3654" s="62"/>
      <c r="F3654" s="62"/>
      <c r="G3654" s="62"/>
      <c r="P3654"/>
      <c r="Q3654"/>
      <c r="R3654"/>
      <c r="S3654"/>
      <c r="T3654"/>
      <c r="U3654"/>
      <c r="V3654"/>
      <c r="W3654"/>
      <c r="X3654"/>
      <c r="Y3654"/>
      <c r="Z3654"/>
      <c r="AA3654"/>
      <c r="AB3654"/>
      <c r="AC3654"/>
      <c r="AD3654"/>
      <c r="AE3654"/>
      <c r="AF3654"/>
      <c r="AG3654"/>
      <c r="AH3654"/>
    </row>
    <row r="3655" spans="3:34" x14ac:dyDescent="0.25">
      <c r="C3655" s="21"/>
      <c r="E3655" s="62"/>
      <c r="F3655" s="62"/>
      <c r="G3655" s="62"/>
      <c r="P3655"/>
      <c r="Q3655"/>
      <c r="R3655"/>
      <c r="S3655"/>
      <c r="T3655"/>
      <c r="U3655"/>
      <c r="V3655"/>
      <c r="W3655"/>
      <c r="X3655"/>
      <c r="Y3655"/>
      <c r="Z3655"/>
      <c r="AA3655"/>
      <c r="AB3655"/>
      <c r="AC3655"/>
      <c r="AD3655"/>
      <c r="AE3655"/>
      <c r="AF3655"/>
      <c r="AG3655"/>
      <c r="AH3655"/>
    </row>
    <row r="3656" spans="3:34" x14ac:dyDescent="0.25">
      <c r="C3656" s="21"/>
      <c r="E3656" s="62"/>
      <c r="F3656" s="62"/>
      <c r="G3656" s="62"/>
      <c r="P3656"/>
      <c r="Q3656"/>
      <c r="R3656"/>
      <c r="S3656"/>
      <c r="T3656"/>
      <c r="U3656"/>
      <c r="V3656"/>
      <c r="W3656"/>
      <c r="X3656"/>
      <c r="Y3656"/>
      <c r="Z3656"/>
      <c r="AA3656"/>
      <c r="AB3656"/>
      <c r="AC3656"/>
      <c r="AD3656"/>
      <c r="AE3656"/>
      <c r="AF3656"/>
      <c r="AG3656"/>
      <c r="AH3656"/>
    </row>
    <row r="3657" spans="3:34" x14ac:dyDescent="0.25">
      <c r="C3657" s="21"/>
      <c r="E3657" s="62"/>
      <c r="F3657" s="62"/>
      <c r="G3657" s="62"/>
      <c r="P3657"/>
      <c r="Q3657"/>
      <c r="R3657"/>
      <c r="S3657"/>
      <c r="T3657"/>
      <c r="U3657"/>
      <c r="V3657"/>
      <c r="W3657"/>
      <c r="X3657"/>
      <c r="Y3657"/>
      <c r="Z3657"/>
      <c r="AA3657"/>
      <c r="AB3657"/>
      <c r="AC3657"/>
      <c r="AD3657"/>
      <c r="AE3657"/>
      <c r="AF3657"/>
      <c r="AG3657"/>
      <c r="AH3657"/>
    </row>
    <row r="3658" spans="3:34" x14ac:dyDescent="0.25">
      <c r="C3658" s="21"/>
      <c r="E3658" s="62"/>
      <c r="F3658" s="62"/>
      <c r="G3658" s="62"/>
      <c r="P3658"/>
      <c r="Q3658"/>
      <c r="R3658"/>
      <c r="S3658"/>
      <c r="T3658"/>
      <c r="U3658"/>
      <c r="V3658"/>
      <c r="W3658"/>
      <c r="X3658"/>
      <c r="Y3658"/>
      <c r="Z3658"/>
      <c r="AA3658"/>
      <c r="AB3658"/>
      <c r="AC3658"/>
      <c r="AD3658"/>
      <c r="AE3658"/>
      <c r="AF3658"/>
      <c r="AG3658"/>
      <c r="AH3658"/>
    </row>
    <row r="3659" spans="3:34" x14ac:dyDescent="0.25">
      <c r="C3659" s="21"/>
      <c r="E3659" s="62"/>
      <c r="F3659" s="62"/>
      <c r="G3659" s="62"/>
      <c r="P3659"/>
      <c r="Q3659"/>
      <c r="R3659"/>
      <c r="S3659"/>
      <c r="T3659"/>
      <c r="U3659"/>
      <c r="V3659"/>
      <c r="W3659"/>
      <c r="X3659"/>
      <c r="Y3659"/>
      <c r="Z3659"/>
      <c r="AA3659"/>
      <c r="AB3659"/>
      <c r="AC3659"/>
      <c r="AD3659"/>
      <c r="AE3659"/>
      <c r="AF3659"/>
      <c r="AG3659"/>
      <c r="AH3659"/>
    </row>
    <row r="3660" spans="3:34" x14ac:dyDescent="0.25">
      <c r="C3660" s="21"/>
      <c r="E3660" s="62"/>
      <c r="F3660" s="62"/>
      <c r="G3660" s="62"/>
      <c r="P3660"/>
      <c r="Q3660"/>
      <c r="R3660"/>
      <c r="S3660"/>
      <c r="T3660"/>
      <c r="U3660"/>
      <c r="V3660"/>
      <c r="W3660"/>
      <c r="X3660"/>
      <c r="Y3660"/>
      <c r="Z3660"/>
      <c r="AA3660"/>
      <c r="AB3660"/>
      <c r="AC3660"/>
      <c r="AD3660"/>
      <c r="AE3660"/>
      <c r="AF3660"/>
      <c r="AG3660"/>
      <c r="AH3660"/>
    </row>
    <row r="3661" spans="3:34" x14ac:dyDescent="0.25">
      <c r="C3661" s="21"/>
      <c r="E3661" s="62"/>
      <c r="F3661" s="62"/>
      <c r="G3661" s="62"/>
      <c r="P3661"/>
      <c r="Q3661"/>
      <c r="R3661"/>
      <c r="S3661"/>
      <c r="T3661"/>
      <c r="U3661"/>
      <c r="V3661"/>
      <c r="W3661"/>
      <c r="X3661"/>
      <c r="Y3661"/>
      <c r="Z3661"/>
      <c r="AA3661"/>
      <c r="AB3661"/>
      <c r="AC3661"/>
      <c r="AD3661"/>
      <c r="AE3661"/>
      <c r="AF3661"/>
      <c r="AG3661"/>
      <c r="AH3661"/>
    </row>
    <row r="3662" spans="3:34" x14ac:dyDescent="0.25">
      <c r="C3662" s="21"/>
      <c r="E3662" s="62"/>
      <c r="F3662" s="62"/>
      <c r="G3662" s="62"/>
      <c r="P3662"/>
      <c r="Q3662"/>
      <c r="R3662"/>
      <c r="S3662"/>
      <c r="T3662"/>
      <c r="U3662"/>
      <c r="V3662"/>
      <c r="W3662"/>
      <c r="X3662"/>
      <c r="Y3662"/>
      <c r="Z3662"/>
      <c r="AA3662"/>
      <c r="AB3662"/>
      <c r="AC3662"/>
      <c r="AD3662"/>
      <c r="AE3662"/>
      <c r="AF3662"/>
      <c r="AG3662"/>
      <c r="AH3662"/>
    </row>
    <row r="3663" spans="3:34" x14ac:dyDescent="0.25">
      <c r="C3663" s="21"/>
      <c r="E3663" s="62"/>
      <c r="F3663" s="62"/>
      <c r="G3663" s="62"/>
      <c r="P3663"/>
      <c r="Q3663"/>
      <c r="R3663"/>
      <c r="S3663"/>
      <c r="T3663"/>
      <c r="U3663"/>
      <c r="V3663"/>
      <c r="W3663"/>
      <c r="X3663"/>
      <c r="Y3663"/>
      <c r="Z3663"/>
      <c r="AA3663"/>
      <c r="AB3663"/>
      <c r="AC3663"/>
      <c r="AD3663"/>
      <c r="AE3663"/>
      <c r="AF3663"/>
      <c r="AG3663"/>
      <c r="AH3663"/>
    </row>
    <row r="3664" spans="3:34" x14ac:dyDescent="0.25">
      <c r="C3664" s="21"/>
      <c r="E3664" s="62"/>
      <c r="F3664" s="62"/>
      <c r="G3664" s="62"/>
      <c r="P3664"/>
      <c r="Q3664"/>
      <c r="R3664"/>
      <c r="S3664"/>
      <c r="T3664"/>
      <c r="U3664"/>
      <c r="V3664"/>
      <c r="W3664"/>
      <c r="X3664"/>
      <c r="Y3664"/>
      <c r="Z3664"/>
      <c r="AA3664"/>
      <c r="AB3664"/>
      <c r="AC3664"/>
      <c r="AD3664"/>
      <c r="AE3664"/>
      <c r="AF3664"/>
      <c r="AG3664"/>
      <c r="AH3664"/>
    </row>
    <row r="3665" spans="3:34" x14ac:dyDescent="0.25">
      <c r="C3665" s="21"/>
      <c r="E3665" s="62"/>
      <c r="F3665" s="62"/>
      <c r="G3665" s="62"/>
      <c r="P3665"/>
      <c r="Q3665"/>
      <c r="R3665"/>
      <c r="S3665"/>
      <c r="T3665"/>
      <c r="U3665"/>
      <c r="V3665"/>
      <c r="W3665"/>
      <c r="X3665"/>
      <c r="Y3665"/>
      <c r="Z3665"/>
      <c r="AA3665"/>
      <c r="AB3665"/>
      <c r="AC3665"/>
      <c r="AD3665"/>
      <c r="AE3665"/>
      <c r="AF3665"/>
      <c r="AG3665"/>
      <c r="AH3665"/>
    </row>
    <row r="3666" spans="3:34" x14ac:dyDescent="0.25">
      <c r="C3666" s="21"/>
      <c r="E3666" s="62"/>
      <c r="F3666" s="62"/>
      <c r="G3666" s="62"/>
      <c r="P3666"/>
      <c r="Q3666"/>
      <c r="R3666"/>
      <c r="S3666"/>
      <c r="T3666"/>
      <c r="U3666"/>
      <c r="V3666"/>
      <c r="W3666"/>
      <c r="X3666"/>
      <c r="Y3666"/>
      <c r="Z3666"/>
      <c r="AA3666"/>
      <c r="AB3666"/>
      <c r="AC3666"/>
      <c r="AD3666"/>
      <c r="AE3666"/>
      <c r="AF3666"/>
      <c r="AG3666"/>
      <c r="AH3666"/>
    </row>
    <row r="3667" spans="3:34" x14ac:dyDescent="0.25">
      <c r="C3667" s="21"/>
      <c r="E3667" s="62"/>
      <c r="F3667" s="62"/>
      <c r="G3667" s="62"/>
      <c r="P3667"/>
      <c r="Q3667"/>
      <c r="R3667"/>
      <c r="S3667"/>
      <c r="T3667"/>
      <c r="U3667"/>
      <c r="V3667"/>
      <c r="W3667"/>
      <c r="X3667"/>
      <c r="Y3667"/>
      <c r="Z3667"/>
      <c r="AA3667"/>
      <c r="AB3667"/>
      <c r="AC3667"/>
      <c r="AD3667"/>
      <c r="AE3667"/>
      <c r="AF3667"/>
      <c r="AG3667"/>
      <c r="AH3667"/>
    </row>
    <row r="3668" spans="3:34" x14ac:dyDescent="0.25">
      <c r="C3668" s="21"/>
      <c r="E3668" s="62"/>
      <c r="F3668" s="62"/>
      <c r="G3668" s="62"/>
      <c r="P3668"/>
      <c r="Q3668"/>
      <c r="R3668"/>
      <c r="S3668"/>
      <c r="T3668"/>
      <c r="U3668"/>
      <c r="V3668"/>
      <c r="W3668"/>
      <c r="X3668"/>
      <c r="Y3668"/>
      <c r="Z3668"/>
      <c r="AA3668"/>
      <c r="AB3668"/>
      <c r="AC3668"/>
      <c r="AD3668"/>
      <c r="AE3668"/>
      <c r="AF3668"/>
      <c r="AG3668"/>
      <c r="AH3668"/>
    </row>
    <row r="3669" spans="3:34" x14ac:dyDescent="0.25">
      <c r="C3669" s="21"/>
      <c r="E3669" s="62"/>
      <c r="F3669" s="62"/>
      <c r="G3669" s="62"/>
      <c r="P3669"/>
      <c r="Q3669"/>
      <c r="R3669"/>
      <c r="S3669"/>
      <c r="T3669"/>
      <c r="U3669"/>
      <c r="V3669"/>
      <c r="W3669"/>
      <c r="X3669"/>
      <c r="Y3669"/>
      <c r="Z3669"/>
      <c r="AA3669"/>
      <c r="AB3669"/>
      <c r="AC3669"/>
      <c r="AD3669"/>
      <c r="AE3669"/>
      <c r="AF3669"/>
      <c r="AG3669"/>
      <c r="AH3669"/>
    </row>
    <row r="3670" spans="3:34" x14ac:dyDescent="0.25">
      <c r="C3670" s="21"/>
      <c r="E3670" s="62"/>
      <c r="F3670" s="62"/>
      <c r="G3670" s="62"/>
      <c r="P3670"/>
      <c r="Q3670"/>
      <c r="R3670"/>
      <c r="S3670"/>
      <c r="T3670"/>
      <c r="U3670"/>
      <c r="V3670"/>
      <c r="W3670"/>
      <c r="X3670"/>
      <c r="Y3670"/>
      <c r="Z3670"/>
      <c r="AA3670"/>
      <c r="AB3670"/>
      <c r="AC3670"/>
      <c r="AD3670"/>
      <c r="AE3670"/>
      <c r="AF3670"/>
      <c r="AG3670"/>
      <c r="AH3670"/>
    </row>
    <row r="3671" spans="3:34" x14ac:dyDescent="0.25">
      <c r="C3671" s="21"/>
      <c r="E3671" s="62"/>
      <c r="F3671" s="62"/>
      <c r="G3671" s="62"/>
      <c r="P3671"/>
      <c r="Q3671"/>
      <c r="R3671"/>
      <c r="S3671"/>
      <c r="T3671"/>
      <c r="U3671"/>
      <c r="V3671"/>
      <c r="W3671"/>
      <c r="X3671"/>
      <c r="Y3671"/>
      <c r="Z3671"/>
      <c r="AA3671"/>
      <c r="AB3671"/>
      <c r="AC3671"/>
      <c r="AD3671"/>
      <c r="AE3671"/>
      <c r="AF3671"/>
      <c r="AG3671"/>
      <c r="AH3671"/>
    </row>
    <row r="3672" spans="3:34" x14ac:dyDescent="0.25">
      <c r="C3672" s="21"/>
      <c r="E3672" s="62"/>
      <c r="F3672" s="62"/>
      <c r="G3672" s="62"/>
      <c r="P3672"/>
      <c r="Q3672"/>
      <c r="R3672"/>
      <c r="S3672"/>
      <c r="T3672"/>
      <c r="U3672"/>
      <c r="V3672"/>
      <c r="W3672"/>
      <c r="X3672"/>
      <c r="Y3672"/>
      <c r="Z3672"/>
      <c r="AA3672"/>
      <c r="AB3672"/>
      <c r="AC3672"/>
      <c r="AD3672"/>
      <c r="AE3672"/>
      <c r="AF3672"/>
      <c r="AG3672"/>
      <c r="AH3672"/>
    </row>
    <row r="3673" spans="3:34" x14ac:dyDescent="0.25">
      <c r="C3673" s="21"/>
      <c r="E3673" s="62"/>
      <c r="F3673" s="62"/>
      <c r="G3673" s="62"/>
      <c r="P3673"/>
      <c r="Q3673"/>
      <c r="R3673"/>
      <c r="S3673"/>
      <c r="T3673"/>
      <c r="U3673"/>
      <c r="V3673"/>
      <c r="W3673"/>
      <c r="X3673"/>
      <c r="Y3673"/>
      <c r="Z3673"/>
      <c r="AA3673"/>
      <c r="AB3673"/>
      <c r="AC3673"/>
      <c r="AD3673"/>
      <c r="AE3673"/>
      <c r="AF3673"/>
      <c r="AG3673"/>
      <c r="AH3673"/>
    </row>
    <row r="3674" spans="3:34" x14ac:dyDescent="0.25">
      <c r="C3674" s="21"/>
      <c r="E3674" s="62"/>
      <c r="F3674" s="62"/>
      <c r="G3674" s="62"/>
      <c r="P3674"/>
      <c r="Q3674"/>
      <c r="R3674"/>
      <c r="S3674"/>
      <c r="T3674"/>
      <c r="U3674"/>
      <c r="V3674"/>
      <c r="W3674"/>
      <c r="X3674"/>
      <c r="Y3674"/>
      <c r="Z3674"/>
      <c r="AA3674"/>
      <c r="AB3674"/>
      <c r="AC3674"/>
      <c r="AD3674"/>
      <c r="AE3674"/>
      <c r="AF3674"/>
      <c r="AG3674"/>
      <c r="AH3674"/>
    </row>
    <row r="3675" spans="3:34" x14ac:dyDescent="0.25">
      <c r="C3675" s="21"/>
      <c r="E3675" s="62"/>
      <c r="F3675" s="62"/>
      <c r="G3675" s="62"/>
      <c r="P3675"/>
      <c r="Q3675"/>
      <c r="R3675"/>
      <c r="S3675"/>
      <c r="T3675"/>
      <c r="U3675"/>
      <c r="V3675"/>
      <c r="W3675"/>
      <c r="X3675"/>
      <c r="Y3675"/>
      <c r="Z3675"/>
      <c r="AA3675"/>
      <c r="AB3675"/>
      <c r="AC3675"/>
      <c r="AD3675"/>
      <c r="AE3675"/>
      <c r="AF3675"/>
      <c r="AG3675"/>
      <c r="AH3675"/>
    </row>
    <row r="3676" spans="3:34" x14ac:dyDescent="0.25">
      <c r="C3676" s="21"/>
      <c r="E3676" s="62"/>
      <c r="F3676" s="62"/>
      <c r="G3676" s="62"/>
      <c r="P3676"/>
      <c r="Q3676"/>
      <c r="R3676"/>
      <c r="S3676"/>
      <c r="T3676"/>
      <c r="U3676"/>
      <c r="V3676"/>
      <c r="W3676"/>
      <c r="X3676"/>
      <c r="Y3676"/>
      <c r="Z3676"/>
      <c r="AA3676"/>
      <c r="AB3676"/>
      <c r="AC3676"/>
      <c r="AD3676"/>
      <c r="AE3676"/>
      <c r="AF3676"/>
      <c r="AG3676"/>
      <c r="AH3676"/>
    </row>
    <row r="3677" spans="3:34" x14ac:dyDescent="0.25">
      <c r="C3677" s="21"/>
      <c r="E3677" s="62"/>
      <c r="F3677" s="62"/>
      <c r="G3677" s="62"/>
      <c r="P3677"/>
      <c r="Q3677"/>
      <c r="R3677"/>
      <c r="S3677"/>
      <c r="T3677"/>
      <c r="U3677"/>
      <c r="V3677"/>
      <c r="W3677"/>
      <c r="X3677"/>
      <c r="Y3677"/>
      <c r="Z3677"/>
      <c r="AA3677"/>
      <c r="AB3677"/>
      <c r="AC3677"/>
      <c r="AD3677"/>
      <c r="AE3677"/>
      <c r="AF3677"/>
      <c r="AG3677"/>
      <c r="AH3677"/>
    </row>
    <row r="3678" spans="3:34" x14ac:dyDescent="0.25">
      <c r="C3678" s="21"/>
      <c r="E3678" s="62"/>
      <c r="F3678" s="62"/>
      <c r="G3678" s="62"/>
      <c r="P3678"/>
      <c r="Q3678"/>
      <c r="R3678"/>
      <c r="S3678"/>
      <c r="T3678"/>
      <c r="U3678"/>
      <c r="V3678"/>
      <c r="W3678"/>
      <c r="X3678"/>
      <c r="Y3678"/>
      <c r="Z3678"/>
      <c r="AA3678"/>
      <c r="AB3678"/>
      <c r="AC3678"/>
      <c r="AD3678"/>
      <c r="AE3678"/>
      <c r="AF3678"/>
      <c r="AG3678"/>
      <c r="AH3678"/>
    </row>
    <row r="3679" spans="3:34" x14ac:dyDescent="0.25">
      <c r="C3679" s="21"/>
      <c r="E3679" s="62"/>
      <c r="F3679" s="62"/>
      <c r="G3679" s="62"/>
      <c r="P3679"/>
      <c r="Q3679"/>
      <c r="R3679"/>
      <c r="S3679"/>
      <c r="T3679"/>
      <c r="U3679"/>
      <c r="V3679"/>
      <c r="W3679"/>
      <c r="X3679"/>
      <c r="Y3679"/>
      <c r="Z3679"/>
      <c r="AA3679"/>
      <c r="AB3679"/>
      <c r="AC3679"/>
      <c r="AD3679"/>
      <c r="AE3679"/>
      <c r="AF3679"/>
      <c r="AG3679"/>
      <c r="AH3679"/>
    </row>
    <row r="3680" spans="3:34" x14ac:dyDescent="0.25">
      <c r="C3680" s="21"/>
      <c r="E3680" s="62"/>
      <c r="F3680" s="62"/>
      <c r="G3680" s="62"/>
      <c r="P3680"/>
      <c r="Q3680"/>
      <c r="R3680"/>
      <c r="S3680"/>
      <c r="T3680"/>
      <c r="U3680"/>
      <c r="V3680"/>
      <c r="W3680"/>
      <c r="X3680"/>
      <c r="Y3680"/>
      <c r="Z3680"/>
      <c r="AA3680"/>
      <c r="AB3680"/>
      <c r="AC3680"/>
      <c r="AD3680"/>
      <c r="AE3680"/>
      <c r="AF3680"/>
      <c r="AG3680"/>
      <c r="AH3680"/>
    </row>
    <row r="3681" spans="3:34" x14ac:dyDescent="0.25">
      <c r="C3681" s="21"/>
      <c r="E3681" s="62"/>
      <c r="F3681" s="62"/>
      <c r="G3681" s="62"/>
      <c r="P3681"/>
      <c r="Q3681"/>
      <c r="R3681"/>
      <c r="S3681"/>
      <c r="T3681"/>
      <c r="U3681"/>
      <c r="V3681"/>
      <c r="W3681"/>
      <c r="X3681"/>
      <c r="Y3681"/>
      <c r="Z3681"/>
      <c r="AA3681"/>
      <c r="AB3681"/>
      <c r="AC3681"/>
      <c r="AD3681"/>
      <c r="AE3681"/>
      <c r="AF3681"/>
      <c r="AG3681"/>
      <c r="AH3681"/>
    </row>
    <row r="3682" spans="3:34" x14ac:dyDescent="0.25">
      <c r="C3682" s="21"/>
      <c r="E3682" s="62"/>
      <c r="F3682" s="62"/>
      <c r="G3682" s="62"/>
      <c r="P3682"/>
      <c r="Q3682"/>
      <c r="R3682"/>
      <c r="S3682"/>
      <c r="T3682"/>
      <c r="U3682"/>
      <c r="V3682"/>
      <c r="W3682"/>
      <c r="X3682"/>
      <c r="Y3682"/>
      <c r="Z3682"/>
      <c r="AA3682"/>
      <c r="AB3682"/>
      <c r="AC3682"/>
      <c r="AD3682"/>
      <c r="AE3682"/>
      <c r="AF3682"/>
      <c r="AG3682"/>
      <c r="AH3682"/>
    </row>
    <row r="3683" spans="3:34" x14ac:dyDescent="0.25">
      <c r="C3683" s="21"/>
      <c r="E3683" s="62"/>
      <c r="F3683" s="62"/>
      <c r="G3683" s="62"/>
      <c r="P3683"/>
      <c r="Q3683"/>
      <c r="R3683"/>
      <c r="S3683"/>
      <c r="T3683"/>
      <c r="U3683"/>
      <c r="V3683"/>
      <c r="W3683"/>
      <c r="X3683"/>
      <c r="Y3683"/>
      <c r="Z3683"/>
      <c r="AA3683"/>
      <c r="AB3683"/>
      <c r="AC3683"/>
      <c r="AD3683"/>
      <c r="AE3683"/>
      <c r="AF3683"/>
      <c r="AG3683"/>
      <c r="AH3683"/>
    </row>
    <row r="3684" spans="3:34" x14ac:dyDescent="0.25">
      <c r="C3684" s="21"/>
      <c r="E3684" s="62"/>
      <c r="F3684" s="62"/>
      <c r="G3684" s="62"/>
      <c r="P3684"/>
      <c r="Q3684"/>
      <c r="R3684"/>
      <c r="S3684"/>
      <c r="T3684"/>
      <c r="U3684"/>
      <c r="V3684"/>
      <c r="W3684"/>
      <c r="X3684"/>
      <c r="Y3684"/>
      <c r="Z3684"/>
      <c r="AA3684"/>
      <c r="AB3684"/>
      <c r="AC3684"/>
      <c r="AD3684"/>
      <c r="AE3684"/>
      <c r="AF3684"/>
      <c r="AG3684"/>
      <c r="AH3684"/>
    </row>
    <row r="3685" spans="3:34" x14ac:dyDescent="0.25">
      <c r="C3685" s="21"/>
      <c r="E3685" s="62"/>
      <c r="F3685" s="62"/>
      <c r="G3685" s="62"/>
      <c r="P3685"/>
      <c r="Q3685"/>
      <c r="R3685"/>
      <c r="S3685"/>
      <c r="T3685"/>
      <c r="U3685"/>
      <c r="V3685"/>
      <c r="W3685"/>
      <c r="X3685"/>
      <c r="Y3685"/>
      <c r="Z3685"/>
      <c r="AA3685"/>
      <c r="AB3685"/>
      <c r="AC3685"/>
      <c r="AD3685"/>
      <c r="AE3685"/>
      <c r="AF3685"/>
      <c r="AG3685"/>
      <c r="AH3685"/>
    </row>
    <row r="3686" spans="3:34" x14ac:dyDescent="0.25">
      <c r="C3686" s="21"/>
      <c r="E3686" s="62"/>
      <c r="F3686" s="62"/>
      <c r="G3686" s="62"/>
      <c r="P3686"/>
      <c r="Q3686"/>
      <c r="R3686"/>
      <c r="S3686"/>
      <c r="T3686"/>
      <c r="U3686"/>
      <c r="V3686"/>
      <c r="W3686"/>
      <c r="X3686"/>
      <c r="Y3686"/>
      <c r="Z3686"/>
      <c r="AA3686"/>
      <c r="AB3686"/>
      <c r="AC3686"/>
      <c r="AD3686"/>
      <c r="AE3686"/>
      <c r="AF3686"/>
      <c r="AG3686"/>
      <c r="AH3686"/>
    </row>
    <row r="3687" spans="3:34" x14ac:dyDescent="0.25">
      <c r="C3687" s="21"/>
      <c r="E3687" s="62"/>
      <c r="F3687" s="62"/>
      <c r="G3687" s="62"/>
      <c r="P3687"/>
      <c r="Q3687"/>
      <c r="R3687"/>
      <c r="S3687"/>
      <c r="T3687"/>
      <c r="U3687"/>
      <c r="V3687"/>
      <c r="W3687"/>
      <c r="X3687"/>
      <c r="Y3687"/>
      <c r="Z3687"/>
      <c r="AA3687"/>
      <c r="AB3687"/>
      <c r="AC3687"/>
      <c r="AD3687"/>
      <c r="AE3687"/>
      <c r="AF3687"/>
      <c r="AG3687"/>
      <c r="AH3687"/>
    </row>
    <row r="3688" spans="3:34" x14ac:dyDescent="0.25">
      <c r="C3688" s="21"/>
      <c r="E3688" s="62"/>
      <c r="F3688" s="62"/>
      <c r="G3688" s="62"/>
      <c r="P3688"/>
      <c r="Q3688"/>
      <c r="R3688"/>
      <c r="S3688"/>
      <c r="T3688"/>
      <c r="U3688"/>
      <c r="V3688"/>
      <c r="W3688"/>
      <c r="X3688"/>
      <c r="Y3688"/>
      <c r="Z3688"/>
      <c r="AA3688"/>
      <c r="AB3688"/>
      <c r="AC3688"/>
      <c r="AD3688"/>
      <c r="AE3688"/>
      <c r="AF3688"/>
      <c r="AG3688"/>
      <c r="AH3688"/>
    </row>
    <row r="3689" spans="3:34" x14ac:dyDescent="0.25">
      <c r="C3689" s="21"/>
      <c r="E3689" s="62"/>
      <c r="F3689" s="62"/>
      <c r="G3689" s="62"/>
      <c r="P3689"/>
      <c r="Q3689"/>
      <c r="R3689"/>
      <c r="S3689"/>
      <c r="T3689"/>
      <c r="U3689"/>
      <c r="V3689"/>
      <c r="W3689"/>
      <c r="X3689"/>
      <c r="Y3689"/>
      <c r="Z3689"/>
      <c r="AA3689"/>
      <c r="AB3689"/>
      <c r="AC3689"/>
      <c r="AD3689"/>
      <c r="AE3689"/>
      <c r="AF3689"/>
      <c r="AG3689"/>
      <c r="AH3689"/>
    </row>
    <row r="3690" spans="3:34" x14ac:dyDescent="0.25">
      <c r="C3690" s="21"/>
      <c r="E3690" s="62"/>
      <c r="F3690" s="62"/>
      <c r="G3690" s="62"/>
      <c r="P3690"/>
      <c r="Q3690"/>
      <c r="R3690"/>
      <c r="S3690"/>
      <c r="T3690"/>
      <c r="U3690"/>
      <c r="V3690"/>
      <c r="W3690"/>
      <c r="X3690"/>
      <c r="Y3690"/>
      <c r="Z3690"/>
      <c r="AA3690"/>
      <c r="AB3690"/>
      <c r="AC3690"/>
      <c r="AD3690"/>
      <c r="AE3690"/>
      <c r="AF3690"/>
      <c r="AG3690"/>
      <c r="AH3690"/>
    </row>
    <row r="3691" spans="3:34" x14ac:dyDescent="0.25">
      <c r="C3691" s="21"/>
      <c r="E3691" s="62"/>
      <c r="F3691" s="62"/>
      <c r="G3691" s="62"/>
      <c r="P3691"/>
      <c r="Q3691"/>
      <c r="R3691"/>
      <c r="S3691"/>
      <c r="T3691"/>
      <c r="U3691"/>
      <c r="V3691"/>
      <c r="W3691"/>
      <c r="X3691"/>
      <c r="Y3691"/>
      <c r="Z3691"/>
      <c r="AA3691"/>
      <c r="AB3691"/>
      <c r="AC3691"/>
      <c r="AD3691"/>
      <c r="AE3691"/>
      <c r="AF3691"/>
      <c r="AG3691"/>
      <c r="AH3691"/>
    </row>
    <row r="3692" spans="3:34" x14ac:dyDescent="0.25">
      <c r="C3692" s="21"/>
      <c r="E3692" s="62"/>
      <c r="F3692" s="62"/>
      <c r="G3692" s="62"/>
      <c r="P3692"/>
      <c r="Q3692"/>
      <c r="R3692"/>
      <c r="S3692"/>
      <c r="T3692"/>
      <c r="U3692"/>
      <c r="V3692"/>
      <c r="W3692"/>
      <c r="X3692"/>
      <c r="Y3692"/>
      <c r="Z3692"/>
      <c r="AA3692"/>
      <c r="AB3692"/>
      <c r="AC3692"/>
      <c r="AD3692"/>
      <c r="AE3692"/>
      <c r="AF3692"/>
      <c r="AG3692"/>
      <c r="AH3692"/>
    </row>
    <row r="3693" spans="3:34" x14ac:dyDescent="0.25">
      <c r="C3693" s="21"/>
      <c r="E3693" s="62"/>
      <c r="F3693" s="62"/>
      <c r="G3693" s="62"/>
      <c r="P3693"/>
      <c r="Q3693"/>
      <c r="R3693"/>
      <c r="S3693"/>
      <c r="T3693"/>
      <c r="U3693"/>
      <c r="V3693"/>
      <c r="W3693"/>
      <c r="X3693"/>
      <c r="Y3693"/>
      <c r="Z3693"/>
      <c r="AA3693"/>
      <c r="AB3693"/>
      <c r="AC3693"/>
      <c r="AD3693"/>
      <c r="AE3693"/>
      <c r="AF3693"/>
      <c r="AG3693"/>
      <c r="AH3693"/>
    </row>
    <row r="3694" spans="3:34" x14ac:dyDescent="0.25">
      <c r="C3694" s="21"/>
      <c r="E3694" s="62"/>
      <c r="F3694" s="62"/>
      <c r="G3694" s="62"/>
      <c r="P3694"/>
      <c r="Q3694"/>
      <c r="R3694"/>
      <c r="S3694"/>
      <c r="T3694"/>
      <c r="U3694"/>
      <c r="V3694"/>
      <c r="W3694"/>
      <c r="X3694"/>
      <c r="Y3694"/>
      <c r="Z3694"/>
      <c r="AA3694"/>
      <c r="AB3694"/>
      <c r="AC3694"/>
      <c r="AD3694"/>
      <c r="AE3694"/>
      <c r="AF3694"/>
      <c r="AG3694"/>
      <c r="AH3694"/>
    </row>
    <row r="3695" spans="3:34" x14ac:dyDescent="0.25">
      <c r="C3695" s="21"/>
      <c r="E3695" s="62"/>
      <c r="F3695" s="62"/>
      <c r="G3695" s="62"/>
      <c r="P3695"/>
      <c r="Q3695"/>
      <c r="R3695"/>
      <c r="S3695"/>
      <c r="T3695"/>
      <c r="U3695"/>
      <c r="V3695"/>
      <c r="W3695"/>
      <c r="X3695"/>
      <c r="Y3695"/>
      <c r="Z3695"/>
      <c r="AA3695"/>
      <c r="AB3695"/>
      <c r="AC3695"/>
      <c r="AD3695"/>
      <c r="AE3695"/>
      <c r="AF3695"/>
      <c r="AG3695"/>
      <c r="AH3695"/>
    </row>
    <row r="3696" spans="3:34" x14ac:dyDescent="0.25">
      <c r="C3696" s="21"/>
      <c r="E3696" s="62"/>
      <c r="F3696" s="62"/>
      <c r="G3696" s="62"/>
      <c r="P3696"/>
      <c r="Q3696"/>
      <c r="R3696"/>
      <c r="S3696"/>
      <c r="T3696"/>
      <c r="U3696"/>
      <c r="V3696"/>
      <c r="W3696"/>
      <c r="X3696"/>
      <c r="Y3696"/>
      <c r="Z3696"/>
      <c r="AA3696"/>
      <c r="AB3696"/>
      <c r="AC3696"/>
      <c r="AD3696"/>
      <c r="AE3696"/>
      <c r="AF3696"/>
      <c r="AG3696"/>
      <c r="AH3696"/>
    </row>
    <row r="3697" spans="3:34" x14ac:dyDescent="0.25">
      <c r="C3697" s="21"/>
      <c r="E3697" s="62"/>
      <c r="F3697" s="62"/>
      <c r="G3697" s="62"/>
      <c r="P3697"/>
      <c r="Q3697"/>
      <c r="R3697"/>
      <c r="S3697"/>
      <c r="T3697"/>
      <c r="U3697"/>
      <c r="V3697"/>
      <c r="W3697"/>
      <c r="X3697"/>
      <c r="Y3697"/>
      <c r="Z3697"/>
      <c r="AA3697"/>
      <c r="AB3697"/>
      <c r="AC3697"/>
      <c r="AD3697"/>
      <c r="AE3697"/>
      <c r="AF3697"/>
      <c r="AG3697"/>
      <c r="AH3697"/>
    </row>
    <row r="3698" spans="3:34" x14ac:dyDescent="0.25">
      <c r="C3698" s="21"/>
      <c r="E3698" s="62"/>
      <c r="F3698" s="62"/>
      <c r="G3698" s="62"/>
      <c r="P3698"/>
      <c r="Q3698"/>
      <c r="R3698"/>
      <c r="S3698"/>
      <c r="T3698"/>
      <c r="U3698"/>
      <c r="V3698"/>
      <c r="W3698"/>
      <c r="X3698"/>
      <c r="Y3698"/>
      <c r="Z3698"/>
      <c r="AA3698"/>
      <c r="AB3698"/>
      <c r="AC3698"/>
      <c r="AD3698"/>
      <c r="AE3698"/>
      <c r="AF3698"/>
      <c r="AG3698"/>
      <c r="AH3698"/>
    </row>
    <row r="3699" spans="3:34" x14ac:dyDescent="0.25">
      <c r="C3699" s="21"/>
      <c r="E3699" s="62"/>
      <c r="F3699" s="62"/>
      <c r="G3699" s="62"/>
      <c r="P3699"/>
      <c r="Q3699"/>
      <c r="R3699"/>
      <c r="S3699"/>
      <c r="T3699"/>
      <c r="U3699"/>
      <c r="V3699"/>
      <c r="W3699"/>
      <c r="X3699"/>
      <c r="Y3699"/>
      <c r="Z3699"/>
      <c r="AA3699"/>
      <c r="AB3699"/>
      <c r="AC3699"/>
      <c r="AD3699"/>
      <c r="AE3699"/>
      <c r="AF3699"/>
      <c r="AG3699"/>
      <c r="AH3699"/>
    </row>
    <row r="3700" spans="3:34" x14ac:dyDescent="0.25">
      <c r="C3700" s="21"/>
      <c r="E3700" s="62"/>
      <c r="F3700" s="62"/>
      <c r="G3700" s="62"/>
      <c r="P3700"/>
      <c r="Q3700"/>
      <c r="R3700"/>
      <c r="S3700"/>
      <c r="T3700"/>
      <c r="U3700"/>
      <c r="V3700"/>
      <c r="W3700"/>
      <c r="X3700"/>
      <c r="Y3700"/>
      <c r="Z3700"/>
      <c r="AA3700"/>
      <c r="AB3700"/>
      <c r="AC3700"/>
      <c r="AD3700"/>
      <c r="AE3700"/>
      <c r="AF3700"/>
      <c r="AG3700"/>
      <c r="AH3700"/>
    </row>
    <row r="3701" spans="3:34" x14ac:dyDescent="0.25">
      <c r="C3701" s="21"/>
      <c r="E3701" s="62"/>
      <c r="F3701" s="62"/>
      <c r="G3701" s="62"/>
      <c r="P3701"/>
      <c r="Q3701"/>
      <c r="R3701"/>
      <c r="S3701"/>
      <c r="T3701"/>
      <c r="U3701"/>
      <c r="V3701"/>
      <c r="W3701"/>
      <c r="X3701"/>
      <c r="Y3701"/>
      <c r="Z3701"/>
      <c r="AA3701"/>
      <c r="AB3701"/>
      <c r="AC3701"/>
      <c r="AD3701"/>
      <c r="AE3701"/>
      <c r="AF3701"/>
      <c r="AG3701"/>
      <c r="AH3701"/>
    </row>
    <row r="3702" spans="3:34" x14ac:dyDescent="0.25">
      <c r="C3702" s="21"/>
      <c r="E3702" s="62"/>
      <c r="F3702" s="62"/>
      <c r="G3702" s="62"/>
      <c r="P3702"/>
      <c r="Q3702"/>
      <c r="R3702"/>
      <c r="S3702"/>
      <c r="T3702"/>
      <c r="U3702"/>
      <c r="V3702"/>
      <c r="W3702"/>
      <c r="X3702"/>
      <c r="Y3702"/>
      <c r="Z3702"/>
      <c r="AA3702"/>
      <c r="AB3702"/>
      <c r="AC3702"/>
      <c r="AD3702"/>
      <c r="AE3702"/>
      <c r="AF3702"/>
      <c r="AG3702"/>
      <c r="AH3702"/>
    </row>
    <row r="3703" spans="3:34" x14ac:dyDescent="0.25">
      <c r="C3703" s="21"/>
      <c r="E3703" s="62"/>
      <c r="F3703" s="62"/>
      <c r="G3703" s="62"/>
      <c r="P3703"/>
      <c r="Q3703"/>
      <c r="R3703"/>
      <c r="S3703"/>
      <c r="T3703"/>
      <c r="U3703"/>
      <c r="V3703"/>
      <c r="W3703"/>
      <c r="X3703"/>
      <c r="Y3703"/>
      <c r="Z3703"/>
      <c r="AA3703"/>
      <c r="AB3703"/>
      <c r="AC3703"/>
      <c r="AD3703"/>
      <c r="AE3703"/>
      <c r="AF3703"/>
      <c r="AG3703"/>
      <c r="AH3703"/>
    </row>
    <row r="3704" spans="3:34" x14ac:dyDescent="0.25">
      <c r="C3704" s="21"/>
      <c r="E3704" s="62"/>
      <c r="F3704" s="62"/>
      <c r="G3704" s="62"/>
      <c r="P3704"/>
      <c r="Q3704"/>
      <c r="R3704"/>
      <c r="S3704"/>
      <c r="T3704"/>
      <c r="U3704"/>
      <c r="V3704"/>
      <c r="W3704"/>
      <c r="X3704"/>
      <c r="Y3704"/>
      <c r="Z3704"/>
      <c r="AA3704"/>
      <c r="AB3704"/>
      <c r="AC3704"/>
      <c r="AD3704"/>
      <c r="AE3704"/>
      <c r="AF3704"/>
      <c r="AG3704"/>
      <c r="AH3704"/>
    </row>
    <row r="3705" spans="3:34" x14ac:dyDescent="0.25">
      <c r="C3705" s="21"/>
      <c r="E3705" s="62"/>
      <c r="F3705" s="62"/>
      <c r="G3705" s="62"/>
      <c r="P3705"/>
      <c r="Q3705"/>
      <c r="R3705"/>
      <c r="S3705"/>
      <c r="T3705"/>
      <c r="U3705"/>
      <c r="V3705"/>
      <c r="W3705"/>
      <c r="X3705"/>
      <c r="Y3705"/>
      <c r="Z3705"/>
      <c r="AA3705"/>
      <c r="AB3705"/>
      <c r="AC3705"/>
      <c r="AD3705"/>
      <c r="AE3705"/>
      <c r="AF3705"/>
      <c r="AG3705"/>
      <c r="AH3705"/>
    </row>
    <row r="3706" spans="3:34" x14ac:dyDescent="0.25">
      <c r="C3706" s="21"/>
      <c r="E3706" s="62"/>
      <c r="F3706" s="62"/>
      <c r="G3706" s="62"/>
      <c r="P3706"/>
      <c r="Q3706"/>
      <c r="R3706"/>
      <c r="S3706"/>
      <c r="T3706"/>
      <c r="U3706"/>
      <c r="V3706"/>
      <c r="W3706"/>
      <c r="X3706"/>
      <c r="Y3706"/>
      <c r="Z3706"/>
      <c r="AA3706"/>
      <c r="AB3706"/>
      <c r="AC3706"/>
      <c r="AD3706"/>
      <c r="AE3706"/>
      <c r="AF3706"/>
      <c r="AG3706"/>
      <c r="AH3706"/>
    </row>
    <row r="3707" spans="3:34" x14ac:dyDescent="0.25">
      <c r="C3707" s="21"/>
      <c r="E3707" s="62"/>
      <c r="F3707" s="62"/>
      <c r="G3707" s="62"/>
      <c r="P3707"/>
      <c r="Q3707"/>
      <c r="R3707"/>
      <c r="S3707"/>
      <c r="T3707"/>
      <c r="U3707"/>
      <c r="V3707"/>
      <c r="W3707"/>
      <c r="X3707"/>
      <c r="Y3707"/>
      <c r="Z3707"/>
      <c r="AA3707"/>
      <c r="AB3707"/>
      <c r="AC3707"/>
      <c r="AD3707"/>
      <c r="AE3707"/>
      <c r="AF3707"/>
      <c r="AG3707"/>
      <c r="AH3707"/>
    </row>
    <row r="3708" spans="3:34" x14ac:dyDescent="0.25">
      <c r="C3708" s="21"/>
      <c r="E3708" s="62"/>
      <c r="F3708" s="62"/>
      <c r="G3708" s="62"/>
      <c r="P3708"/>
      <c r="Q3708"/>
      <c r="R3708"/>
      <c r="S3708"/>
      <c r="T3708"/>
      <c r="U3708"/>
      <c r="V3708"/>
      <c r="W3708"/>
      <c r="X3708"/>
      <c r="Y3708"/>
      <c r="Z3708"/>
      <c r="AA3708"/>
      <c r="AB3708"/>
      <c r="AC3708"/>
      <c r="AD3708"/>
      <c r="AE3708"/>
      <c r="AF3708"/>
      <c r="AG3708"/>
      <c r="AH3708"/>
    </row>
    <row r="3709" spans="3:34" x14ac:dyDescent="0.25">
      <c r="C3709" s="21"/>
      <c r="E3709" s="62"/>
      <c r="F3709" s="62"/>
      <c r="G3709" s="62"/>
      <c r="P3709"/>
      <c r="Q3709"/>
      <c r="R3709"/>
      <c r="S3709"/>
      <c r="T3709"/>
      <c r="U3709"/>
      <c r="V3709"/>
      <c r="W3709"/>
      <c r="X3709"/>
      <c r="Y3709"/>
      <c r="Z3709"/>
      <c r="AA3709"/>
      <c r="AB3709"/>
      <c r="AC3709"/>
      <c r="AD3709"/>
      <c r="AE3709"/>
      <c r="AF3709"/>
      <c r="AG3709"/>
      <c r="AH3709"/>
    </row>
    <row r="3710" spans="3:34" x14ac:dyDescent="0.25">
      <c r="C3710" s="21"/>
      <c r="E3710" s="62"/>
      <c r="F3710" s="62"/>
      <c r="G3710" s="62"/>
      <c r="P3710"/>
      <c r="Q3710"/>
      <c r="R3710"/>
      <c r="S3710"/>
      <c r="T3710"/>
      <c r="U3710"/>
      <c r="V3710"/>
      <c r="W3710"/>
      <c r="X3710"/>
      <c r="Y3710"/>
      <c r="Z3710"/>
      <c r="AA3710"/>
      <c r="AB3710"/>
      <c r="AC3710"/>
      <c r="AD3710"/>
      <c r="AE3710"/>
      <c r="AF3710"/>
      <c r="AG3710"/>
      <c r="AH3710"/>
    </row>
    <row r="3711" spans="3:34" x14ac:dyDescent="0.25">
      <c r="C3711" s="21"/>
      <c r="E3711" s="62"/>
      <c r="F3711" s="62"/>
      <c r="G3711" s="62"/>
      <c r="P3711"/>
      <c r="Q3711"/>
      <c r="R3711"/>
      <c r="S3711"/>
      <c r="T3711"/>
      <c r="U3711"/>
      <c r="V3711"/>
      <c r="W3711"/>
      <c r="X3711"/>
      <c r="Y3711"/>
      <c r="Z3711"/>
      <c r="AA3711"/>
      <c r="AB3711"/>
      <c r="AC3711"/>
      <c r="AD3711"/>
      <c r="AE3711"/>
      <c r="AF3711"/>
      <c r="AG3711"/>
      <c r="AH3711"/>
    </row>
    <row r="3712" spans="3:34" x14ac:dyDescent="0.25">
      <c r="C3712" s="21"/>
      <c r="E3712" s="62"/>
      <c r="F3712" s="62"/>
      <c r="G3712" s="62"/>
      <c r="P3712"/>
      <c r="Q3712"/>
      <c r="R3712"/>
      <c r="S3712"/>
      <c r="T3712"/>
      <c r="U3712"/>
      <c r="V3712"/>
      <c r="W3712"/>
      <c r="X3712"/>
      <c r="Y3712"/>
      <c r="Z3712"/>
      <c r="AA3712"/>
      <c r="AB3712"/>
      <c r="AC3712"/>
      <c r="AD3712"/>
      <c r="AE3712"/>
      <c r="AF3712"/>
      <c r="AG3712"/>
      <c r="AH3712"/>
    </row>
    <row r="3713" spans="3:34" x14ac:dyDescent="0.25">
      <c r="C3713" s="21"/>
      <c r="E3713" s="62"/>
      <c r="F3713" s="62"/>
      <c r="G3713" s="62"/>
      <c r="P3713"/>
      <c r="Q3713"/>
      <c r="R3713"/>
      <c r="S3713"/>
      <c r="T3713"/>
      <c r="U3713"/>
      <c r="V3713"/>
      <c r="W3713"/>
      <c r="X3713"/>
      <c r="Y3713"/>
      <c r="Z3713"/>
      <c r="AA3713"/>
      <c r="AB3713"/>
      <c r="AC3713"/>
      <c r="AD3713"/>
      <c r="AE3713"/>
      <c r="AF3713"/>
      <c r="AG3713"/>
      <c r="AH3713"/>
    </row>
    <row r="3714" spans="3:34" x14ac:dyDescent="0.25">
      <c r="C3714" s="21"/>
      <c r="E3714" s="62"/>
      <c r="F3714" s="62"/>
      <c r="G3714" s="62"/>
      <c r="P3714"/>
      <c r="Q3714"/>
      <c r="R3714"/>
      <c r="S3714"/>
      <c r="T3714"/>
      <c r="U3714"/>
      <c r="V3714"/>
      <c r="W3714"/>
      <c r="X3714"/>
      <c r="Y3714"/>
      <c r="Z3714"/>
      <c r="AA3714"/>
      <c r="AB3714"/>
      <c r="AC3714"/>
      <c r="AD3714"/>
      <c r="AE3714"/>
      <c r="AF3714"/>
      <c r="AG3714"/>
      <c r="AH3714"/>
    </row>
    <row r="3715" spans="3:34" x14ac:dyDescent="0.25">
      <c r="C3715" s="21"/>
      <c r="E3715" s="62"/>
      <c r="F3715" s="62"/>
      <c r="G3715" s="62"/>
      <c r="P3715"/>
      <c r="Q3715"/>
      <c r="R3715"/>
      <c r="S3715"/>
      <c r="T3715"/>
      <c r="U3715"/>
      <c r="V3715"/>
      <c r="W3715"/>
      <c r="X3715"/>
      <c r="Y3715"/>
      <c r="Z3715"/>
      <c r="AA3715"/>
      <c r="AB3715"/>
      <c r="AC3715"/>
      <c r="AD3715"/>
      <c r="AE3715"/>
      <c r="AF3715"/>
      <c r="AG3715"/>
      <c r="AH3715"/>
    </row>
    <row r="3716" spans="3:34" x14ac:dyDescent="0.25">
      <c r="C3716" s="21"/>
      <c r="E3716" s="62"/>
      <c r="F3716" s="62"/>
      <c r="G3716" s="62"/>
      <c r="P3716"/>
      <c r="Q3716"/>
      <c r="R3716"/>
      <c r="S3716"/>
      <c r="T3716"/>
      <c r="U3716"/>
      <c r="V3716"/>
      <c r="W3716"/>
      <c r="X3716"/>
      <c r="Y3716"/>
      <c r="Z3716"/>
      <c r="AA3716"/>
      <c r="AB3716"/>
      <c r="AC3716"/>
      <c r="AD3716"/>
      <c r="AE3716"/>
      <c r="AF3716"/>
      <c r="AG3716"/>
      <c r="AH3716"/>
    </row>
    <row r="3717" spans="3:34" x14ac:dyDescent="0.25">
      <c r="C3717" s="21"/>
      <c r="E3717" s="62"/>
      <c r="F3717" s="62"/>
      <c r="G3717" s="62"/>
      <c r="P3717"/>
      <c r="Q3717"/>
      <c r="R3717"/>
      <c r="S3717"/>
      <c r="T3717"/>
      <c r="U3717"/>
      <c r="V3717"/>
      <c r="W3717"/>
      <c r="X3717"/>
      <c r="Y3717"/>
      <c r="Z3717"/>
      <c r="AA3717"/>
      <c r="AB3717"/>
      <c r="AC3717"/>
      <c r="AD3717"/>
      <c r="AE3717"/>
      <c r="AF3717"/>
      <c r="AG3717"/>
      <c r="AH3717"/>
    </row>
    <row r="3718" spans="3:34" x14ac:dyDescent="0.25">
      <c r="C3718" s="21"/>
      <c r="E3718" s="62"/>
      <c r="F3718" s="62"/>
      <c r="G3718" s="62"/>
      <c r="P3718"/>
      <c r="Q3718"/>
      <c r="R3718"/>
      <c r="S3718"/>
      <c r="T3718"/>
      <c r="U3718"/>
      <c r="V3718"/>
      <c r="W3718"/>
      <c r="X3718"/>
      <c r="Y3718"/>
      <c r="Z3718"/>
      <c r="AA3718"/>
      <c r="AB3718"/>
      <c r="AC3718"/>
      <c r="AD3718"/>
      <c r="AE3718"/>
      <c r="AF3718"/>
      <c r="AG3718"/>
      <c r="AH3718"/>
    </row>
    <row r="3719" spans="3:34" x14ac:dyDescent="0.25">
      <c r="C3719" s="21"/>
      <c r="E3719" s="62"/>
      <c r="F3719" s="62"/>
      <c r="G3719" s="62"/>
      <c r="P3719"/>
      <c r="Q3719"/>
      <c r="R3719"/>
      <c r="S3719"/>
      <c r="T3719"/>
      <c r="U3719"/>
      <c r="V3719"/>
      <c r="W3719"/>
      <c r="X3719"/>
      <c r="Y3719"/>
      <c r="Z3719"/>
      <c r="AA3719"/>
      <c r="AB3719"/>
      <c r="AC3719"/>
      <c r="AD3719"/>
      <c r="AE3719"/>
      <c r="AF3719"/>
      <c r="AG3719"/>
      <c r="AH3719"/>
    </row>
    <row r="3720" spans="3:34" x14ac:dyDescent="0.25">
      <c r="C3720" s="21"/>
      <c r="E3720" s="62"/>
      <c r="F3720" s="62"/>
      <c r="G3720" s="62"/>
      <c r="P3720"/>
      <c r="Q3720"/>
      <c r="R3720"/>
      <c r="S3720"/>
      <c r="T3720"/>
      <c r="U3720"/>
      <c r="V3720"/>
      <c r="W3720"/>
      <c r="X3720"/>
      <c r="Y3720"/>
      <c r="Z3720"/>
      <c r="AA3720"/>
      <c r="AB3720"/>
      <c r="AC3720"/>
      <c r="AD3720"/>
      <c r="AE3720"/>
      <c r="AF3720"/>
      <c r="AG3720"/>
      <c r="AH3720"/>
    </row>
    <row r="3721" spans="3:34" x14ac:dyDescent="0.25">
      <c r="C3721" s="21"/>
      <c r="E3721" s="62"/>
      <c r="F3721" s="62"/>
      <c r="G3721" s="62"/>
      <c r="P3721"/>
      <c r="Q3721"/>
      <c r="R3721"/>
      <c r="S3721"/>
      <c r="T3721"/>
      <c r="U3721"/>
      <c r="V3721"/>
      <c r="W3721"/>
      <c r="X3721"/>
      <c r="Y3721"/>
      <c r="Z3721"/>
      <c r="AA3721"/>
      <c r="AB3721"/>
      <c r="AC3721"/>
      <c r="AD3721"/>
      <c r="AE3721"/>
      <c r="AF3721"/>
      <c r="AG3721"/>
      <c r="AH3721"/>
    </row>
    <row r="3722" spans="3:34" x14ac:dyDescent="0.25">
      <c r="C3722" s="21"/>
      <c r="E3722" s="62"/>
      <c r="F3722" s="62"/>
      <c r="G3722" s="62"/>
      <c r="P3722"/>
      <c r="Q3722"/>
      <c r="R3722"/>
      <c r="S3722"/>
      <c r="T3722"/>
      <c r="U3722"/>
      <c r="V3722"/>
      <c r="W3722"/>
      <c r="X3722"/>
      <c r="Y3722"/>
      <c r="Z3722"/>
      <c r="AA3722"/>
      <c r="AB3722"/>
      <c r="AC3722"/>
      <c r="AD3722"/>
      <c r="AE3722"/>
      <c r="AF3722"/>
      <c r="AG3722"/>
      <c r="AH3722"/>
    </row>
    <row r="3723" spans="3:34" x14ac:dyDescent="0.25">
      <c r="C3723" s="21"/>
      <c r="E3723" s="62"/>
      <c r="F3723" s="62"/>
      <c r="G3723" s="62"/>
      <c r="P3723"/>
      <c r="Q3723"/>
      <c r="R3723"/>
      <c r="S3723"/>
      <c r="T3723"/>
      <c r="U3723"/>
      <c r="V3723"/>
      <c r="W3723"/>
      <c r="X3723"/>
      <c r="Y3723"/>
      <c r="Z3723"/>
      <c r="AA3723"/>
      <c r="AB3723"/>
      <c r="AC3723"/>
      <c r="AD3723"/>
      <c r="AE3723"/>
      <c r="AF3723"/>
      <c r="AG3723"/>
      <c r="AH3723"/>
    </row>
    <row r="3724" spans="3:34" x14ac:dyDescent="0.25">
      <c r="C3724" s="21"/>
      <c r="E3724" s="62"/>
      <c r="F3724" s="62"/>
      <c r="G3724" s="62"/>
      <c r="P3724"/>
      <c r="Q3724"/>
      <c r="R3724"/>
      <c r="S3724"/>
      <c r="T3724"/>
      <c r="U3724"/>
      <c r="V3724"/>
      <c r="W3724"/>
      <c r="X3724"/>
      <c r="Y3724"/>
      <c r="Z3724"/>
      <c r="AA3724"/>
      <c r="AB3724"/>
      <c r="AC3724"/>
      <c r="AD3724"/>
      <c r="AE3724"/>
      <c r="AF3724"/>
      <c r="AG3724"/>
      <c r="AH3724"/>
    </row>
    <row r="3725" spans="3:34" x14ac:dyDescent="0.25">
      <c r="C3725" s="21"/>
      <c r="E3725" s="62"/>
      <c r="F3725" s="62"/>
      <c r="G3725" s="62"/>
      <c r="P3725"/>
      <c r="Q3725"/>
      <c r="R3725"/>
      <c r="S3725"/>
      <c r="T3725"/>
      <c r="U3725"/>
      <c r="V3725"/>
      <c r="W3725"/>
      <c r="X3725"/>
      <c r="Y3725"/>
      <c r="Z3725"/>
      <c r="AA3725"/>
      <c r="AB3725"/>
      <c r="AC3725"/>
      <c r="AD3725"/>
      <c r="AE3725"/>
      <c r="AF3725"/>
      <c r="AG3725"/>
      <c r="AH3725"/>
    </row>
    <row r="3726" spans="3:34" x14ac:dyDescent="0.25">
      <c r="C3726" s="21"/>
      <c r="E3726" s="62"/>
      <c r="F3726" s="62"/>
      <c r="G3726" s="62"/>
      <c r="P3726"/>
      <c r="Q3726"/>
      <c r="R3726"/>
      <c r="S3726"/>
      <c r="T3726"/>
      <c r="U3726"/>
      <c r="V3726"/>
      <c r="W3726"/>
      <c r="X3726"/>
      <c r="Y3726"/>
      <c r="Z3726"/>
      <c r="AA3726"/>
      <c r="AB3726"/>
      <c r="AC3726"/>
      <c r="AD3726"/>
      <c r="AE3726"/>
      <c r="AF3726"/>
      <c r="AG3726"/>
      <c r="AH3726"/>
    </row>
    <row r="3727" spans="3:34" x14ac:dyDescent="0.25">
      <c r="C3727" s="21"/>
      <c r="E3727" s="62"/>
      <c r="F3727" s="62"/>
      <c r="G3727" s="62"/>
      <c r="P3727"/>
      <c r="Q3727"/>
      <c r="R3727"/>
      <c r="S3727"/>
      <c r="T3727"/>
      <c r="U3727"/>
      <c r="V3727"/>
      <c r="W3727"/>
      <c r="X3727"/>
      <c r="Y3727"/>
      <c r="Z3727"/>
      <c r="AA3727"/>
      <c r="AB3727"/>
      <c r="AC3727"/>
      <c r="AD3727"/>
      <c r="AE3727"/>
      <c r="AF3727"/>
      <c r="AG3727"/>
      <c r="AH3727"/>
    </row>
    <row r="3728" spans="3:34" x14ac:dyDescent="0.25">
      <c r="C3728" s="21"/>
      <c r="E3728" s="62"/>
      <c r="F3728" s="62"/>
      <c r="G3728" s="62"/>
      <c r="P3728"/>
      <c r="Q3728"/>
      <c r="R3728"/>
      <c r="S3728"/>
      <c r="T3728"/>
      <c r="U3728"/>
      <c r="V3728"/>
      <c r="W3728"/>
      <c r="X3728"/>
      <c r="Y3728"/>
      <c r="Z3728"/>
      <c r="AA3728"/>
      <c r="AB3728"/>
      <c r="AC3728"/>
      <c r="AD3728"/>
      <c r="AE3728"/>
      <c r="AF3728"/>
      <c r="AG3728"/>
      <c r="AH3728"/>
    </row>
    <row r="3729" spans="3:34" x14ac:dyDescent="0.25">
      <c r="C3729" s="21"/>
      <c r="E3729" s="62"/>
      <c r="F3729" s="62"/>
      <c r="G3729" s="62"/>
      <c r="P3729"/>
      <c r="Q3729"/>
      <c r="R3729"/>
      <c r="S3729"/>
      <c r="T3729"/>
      <c r="U3729"/>
      <c r="V3729"/>
      <c r="W3729"/>
      <c r="X3729"/>
      <c r="Y3729"/>
      <c r="Z3729"/>
      <c r="AA3729"/>
      <c r="AB3729"/>
      <c r="AC3729"/>
      <c r="AD3729"/>
      <c r="AE3729"/>
      <c r="AF3729"/>
      <c r="AG3729"/>
      <c r="AH3729"/>
    </row>
    <row r="3730" spans="3:34" x14ac:dyDescent="0.25">
      <c r="C3730" s="21"/>
      <c r="E3730" s="62"/>
      <c r="F3730" s="62"/>
      <c r="G3730" s="62"/>
      <c r="P3730"/>
      <c r="Q3730"/>
      <c r="R3730"/>
      <c r="S3730"/>
      <c r="T3730"/>
      <c r="U3730"/>
      <c r="V3730"/>
      <c r="W3730"/>
      <c r="X3730"/>
      <c r="Y3730"/>
      <c r="Z3730"/>
      <c r="AA3730"/>
      <c r="AB3730"/>
      <c r="AC3730"/>
      <c r="AD3730"/>
      <c r="AE3730"/>
      <c r="AF3730"/>
      <c r="AG3730"/>
      <c r="AH3730"/>
    </row>
    <row r="3731" spans="3:34" x14ac:dyDescent="0.25">
      <c r="C3731" s="21"/>
      <c r="E3731" s="62"/>
      <c r="F3731" s="62"/>
      <c r="G3731" s="62"/>
      <c r="P3731"/>
      <c r="Q3731"/>
      <c r="R3731"/>
      <c r="S3731"/>
      <c r="T3731"/>
      <c r="U3731"/>
      <c r="V3731"/>
      <c r="W3731"/>
      <c r="X3731"/>
      <c r="Y3731"/>
      <c r="Z3731"/>
      <c r="AA3731"/>
      <c r="AB3731"/>
      <c r="AC3731"/>
      <c r="AD3731"/>
      <c r="AE3731"/>
      <c r="AF3731"/>
      <c r="AG3731"/>
      <c r="AH3731"/>
    </row>
    <row r="3732" spans="3:34" x14ac:dyDescent="0.25">
      <c r="C3732" s="21"/>
      <c r="E3732" s="62"/>
      <c r="F3732" s="62"/>
      <c r="G3732" s="62"/>
      <c r="P3732"/>
      <c r="Q3732"/>
      <c r="R3732"/>
      <c r="S3732"/>
      <c r="T3732"/>
      <c r="U3732"/>
      <c r="V3732"/>
      <c r="W3732"/>
      <c r="X3732"/>
      <c r="Y3732"/>
      <c r="Z3732"/>
      <c r="AA3732"/>
      <c r="AB3732"/>
      <c r="AC3732"/>
      <c r="AD3732"/>
      <c r="AE3732"/>
      <c r="AF3732"/>
      <c r="AG3732"/>
      <c r="AH3732"/>
    </row>
    <row r="3733" spans="3:34" x14ac:dyDescent="0.25">
      <c r="C3733" s="21"/>
      <c r="E3733" s="62"/>
      <c r="F3733" s="62"/>
      <c r="G3733" s="62"/>
      <c r="P3733"/>
      <c r="Q3733"/>
      <c r="R3733"/>
      <c r="S3733"/>
      <c r="T3733"/>
      <c r="U3733"/>
      <c r="V3733"/>
      <c r="W3733"/>
      <c r="X3733"/>
      <c r="Y3733"/>
      <c r="Z3733"/>
      <c r="AA3733"/>
      <c r="AB3733"/>
      <c r="AC3733"/>
      <c r="AD3733"/>
      <c r="AE3733"/>
      <c r="AF3733"/>
      <c r="AG3733"/>
      <c r="AH3733"/>
    </row>
    <row r="3734" spans="3:34" x14ac:dyDescent="0.25">
      <c r="C3734" s="21"/>
      <c r="E3734" s="62"/>
      <c r="F3734" s="62"/>
      <c r="G3734" s="62"/>
      <c r="P3734"/>
      <c r="Q3734"/>
      <c r="R3734"/>
      <c r="S3734"/>
      <c r="T3734"/>
      <c r="U3734"/>
      <c r="V3734"/>
      <c r="W3734"/>
      <c r="X3734"/>
      <c r="Y3734"/>
      <c r="Z3734"/>
      <c r="AA3734"/>
      <c r="AB3734"/>
      <c r="AC3734"/>
      <c r="AD3734"/>
      <c r="AE3734"/>
      <c r="AF3734"/>
      <c r="AG3734"/>
      <c r="AH3734"/>
    </row>
    <row r="3735" spans="3:34" x14ac:dyDescent="0.25">
      <c r="C3735" s="21"/>
      <c r="E3735" s="62"/>
      <c r="F3735" s="62"/>
      <c r="G3735" s="62"/>
      <c r="P3735"/>
      <c r="Q3735"/>
      <c r="R3735"/>
      <c r="S3735"/>
      <c r="T3735"/>
      <c r="U3735"/>
      <c r="V3735"/>
      <c r="W3735"/>
      <c r="X3735"/>
      <c r="Y3735"/>
      <c r="Z3735"/>
      <c r="AA3735"/>
      <c r="AB3735"/>
      <c r="AC3735"/>
      <c r="AD3735"/>
      <c r="AE3735"/>
      <c r="AF3735"/>
      <c r="AG3735"/>
      <c r="AH3735"/>
    </row>
    <row r="3736" spans="3:34" x14ac:dyDescent="0.25">
      <c r="C3736" s="21"/>
      <c r="E3736" s="62"/>
      <c r="F3736" s="62"/>
      <c r="G3736" s="62"/>
      <c r="P3736"/>
      <c r="Q3736"/>
      <c r="R3736"/>
      <c r="S3736"/>
      <c r="T3736"/>
      <c r="U3736"/>
      <c r="V3736"/>
      <c r="W3736"/>
      <c r="X3736"/>
      <c r="Y3736"/>
      <c r="Z3736"/>
      <c r="AA3736"/>
      <c r="AB3736"/>
      <c r="AC3736"/>
      <c r="AD3736"/>
      <c r="AE3736"/>
      <c r="AF3736"/>
      <c r="AG3736"/>
      <c r="AH3736"/>
    </row>
    <row r="3737" spans="3:34" x14ac:dyDescent="0.25">
      <c r="C3737" s="21"/>
      <c r="E3737" s="62"/>
      <c r="F3737" s="62"/>
      <c r="G3737" s="62"/>
      <c r="P3737"/>
      <c r="Q3737"/>
      <c r="R3737"/>
      <c r="S3737"/>
      <c r="T3737"/>
      <c r="U3737"/>
      <c r="V3737"/>
      <c r="W3737"/>
      <c r="X3737"/>
      <c r="Y3737"/>
      <c r="Z3737"/>
      <c r="AA3737"/>
      <c r="AB3737"/>
      <c r="AC3737"/>
      <c r="AD3737"/>
      <c r="AE3737"/>
      <c r="AF3737"/>
      <c r="AG3737"/>
      <c r="AH3737"/>
    </row>
    <row r="3738" spans="3:34" x14ac:dyDescent="0.25">
      <c r="C3738" s="21"/>
      <c r="E3738" s="62"/>
      <c r="F3738" s="62"/>
      <c r="G3738" s="62"/>
      <c r="P3738"/>
      <c r="Q3738"/>
      <c r="R3738"/>
      <c r="S3738"/>
      <c r="T3738"/>
      <c r="U3738"/>
      <c r="V3738"/>
      <c r="W3738"/>
      <c r="X3738"/>
      <c r="Y3738"/>
      <c r="Z3738"/>
      <c r="AA3738"/>
      <c r="AB3738"/>
      <c r="AC3738"/>
      <c r="AD3738"/>
      <c r="AE3738"/>
      <c r="AF3738"/>
      <c r="AG3738"/>
      <c r="AH3738"/>
    </row>
    <row r="3739" spans="3:34" x14ac:dyDescent="0.25">
      <c r="C3739" s="21"/>
      <c r="E3739" s="62"/>
      <c r="F3739" s="62"/>
      <c r="G3739" s="62"/>
      <c r="P3739"/>
      <c r="Q3739"/>
      <c r="R3739"/>
      <c r="S3739"/>
      <c r="T3739"/>
      <c r="U3739"/>
      <c r="V3739"/>
      <c r="W3739"/>
      <c r="X3739"/>
      <c r="Y3739"/>
      <c r="Z3739"/>
      <c r="AA3739"/>
      <c r="AB3739"/>
      <c r="AC3739"/>
      <c r="AD3739"/>
      <c r="AE3739"/>
      <c r="AF3739"/>
      <c r="AG3739"/>
      <c r="AH3739"/>
    </row>
    <row r="3740" spans="3:34" x14ac:dyDescent="0.25">
      <c r="C3740" s="21"/>
      <c r="E3740" s="62"/>
      <c r="F3740" s="62"/>
      <c r="G3740" s="62"/>
      <c r="P3740"/>
      <c r="Q3740"/>
      <c r="R3740"/>
      <c r="S3740"/>
      <c r="T3740"/>
      <c r="U3740"/>
      <c r="V3740"/>
      <c r="W3740"/>
      <c r="X3740"/>
      <c r="Y3740"/>
      <c r="Z3740"/>
      <c r="AA3740"/>
      <c r="AB3740"/>
      <c r="AC3740"/>
      <c r="AD3740"/>
      <c r="AE3740"/>
      <c r="AF3740"/>
      <c r="AG3740"/>
      <c r="AH3740"/>
    </row>
    <row r="3741" spans="3:34" x14ac:dyDescent="0.25">
      <c r="C3741" s="21"/>
      <c r="E3741" s="62"/>
      <c r="F3741" s="62"/>
      <c r="G3741" s="62"/>
      <c r="P3741"/>
      <c r="Q3741"/>
      <c r="R3741"/>
      <c r="S3741"/>
      <c r="T3741"/>
      <c r="U3741"/>
      <c r="V3741"/>
      <c r="W3741"/>
      <c r="X3741"/>
      <c r="Y3741"/>
      <c r="Z3741"/>
      <c r="AA3741"/>
      <c r="AB3741"/>
      <c r="AC3741"/>
      <c r="AD3741"/>
      <c r="AE3741"/>
      <c r="AF3741"/>
      <c r="AG3741"/>
      <c r="AH3741"/>
    </row>
    <row r="3742" spans="3:34" x14ac:dyDescent="0.25">
      <c r="C3742" s="21"/>
      <c r="E3742" s="62"/>
      <c r="F3742" s="62"/>
      <c r="G3742" s="62"/>
      <c r="P3742"/>
      <c r="Q3742"/>
      <c r="R3742"/>
      <c r="S3742"/>
      <c r="T3742"/>
      <c r="U3742"/>
      <c r="V3742"/>
      <c r="W3742"/>
      <c r="X3742"/>
      <c r="Y3742"/>
      <c r="Z3742"/>
      <c r="AA3742"/>
      <c r="AB3742"/>
      <c r="AC3742"/>
      <c r="AD3742"/>
      <c r="AE3742"/>
      <c r="AF3742"/>
      <c r="AG3742"/>
      <c r="AH3742"/>
    </row>
    <row r="3743" spans="3:34" x14ac:dyDescent="0.25">
      <c r="C3743" s="21"/>
      <c r="E3743" s="62"/>
      <c r="F3743" s="62"/>
      <c r="G3743" s="62"/>
      <c r="P3743"/>
      <c r="Q3743"/>
      <c r="R3743"/>
      <c r="S3743"/>
      <c r="T3743"/>
      <c r="U3743"/>
      <c r="V3743"/>
      <c r="W3743"/>
      <c r="X3743"/>
      <c r="Y3743"/>
      <c r="Z3743"/>
      <c r="AA3743"/>
      <c r="AB3743"/>
      <c r="AC3743"/>
      <c r="AD3743"/>
      <c r="AE3743"/>
      <c r="AF3743"/>
      <c r="AG3743"/>
      <c r="AH3743"/>
    </row>
    <row r="3744" spans="3:34" x14ac:dyDescent="0.25">
      <c r="C3744" s="21"/>
      <c r="E3744" s="62"/>
      <c r="F3744" s="62"/>
      <c r="G3744" s="62"/>
      <c r="P3744"/>
      <c r="Q3744"/>
      <c r="R3744"/>
      <c r="S3744"/>
      <c r="T3744"/>
      <c r="U3744"/>
      <c r="V3744"/>
      <c r="W3744"/>
      <c r="X3744"/>
      <c r="Y3744"/>
      <c r="Z3744"/>
      <c r="AA3744"/>
      <c r="AB3744"/>
      <c r="AC3744"/>
      <c r="AD3744"/>
      <c r="AE3744"/>
      <c r="AF3744"/>
      <c r="AG3744"/>
      <c r="AH3744"/>
    </row>
    <row r="3745" spans="3:34" x14ac:dyDescent="0.25">
      <c r="C3745" s="21"/>
      <c r="E3745" s="62"/>
      <c r="F3745" s="62"/>
      <c r="G3745" s="62"/>
      <c r="P3745"/>
      <c r="Q3745"/>
      <c r="R3745"/>
      <c r="S3745"/>
      <c r="T3745"/>
      <c r="U3745"/>
      <c r="V3745"/>
      <c r="W3745"/>
      <c r="X3745"/>
      <c r="Y3745"/>
      <c r="Z3745"/>
      <c r="AA3745"/>
      <c r="AB3745"/>
      <c r="AC3745"/>
      <c r="AD3745"/>
      <c r="AE3745"/>
      <c r="AF3745"/>
      <c r="AG3745"/>
      <c r="AH3745"/>
    </row>
    <row r="3746" spans="3:34" x14ac:dyDescent="0.25">
      <c r="C3746" s="21"/>
      <c r="E3746" s="62"/>
      <c r="F3746" s="62"/>
      <c r="G3746" s="62"/>
      <c r="P3746"/>
      <c r="Q3746"/>
      <c r="R3746"/>
      <c r="S3746"/>
      <c r="T3746"/>
      <c r="U3746"/>
      <c r="V3746"/>
      <c r="W3746"/>
      <c r="X3746"/>
      <c r="Y3746"/>
      <c r="Z3746"/>
      <c r="AA3746"/>
      <c r="AB3746"/>
      <c r="AC3746"/>
      <c r="AD3746"/>
      <c r="AE3746"/>
      <c r="AF3746"/>
      <c r="AG3746"/>
      <c r="AH3746"/>
    </row>
    <row r="3747" spans="3:34" x14ac:dyDescent="0.25">
      <c r="C3747" s="21"/>
      <c r="E3747" s="62"/>
      <c r="F3747" s="62"/>
      <c r="G3747" s="62"/>
      <c r="P3747"/>
      <c r="Q3747"/>
      <c r="R3747"/>
      <c r="S3747"/>
      <c r="T3747"/>
      <c r="U3747"/>
      <c r="V3747"/>
      <c r="W3747"/>
      <c r="X3747"/>
      <c r="Y3747"/>
      <c r="Z3747"/>
      <c r="AA3747"/>
      <c r="AB3747"/>
      <c r="AC3747"/>
      <c r="AD3747"/>
      <c r="AE3747"/>
      <c r="AF3747"/>
      <c r="AG3747"/>
      <c r="AH3747"/>
    </row>
    <row r="3748" spans="3:34" x14ac:dyDescent="0.25">
      <c r="C3748" s="21"/>
      <c r="E3748" s="62"/>
      <c r="F3748" s="62"/>
      <c r="G3748" s="62"/>
      <c r="P3748"/>
      <c r="Q3748"/>
      <c r="R3748"/>
      <c r="S3748"/>
      <c r="T3748"/>
      <c r="U3748"/>
      <c r="V3748"/>
      <c r="W3748"/>
      <c r="X3748"/>
      <c r="Y3748"/>
      <c r="Z3748"/>
      <c r="AA3748"/>
      <c r="AB3748"/>
      <c r="AC3748"/>
      <c r="AD3748"/>
      <c r="AE3748"/>
      <c r="AF3748"/>
      <c r="AG3748"/>
      <c r="AH3748"/>
    </row>
    <row r="3749" spans="3:34" x14ac:dyDescent="0.25">
      <c r="C3749" s="21"/>
      <c r="E3749" s="62"/>
      <c r="F3749" s="62"/>
      <c r="G3749" s="62"/>
      <c r="P3749"/>
      <c r="Q3749"/>
      <c r="R3749"/>
      <c r="S3749"/>
      <c r="T3749"/>
      <c r="U3749"/>
      <c r="V3749"/>
      <c r="W3749"/>
      <c r="X3749"/>
      <c r="Y3749"/>
      <c r="Z3749"/>
      <c r="AA3749"/>
      <c r="AB3749"/>
      <c r="AC3749"/>
      <c r="AD3749"/>
      <c r="AE3749"/>
      <c r="AF3749"/>
      <c r="AG3749"/>
      <c r="AH3749"/>
    </row>
    <row r="3750" spans="3:34" x14ac:dyDescent="0.25">
      <c r="C3750" s="21"/>
      <c r="E3750" s="62"/>
      <c r="F3750" s="62"/>
      <c r="G3750" s="62"/>
      <c r="P3750"/>
      <c r="Q3750"/>
      <c r="R3750"/>
      <c r="S3750"/>
      <c r="T3750"/>
      <c r="U3750"/>
      <c r="V3750"/>
      <c r="W3750"/>
      <c r="X3750"/>
      <c r="Y3750"/>
      <c r="Z3750"/>
      <c r="AA3750"/>
      <c r="AB3750"/>
      <c r="AC3750"/>
      <c r="AD3750"/>
      <c r="AE3750"/>
      <c r="AF3750"/>
      <c r="AG3750"/>
      <c r="AH3750"/>
    </row>
    <row r="3751" spans="3:34" x14ac:dyDescent="0.25">
      <c r="C3751" s="21"/>
      <c r="E3751" s="62"/>
      <c r="F3751" s="62"/>
      <c r="G3751" s="62"/>
      <c r="P3751"/>
      <c r="Q3751"/>
      <c r="R3751"/>
      <c r="S3751"/>
      <c r="T3751"/>
      <c r="U3751"/>
      <c r="V3751"/>
      <c r="W3751"/>
      <c r="X3751"/>
      <c r="Y3751"/>
      <c r="Z3751"/>
      <c r="AA3751"/>
      <c r="AB3751"/>
      <c r="AC3751"/>
      <c r="AD3751"/>
      <c r="AE3751"/>
      <c r="AF3751"/>
      <c r="AG3751"/>
      <c r="AH3751"/>
    </row>
    <row r="3752" spans="3:34" x14ac:dyDescent="0.25">
      <c r="C3752" s="21"/>
      <c r="E3752" s="62"/>
      <c r="F3752" s="62"/>
      <c r="G3752" s="62"/>
      <c r="P3752"/>
      <c r="Q3752"/>
      <c r="R3752"/>
      <c r="S3752"/>
      <c r="T3752"/>
      <c r="U3752"/>
      <c r="V3752"/>
      <c r="W3752"/>
      <c r="X3752"/>
      <c r="Y3752"/>
      <c r="Z3752"/>
      <c r="AA3752"/>
      <c r="AB3752"/>
      <c r="AC3752"/>
      <c r="AD3752"/>
      <c r="AE3752"/>
      <c r="AF3752"/>
      <c r="AG3752"/>
      <c r="AH3752"/>
    </row>
    <row r="3753" spans="3:34" x14ac:dyDescent="0.25">
      <c r="C3753" s="21"/>
      <c r="E3753" s="62"/>
      <c r="F3753" s="62"/>
      <c r="G3753" s="62"/>
      <c r="P3753"/>
      <c r="Q3753"/>
      <c r="R3753"/>
      <c r="S3753"/>
      <c r="T3753"/>
      <c r="U3753"/>
      <c r="V3753"/>
      <c r="W3753"/>
      <c r="X3753"/>
      <c r="Y3753"/>
      <c r="Z3753"/>
      <c r="AA3753"/>
      <c r="AB3753"/>
      <c r="AC3753"/>
      <c r="AD3753"/>
      <c r="AE3753"/>
      <c r="AF3753"/>
      <c r="AG3753"/>
      <c r="AH3753"/>
    </row>
    <row r="3754" spans="3:34" x14ac:dyDescent="0.25">
      <c r="C3754" s="21"/>
      <c r="E3754" s="62"/>
      <c r="F3754" s="62"/>
      <c r="G3754" s="62"/>
      <c r="P3754"/>
      <c r="Q3754"/>
      <c r="R3754"/>
      <c r="S3754"/>
      <c r="T3754"/>
      <c r="U3754"/>
      <c r="V3754"/>
      <c r="W3754"/>
      <c r="X3754"/>
      <c r="Y3754"/>
      <c r="Z3754"/>
      <c r="AA3754"/>
      <c r="AB3754"/>
      <c r="AC3754"/>
      <c r="AD3754"/>
      <c r="AE3754"/>
      <c r="AF3754"/>
      <c r="AG3754"/>
      <c r="AH3754"/>
    </row>
    <row r="3755" spans="3:34" x14ac:dyDescent="0.25">
      <c r="C3755" s="21"/>
      <c r="E3755" s="62"/>
      <c r="F3755" s="62"/>
      <c r="G3755" s="62"/>
      <c r="P3755"/>
      <c r="Q3755"/>
      <c r="R3755"/>
      <c r="S3755"/>
      <c r="T3755"/>
      <c r="U3755"/>
      <c r="V3755"/>
      <c r="W3755"/>
      <c r="X3755"/>
      <c r="Y3755"/>
      <c r="Z3755"/>
      <c r="AA3755"/>
      <c r="AB3755"/>
      <c r="AC3755"/>
      <c r="AD3755"/>
      <c r="AE3755"/>
      <c r="AF3755"/>
      <c r="AG3755"/>
      <c r="AH3755"/>
    </row>
    <row r="3756" spans="3:34" x14ac:dyDescent="0.25">
      <c r="C3756" s="21"/>
      <c r="E3756" s="62"/>
      <c r="F3756" s="62"/>
      <c r="G3756" s="62"/>
      <c r="P3756"/>
      <c r="Q3756"/>
      <c r="R3756"/>
      <c r="S3756"/>
      <c r="T3756"/>
      <c r="U3756"/>
      <c r="V3756"/>
      <c r="W3756"/>
      <c r="X3756"/>
      <c r="Y3756"/>
      <c r="Z3756"/>
      <c r="AA3756"/>
      <c r="AB3756"/>
      <c r="AC3756"/>
      <c r="AD3756"/>
      <c r="AE3756"/>
      <c r="AF3756"/>
      <c r="AG3756"/>
      <c r="AH3756"/>
    </row>
    <row r="3757" spans="3:34" x14ac:dyDescent="0.25">
      <c r="C3757" s="21"/>
      <c r="E3757" s="62"/>
      <c r="F3757" s="62"/>
      <c r="G3757" s="62"/>
      <c r="P3757"/>
      <c r="Q3757"/>
      <c r="R3757"/>
      <c r="S3757"/>
      <c r="T3757"/>
      <c r="U3757"/>
      <c r="V3757"/>
      <c r="W3757"/>
      <c r="X3757"/>
      <c r="Y3757"/>
      <c r="Z3757"/>
      <c r="AA3757"/>
      <c r="AB3757"/>
      <c r="AC3757"/>
      <c r="AD3757"/>
      <c r="AE3757"/>
      <c r="AF3757"/>
      <c r="AG3757"/>
      <c r="AH3757"/>
    </row>
    <row r="3758" spans="3:34" x14ac:dyDescent="0.25">
      <c r="C3758" s="21"/>
      <c r="E3758" s="62"/>
      <c r="F3758" s="62"/>
      <c r="G3758" s="62"/>
      <c r="P3758"/>
      <c r="Q3758"/>
      <c r="R3758"/>
      <c r="S3758"/>
      <c r="T3758"/>
      <c r="U3758"/>
      <c r="V3758"/>
      <c r="W3758"/>
      <c r="X3758"/>
      <c r="Y3758"/>
      <c r="Z3758"/>
      <c r="AA3758"/>
      <c r="AB3758"/>
      <c r="AC3758"/>
      <c r="AD3758"/>
      <c r="AE3758"/>
      <c r="AF3758"/>
      <c r="AG3758"/>
      <c r="AH3758"/>
    </row>
    <row r="3759" spans="3:34" x14ac:dyDescent="0.25">
      <c r="C3759" s="21"/>
      <c r="E3759" s="62"/>
      <c r="F3759" s="62"/>
      <c r="G3759" s="62"/>
      <c r="P3759"/>
      <c r="Q3759"/>
      <c r="R3759"/>
      <c r="S3759"/>
      <c r="T3759"/>
      <c r="U3759"/>
      <c r="V3759"/>
      <c r="W3759"/>
      <c r="X3759"/>
      <c r="Y3759"/>
      <c r="Z3759"/>
      <c r="AA3759"/>
      <c r="AB3759"/>
      <c r="AC3759"/>
      <c r="AD3759"/>
      <c r="AE3759"/>
      <c r="AF3759"/>
      <c r="AG3759"/>
      <c r="AH3759"/>
    </row>
    <row r="3760" spans="3:34" x14ac:dyDescent="0.25">
      <c r="C3760" s="21"/>
      <c r="E3760" s="62"/>
      <c r="F3760" s="62"/>
      <c r="G3760" s="62"/>
      <c r="P3760"/>
      <c r="Q3760"/>
      <c r="R3760"/>
      <c r="S3760"/>
      <c r="T3760"/>
      <c r="U3760"/>
      <c r="V3760"/>
      <c r="W3760"/>
      <c r="X3760"/>
      <c r="Y3760"/>
      <c r="Z3760"/>
      <c r="AA3760"/>
      <c r="AB3760"/>
      <c r="AC3760"/>
      <c r="AD3760"/>
      <c r="AE3760"/>
      <c r="AF3760"/>
      <c r="AG3760"/>
      <c r="AH3760"/>
    </row>
    <row r="3761" spans="3:34" x14ac:dyDescent="0.25">
      <c r="C3761" s="21"/>
      <c r="E3761" s="62"/>
      <c r="F3761" s="62"/>
      <c r="G3761" s="62"/>
      <c r="P3761"/>
      <c r="Q3761"/>
      <c r="R3761"/>
      <c r="S3761"/>
      <c r="T3761"/>
      <c r="U3761"/>
      <c r="V3761"/>
      <c r="W3761"/>
      <c r="X3761"/>
      <c r="Y3761"/>
      <c r="Z3761"/>
      <c r="AA3761"/>
      <c r="AB3761"/>
      <c r="AC3761"/>
      <c r="AD3761"/>
      <c r="AE3761"/>
      <c r="AF3761"/>
      <c r="AG3761"/>
      <c r="AH3761"/>
    </row>
    <row r="3762" spans="3:34" x14ac:dyDescent="0.25">
      <c r="C3762" s="21"/>
      <c r="E3762" s="62"/>
      <c r="F3762" s="62"/>
      <c r="G3762" s="62"/>
      <c r="P3762"/>
      <c r="Q3762"/>
      <c r="R3762"/>
      <c r="S3762"/>
      <c r="T3762"/>
      <c r="U3762"/>
      <c r="V3762"/>
      <c r="W3762"/>
      <c r="X3762"/>
      <c r="Y3762"/>
      <c r="Z3762"/>
      <c r="AA3762"/>
      <c r="AB3762"/>
      <c r="AC3762"/>
      <c r="AD3762"/>
      <c r="AE3762"/>
      <c r="AF3762"/>
      <c r="AG3762"/>
      <c r="AH3762"/>
    </row>
    <row r="3763" spans="3:34" x14ac:dyDescent="0.25">
      <c r="C3763" s="21"/>
      <c r="E3763" s="62"/>
      <c r="F3763" s="62"/>
      <c r="G3763" s="62"/>
      <c r="P3763"/>
      <c r="Q3763"/>
      <c r="R3763"/>
      <c r="S3763"/>
      <c r="T3763"/>
      <c r="U3763"/>
      <c r="V3763"/>
      <c r="W3763"/>
      <c r="X3763"/>
      <c r="Y3763"/>
      <c r="Z3763"/>
      <c r="AA3763"/>
      <c r="AB3763"/>
      <c r="AC3763"/>
      <c r="AD3763"/>
      <c r="AE3763"/>
      <c r="AF3763"/>
      <c r="AG3763"/>
      <c r="AH3763"/>
    </row>
    <row r="3764" spans="3:34" x14ac:dyDescent="0.25">
      <c r="C3764" s="21"/>
      <c r="E3764" s="62"/>
      <c r="F3764" s="62"/>
      <c r="G3764" s="62"/>
      <c r="P3764"/>
      <c r="Q3764"/>
      <c r="R3764"/>
      <c r="S3764"/>
      <c r="T3764"/>
      <c r="U3764"/>
      <c r="V3764"/>
      <c r="W3764"/>
      <c r="X3764"/>
      <c r="Y3764"/>
      <c r="Z3764"/>
      <c r="AA3764"/>
      <c r="AB3764"/>
      <c r="AC3764"/>
      <c r="AD3764"/>
      <c r="AE3764"/>
      <c r="AF3764"/>
      <c r="AG3764"/>
      <c r="AH3764"/>
    </row>
    <row r="3765" spans="3:34" x14ac:dyDescent="0.25">
      <c r="C3765" s="21"/>
      <c r="E3765" s="62"/>
      <c r="F3765" s="62"/>
      <c r="G3765" s="62"/>
      <c r="P3765"/>
      <c r="Q3765"/>
      <c r="R3765"/>
      <c r="S3765"/>
      <c r="T3765"/>
      <c r="U3765"/>
      <c r="V3765"/>
      <c r="W3765"/>
      <c r="X3765"/>
      <c r="Y3765"/>
      <c r="Z3765"/>
      <c r="AA3765"/>
      <c r="AB3765"/>
      <c r="AC3765"/>
      <c r="AD3765"/>
      <c r="AE3765"/>
      <c r="AF3765"/>
      <c r="AG3765"/>
      <c r="AH3765"/>
    </row>
    <row r="3766" spans="3:34" x14ac:dyDescent="0.25">
      <c r="C3766" s="21"/>
      <c r="E3766" s="62"/>
      <c r="F3766" s="62"/>
      <c r="G3766" s="62"/>
      <c r="P3766"/>
      <c r="Q3766"/>
      <c r="R3766"/>
      <c r="S3766"/>
      <c r="T3766"/>
      <c r="U3766"/>
      <c r="V3766"/>
      <c r="W3766"/>
      <c r="X3766"/>
      <c r="Y3766"/>
      <c r="Z3766"/>
      <c r="AA3766"/>
      <c r="AB3766"/>
      <c r="AC3766"/>
      <c r="AD3766"/>
      <c r="AE3766"/>
      <c r="AF3766"/>
      <c r="AG3766"/>
      <c r="AH3766"/>
    </row>
    <row r="3767" spans="3:34" x14ac:dyDescent="0.25">
      <c r="C3767" s="21"/>
      <c r="E3767" s="62"/>
      <c r="F3767" s="62"/>
      <c r="G3767" s="62"/>
      <c r="P3767"/>
      <c r="Q3767"/>
      <c r="R3767"/>
      <c r="S3767"/>
      <c r="T3767"/>
      <c r="U3767"/>
      <c r="V3767"/>
      <c r="W3767"/>
      <c r="X3767"/>
      <c r="Y3767"/>
      <c r="Z3767"/>
      <c r="AA3767"/>
      <c r="AB3767"/>
      <c r="AC3767"/>
      <c r="AD3767"/>
      <c r="AE3767"/>
      <c r="AF3767"/>
      <c r="AG3767"/>
      <c r="AH3767"/>
    </row>
    <row r="3768" spans="3:34" x14ac:dyDescent="0.25">
      <c r="C3768" s="21"/>
      <c r="E3768" s="62"/>
      <c r="F3768" s="62"/>
      <c r="G3768" s="62"/>
      <c r="P3768"/>
      <c r="Q3768"/>
      <c r="R3768"/>
      <c r="S3768"/>
      <c r="T3768"/>
      <c r="U3768"/>
      <c r="V3768"/>
      <c r="W3768"/>
      <c r="X3768"/>
      <c r="Y3768"/>
      <c r="Z3768"/>
      <c r="AA3768"/>
      <c r="AB3768"/>
      <c r="AC3768"/>
      <c r="AD3768"/>
      <c r="AE3768"/>
      <c r="AF3768"/>
      <c r="AG3768"/>
      <c r="AH3768"/>
    </row>
    <row r="3769" spans="3:34" x14ac:dyDescent="0.25">
      <c r="C3769" s="21"/>
      <c r="E3769" s="62"/>
      <c r="F3769" s="62"/>
      <c r="G3769" s="62"/>
      <c r="P3769"/>
      <c r="Q3769"/>
      <c r="R3769"/>
      <c r="S3769"/>
      <c r="T3769"/>
      <c r="U3769"/>
      <c r="V3769"/>
      <c r="W3769"/>
      <c r="X3769"/>
      <c r="Y3769"/>
      <c r="Z3769"/>
      <c r="AA3769"/>
      <c r="AB3769"/>
      <c r="AC3769"/>
      <c r="AD3769"/>
      <c r="AE3769"/>
      <c r="AF3769"/>
      <c r="AG3769"/>
      <c r="AH3769"/>
    </row>
    <row r="3770" spans="3:34" x14ac:dyDescent="0.25">
      <c r="C3770" s="21"/>
      <c r="E3770" s="62"/>
      <c r="F3770" s="62"/>
      <c r="G3770" s="62"/>
      <c r="P3770"/>
      <c r="Q3770"/>
      <c r="R3770"/>
      <c r="S3770"/>
      <c r="T3770"/>
      <c r="U3770"/>
      <c r="V3770"/>
      <c r="W3770"/>
      <c r="X3770"/>
      <c r="Y3770"/>
      <c r="Z3770"/>
      <c r="AA3770"/>
      <c r="AB3770"/>
      <c r="AC3770"/>
      <c r="AD3770"/>
      <c r="AE3770"/>
      <c r="AF3770"/>
      <c r="AG3770"/>
      <c r="AH3770"/>
    </row>
    <row r="3771" spans="3:34" x14ac:dyDescent="0.25">
      <c r="C3771" s="21"/>
      <c r="E3771" s="62"/>
      <c r="F3771" s="62"/>
      <c r="G3771" s="62"/>
      <c r="P3771"/>
      <c r="Q3771"/>
      <c r="R3771"/>
      <c r="S3771"/>
      <c r="T3771"/>
      <c r="U3771"/>
      <c r="V3771"/>
      <c r="W3771"/>
      <c r="X3771"/>
      <c r="Y3771"/>
      <c r="Z3771"/>
      <c r="AA3771"/>
      <c r="AB3771"/>
      <c r="AC3771"/>
      <c r="AD3771"/>
      <c r="AE3771"/>
      <c r="AF3771"/>
      <c r="AG3771"/>
      <c r="AH3771"/>
    </row>
    <row r="3772" spans="3:34" x14ac:dyDescent="0.25">
      <c r="C3772" s="21"/>
      <c r="E3772" s="62"/>
      <c r="F3772" s="62"/>
      <c r="G3772" s="62"/>
      <c r="P3772"/>
      <c r="Q3772"/>
      <c r="R3772"/>
      <c r="S3772"/>
      <c r="T3772"/>
      <c r="U3772"/>
      <c r="V3772"/>
      <c r="W3772"/>
      <c r="X3772"/>
      <c r="Y3772"/>
      <c r="Z3772"/>
      <c r="AA3772"/>
      <c r="AB3772"/>
      <c r="AC3772"/>
      <c r="AD3772"/>
      <c r="AE3772"/>
      <c r="AF3772"/>
      <c r="AG3772"/>
      <c r="AH3772"/>
    </row>
    <row r="3773" spans="3:34" x14ac:dyDescent="0.25">
      <c r="C3773" s="21"/>
      <c r="E3773" s="62"/>
      <c r="F3773" s="62"/>
      <c r="G3773" s="62"/>
      <c r="P3773"/>
      <c r="Q3773"/>
      <c r="R3773"/>
      <c r="S3773"/>
      <c r="T3773"/>
      <c r="U3773"/>
      <c r="V3773"/>
      <c r="W3773"/>
      <c r="X3773"/>
      <c r="Y3773"/>
      <c r="Z3773"/>
      <c r="AA3773"/>
      <c r="AB3773"/>
      <c r="AC3773"/>
      <c r="AD3773"/>
      <c r="AE3773"/>
      <c r="AF3773"/>
      <c r="AG3773"/>
      <c r="AH3773"/>
    </row>
    <row r="3774" spans="3:34" x14ac:dyDescent="0.25">
      <c r="C3774" s="21"/>
      <c r="E3774" s="62"/>
      <c r="F3774" s="62"/>
      <c r="G3774" s="62"/>
      <c r="P3774"/>
      <c r="Q3774"/>
      <c r="R3774"/>
      <c r="S3774"/>
      <c r="T3774"/>
      <c r="U3774"/>
      <c r="V3774"/>
      <c r="W3774"/>
      <c r="X3774"/>
      <c r="Y3774"/>
      <c r="Z3774"/>
      <c r="AA3774"/>
      <c r="AB3774"/>
      <c r="AC3774"/>
      <c r="AD3774"/>
      <c r="AE3774"/>
      <c r="AF3774"/>
      <c r="AG3774"/>
      <c r="AH3774"/>
    </row>
    <row r="3775" spans="3:34" x14ac:dyDescent="0.25">
      <c r="C3775" s="21"/>
      <c r="E3775" s="62"/>
      <c r="F3775" s="62"/>
      <c r="G3775" s="62"/>
      <c r="P3775"/>
      <c r="Q3775"/>
      <c r="R3775"/>
      <c r="S3775"/>
      <c r="T3775"/>
      <c r="U3775"/>
      <c r="V3775"/>
      <c r="W3775"/>
      <c r="X3775"/>
      <c r="Y3775"/>
      <c r="Z3775"/>
      <c r="AA3775"/>
      <c r="AB3775"/>
      <c r="AC3775"/>
      <c r="AD3775"/>
      <c r="AE3775"/>
      <c r="AF3775"/>
      <c r="AG3775"/>
      <c r="AH3775"/>
    </row>
    <row r="3776" spans="3:34" x14ac:dyDescent="0.25">
      <c r="C3776" s="21"/>
      <c r="E3776" s="62"/>
      <c r="F3776" s="62"/>
      <c r="G3776" s="62"/>
      <c r="P3776"/>
      <c r="Q3776"/>
      <c r="R3776"/>
      <c r="S3776"/>
      <c r="T3776"/>
      <c r="U3776"/>
      <c r="V3776"/>
      <c r="W3776"/>
      <c r="X3776"/>
      <c r="Y3776"/>
      <c r="Z3776"/>
      <c r="AA3776"/>
      <c r="AB3776"/>
      <c r="AC3776"/>
      <c r="AD3776"/>
      <c r="AE3776"/>
      <c r="AF3776"/>
      <c r="AG3776"/>
      <c r="AH3776"/>
    </row>
    <row r="3777" spans="3:34" x14ac:dyDescent="0.25">
      <c r="C3777" s="21"/>
      <c r="E3777" s="62"/>
      <c r="F3777" s="62"/>
      <c r="G3777" s="62"/>
      <c r="P3777"/>
      <c r="Q3777"/>
      <c r="R3777"/>
      <c r="S3777"/>
      <c r="T3777"/>
      <c r="U3777"/>
      <c r="V3777"/>
      <c r="W3777"/>
      <c r="X3777"/>
      <c r="Y3777"/>
      <c r="Z3777"/>
      <c r="AA3777"/>
      <c r="AB3777"/>
      <c r="AC3777"/>
      <c r="AD3777"/>
      <c r="AE3777"/>
      <c r="AF3777"/>
      <c r="AG3777"/>
      <c r="AH3777"/>
    </row>
    <row r="3778" spans="3:34" x14ac:dyDescent="0.25">
      <c r="C3778" s="21"/>
      <c r="E3778" s="62"/>
      <c r="F3778" s="62"/>
      <c r="G3778" s="62"/>
      <c r="P3778"/>
      <c r="Q3778"/>
      <c r="R3778"/>
      <c r="S3778"/>
      <c r="T3778"/>
      <c r="U3778"/>
      <c r="V3778"/>
      <c r="W3778"/>
      <c r="X3778"/>
      <c r="Y3778"/>
      <c r="Z3778"/>
      <c r="AA3778"/>
      <c r="AB3778"/>
      <c r="AC3778"/>
      <c r="AD3778"/>
      <c r="AE3778"/>
      <c r="AF3778"/>
      <c r="AG3778"/>
      <c r="AH3778"/>
    </row>
    <row r="3779" spans="3:34" x14ac:dyDescent="0.25">
      <c r="C3779" s="21"/>
      <c r="E3779" s="62"/>
      <c r="F3779" s="62"/>
      <c r="G3779" s="62"/>
      <c r="P3779"/>
      <c r="Q3779"/>
      <c r="R3779"/>
      <c r="S3779"/>
      <c r="T3779"/>
      <c r="U3779"/>
      <c r="V3779"/>
      <c r="W3779"/>
      <c r="X3779"/>
      <c r="Y3779"/>
      <c r="Z3779"/>
      <c r="AA3779"/>
      <c r="AB3779"/>
      <c r="AC3779"/>
      <c r="AD3779"/>
      <c r="AE3779"/>
      <c r="AF3779"/>
      <c r="AG3779"/>
      <c r="AH3779"/>
    </row>
    <row r="3780" spans="3:34" x14ac:dyDescent="0.25">
      <c r="C3780" s="21"/>
      <c r="E3780" s="62"/>
      <c r="F3780" s="62"/>
      <c r="G3780" s="62"/>
      <c r="P3780"/>
      <c r="Q3780"/>
      <c r="R3780"/>
      <c r="S3780"/>
      <c r="T3780"/>
      <c r="U3780"/>
      <c r="V3780"/>
      <c r="W3780"/>
      <c r="X3780"/>
      <c r="Y3780"/>
      <c r="Z3780"/>
      <c r="AA3780"/>
      <c r="AB3780"/>
      <c r="AC3780"/>
      <c r="AD3780"/>
      <c r="AE3780"/>
      <c r="AF3780"/>
      <c r="AG3780"/>
      <c r="AH3780"/>
    </row>
    <row r="3781" spans="3:34" x14ac:dyDescent="0.25">
      <c r="C3781" s="21"/>
      <c r="E3781" s="62"/>
      <c r="F3781" s="62"/>
      <c r="G3781" s="62"/>
      <c r="P3781"/>
      <c r="Q3781"/>
      <c r="R3781"/>
      <c r="S3781"/>
      <c r="T3781"/>
      <c r="U3781"/>
      <c r="V3781"/>
      <c r="W3781"/>
      <c r="X3781"/>
      <c r="Y3781"/>
      <c r="Z3781"/>
      <c r="AA3781"/>
      <c r="AB3781"/>
      <c r="AC3781"/>
      <c r="AD3781"/>
      <c r="AE3781"/>
      <c r="AF3781"/>
      <c r="AG3781"/>
      <c r="AH3781"/>
    </row>
    <row r="3782" spans="3:34" x14ac:dyDescent="0.25">
      <c r="C3782" s="21"/>
      <c r="E3782" s="62"/>
      <c r="F3782" s="62"/>
      <c r="G3782" s="62"/>
      <c r="P3782"/>
      <c r="Q3782"/>
      <c r="R3782"/>
      <c r="S3782"/>
      <c r="T3782"/>
      <c r="U3782"/>
      <c r="V3782"/>
      <c r="W3782"/>
      <c r="X3782"/>
      <c r="Y3782"/>
      <c r="Z3782"/>
      <c r="AA3782"/>
      <c r="AB3782"/>
      <c r="AC3782"/>
      <c r="AD3782"/>
      <c r="AE3782"/>
      <c r="AF3782"/>
      <c r="AG3782"/>
      <c r="AH3782"/>
    </row>
    <row r="3783" spans="3:34" x14ac:dyDescent="0.25">
      <c r="C3783" s="21"/>
      <c r="E3783" s="62"/>
      <c r="F3783" s="62"/>
      <c r="G3783" s="62"/>
      <c r="P3783"/>
      <c r="Q3783"/>
      <c r="R3783"/>
      <c r="S3783"/>
      <c r="T3783"/>
      <c r="U3783"/>
      <c r="V3783"/>
      <c r="W3783"/>
      <c r="X3783"/>
      <c r="Y3783"/>
      <c r="Z3783"/>
      <c r="AA3783"/>
      <c r="AB3783"/>
      <c r="AC3783"/>
      <c r="AD3783"/>
      <c r="AE3783"/>
      <c r="AF3783"/>
      <c r="AG3783"/>
      <c r="AH3783"/>
    </row>
    <row r="3784" spans="3:34" x14ac:dyDescent="0.25">
      <c r="C3784" s="21"/>
      <c r="E3784" s="62"/>
      <c r="F3784" s="62"/>
      <c r="G3784" s="62"/>
      <c r="P3784"/>
      <c r="Q3784"/>
      <c r="R3784"/>
      <c r="S3784"/>
      <c r="T3784"/>
      <c r="U3784"/>
      <c r="V3784"/>
      <c r="W3784"/>
      <c r="X3784"/>
      <c r="Y3784"/>
      <c r="Z3784"/>
      <c r="AA3784"/>
      <c r="AB3784"/>
      <c r="AC3784"/>
      <c r="AD3784"/>
      <c r="AE3784"/>
      <c r="AF3784"/>
      <c r="AG3784"/>
      <c r="AH3784"/>
    </row>
    <row r="3785" spans="3:34" x14ac:dyDescent="0.25">
      <c r="C3785" s="21"/>
      <c r="E3785" s="62"/>
      <c r="F3785" s="62"/>
      <c r="G3785" s="62"/>
      <c r="P3785"/>
      <c r="Q3785"/>
      <c r="R3785"/>
      <c r="S3785"/>
      <c r="T3785"/>
      <c r="U3785"/>
      <c r="V3785"/>
      <c r="W3785"/>
      <c r="X3785"/>
      <c r="Y3785"/>
      <c r="Z3785"/>
      <c r="AA3785"/>
      <c r="AB3785"/>
      <c r="AC3785"/>
      <c r="AD3785"/>
      <c r="AE3785"/>
      <c r="AF3785"/>
      <c r="AG3785"/>
      <c r="AH3785"/>
    </row>
    <row r="3786" spans="3:34" x14ac:dyDescent="0.25">
      <c r="C3786" s="21"/>
      <c r="E3786" s="62"/>
      <c r="F3786" s="62"/>
      <c r="G3786" s="62"/>
      <c r="P3786"/>
      <c r="Q3786"/>
      <c r="R3786"/>
      <c r="S3786"/>
      <c r="T3786"/>
      <c r="U3786"/>
      <c r="V3786"/>
      <c r="W3786"/>
      <c r="X3786"/>
      <c r="Y3786"/>
      <c r="Z3786"/>
      <c r="AA3786"/>
      <c r="AB3786"/>
      <c r="AC3786"/>
      <c r="AD3786"/>
      <c r="AE3786"/>
      <c r="AF3786"/>
      <c r="AG3786"/>
      <c r="AH3786"/>
    </row>
    <row r="3787" spans="3:34" x14ac:dyDescent="0.25">
      <c r="C3787" s="21"/>
      <c r="E3787" s="62"/>
      <c r="F3787" s="62"/>
      <c r="G3787" s="62"/>
      <c r="P3787"/>
      <c r="Q3787"/>
      <c r="R3787"/>
      <c r="S3787"/>
      <c r="T3787"/>
      <c r="U3787"/>
      <c r="V3787"/>
      <c r="W3787"/>
      <c r="X3787"/>
      <c r="Y3787"/>
      <c r="Z3787"/>
      <c r="AA3787"/>
      <c r="AB3787"/>
      <c r="AC3787"/>
      <c r="AD3787"/>
      <c r="AE3787"/>
      <c r="AF3787"/>
      <c r="AG3787"/>
      <c r="AH3787"/>
    </row>
    <row r="3788" spans="3:34" x14ac:dyDescent="0.25">
      <c r="C3788" s="21"/>
      <c r="E3788" s="62"/>
      <c r="F3788" s="62"/>
      <c r="G3788" s="62"/>
      <c r="P3788"/>
      <c r="Q3788"/>
      <c r="R3788"/>
      <c r="S3788"/>
      <c r="T3788"/>
      <c r="U3788"/>
      <c r="V3788"/>
      <c r="W3788"/>
      <c r="X3788"/>
      <c r="Y3788"/>
      <c r="Z3788"/>
      <c r="AA3788"/>
      <c r="AB3788"/>
      <c r="AC3788"/>
      <c r="AD3788"/>
      <c r="AE3788"/>
      <c r="AF3788"/>
      <c r="AG3788"/>
      <c r="AH3788"/>
    </row>
    <row r="3789" spans="3:34" x14ac:dyDescent="0.25">
      <c r="C3789" s="21"/>
      <c r="E3789" s="62"/>
      <c r="F3789" s="62"/>
      <c r="G3789" s="62"/>
      <c r="P3789"/>
      <c r="Q3789"/>
      <c r="R3789"/>
      <c r="S3789"/>
      <c r="T3789"/>
      <c r="U3789"/>
      <c r="V3789"/>
      <c r="W3789"/>
      <c r="X3789"/>
      <c r="Y3789"/>
      <c r="Z3789"/>
      <c r="AA3789"/>
      <c r="AB3789"/>
      <c r="AC3789"/>
      <c r="AD3789"/>
      <c r="AE3789"/>
      <c r="AF3789"/>
      <c r="AG3789"/>
      <c r="AH3789"/>
    </row>
    <row r="3790" spans="3:34" x14ac:dyDescent="0.25">
      <c r="C3790" s="21"/>
      <c r="E3790" s="62"/>
      <c r="F3790" s="62"/>
      <c r="G3790" s="62"/>
      <c r="P3790"/>
      <c r="Q3790"/>
      <c r="R3790"/>
      <c r="S3790"/>
      <c r="T3790"/>
      <c r="U3790"/>
      <c r="V3790"/>
      <c r="W3790"/>
      <c r="X3790"/>
      <c r="Y3790"/>
      <c r="Z3790"/>
      <c r="AA3790"/>
      <c r="AB3790"/>
      <c r="AC3790"/>
      <c r="AD3790"/>
      <c r="AE3790"/>
      <c r="AF3790"/>
      <c r="AG3790"/>
      <c r="AH3790"/>
    </row>
    <row r="3791" spans="3:34" x14ac:dyDescent="0.25">
      <c r="C3791" s="21"/>
      <c r="E3791" s="62"/>
      <c r="F3791" s="62"/>
      <c r="G3791" s="62"/>
      <c r="P3791"/>
      <c r="Q3791"/>
      <c r="R3791"/>
      <c r="S3791"/>
      <c r="T3791"/>
      <c r="U3791"/>
      <c r="V3791"/>
      <c r="W3791"/>
      <c r="X3791"/>
      <c r="Y3791"/>
      <c r="Z3791"/>
      <c r="AA3791"/>
      <c r="AB3791"/>
      <c r="AC3791"/>
      <c r="AD3791"/>
      <c r="AE3791"/>
      <c r="AF3791"/>
      <c r="AG3791"/>
      <c r="AH3791"/>
    </row>
    <row r="3792" spans="3:34" x14ac:dyDescent="0.25">
      <c r="C3792" s="21"/>
      <c r="E3792" s="62"/>
      <c r="F3792" s="62"/>
      <c r="G3792" s="62"/>
      <c r="P3792"/>
      <c r="Q3792"/>
      <c r="R3792"/>
      <c r="S3792"/>
      <c r="T3792"/>
      <c r="U3792"/>
      <c r="V3792"/>
      <c r="W3792"/>
      <c r="X3792"/>
      <c r="Y3792"/>
      <c r="Z3792"/>
      <c r="AA3792"/>
      <c r="AB3792"/>
      <c r="AC3792"/>
      <c r="AD3792"/>
      <c r="AE3792"/>
      <c r="AF3792"/>
      <c r="AG3792"/>
      <c r="AH3792"/>
    </row>
    <row r="3793" spans="3:34" x14ac:dyDescent="0.25">
      <c r="C3793" s="21"/>
      <c r="E3793" s="62"/>
      <c r="F3793" s="62"/>
      <c r="G3793" s="62"/>
      <c r="P3793"/>
      <c r="Q3793"/>
      <c r="R3793"/>
      <c r="S3793"/>
      <c r="T3793"/>
      <c r="U3793"/>
      <c r="V3793"/>
      <c r="W3793"/>
      <c r="X3793"/>
      <c r="Y3793"/>
      <c r="Z3793"/>
      <c r="AA3793"/>
      <c r="AB3793"/>
      <c r="AC3793"/>
      <c r="AD3793"/>
      <c r="AE3793"/>
      <c r="AF3793"/>
      <c r="AG3793"/>
      <c r="AH3793"/>
    </row>
    <row r="3794" spans="3:34" x14ac:dyDescent="0.25">
      <c r="C3794" s="21"/>
      <c r="E3794" s="62"/>
      <c r="F3794" s="62"/>
      <c r="G3794" s="62"/>
      <c r="P3794"/>
      <c r="Q3794"/>
      <c r="R3794"/>
      <c r="S3794"/>
      <c r="T3794"/>
      <c r="U3794"/>
      <c r="V3794"/>
      <c r="W3794"/>
      <c r="X3794"/>
      <c r="Y3794"/>
      <c r="Z3794"/>
      <c r="AA3794"/>
      <c r="AB3794"/>
      <c r="AC3794"/>
      <c r="AD3794"/>
      <c r="AE3794"/>
      <c r="AF3794"/>
      <c r="AG3794"/>
      <c r="AH3794"/>
    </row>
    <row r="3795" spans="3:34" x14ac:dyDescent="0.25">
      <c r="C3795" s="21"/>
      <c r="E3795" s="62"/>
      <c r="F3795" s="62"/>
      <c r="G3795" s="62"/>
      <c r="P3795"/>
      <c r="Q3795"/>
      <c r="R3795"/>
      <c r="S3795"/>
      <c r="T3795"/>
      <c r="U3795"/>
      <c r="V3795"/>
      <c r="W3795"/>
      <c r="X3795"/>
      <c r="Y3795"/>
      <c r="Z3795"/>
      <c r="AA3795"/>
      <c r="AB3795"/>
      <c r="AC3795"/>
      <c r="AD3795"/>
      <c r="AE3795"/>
      <c r="AF3795"/>
      <c r="AG3795"/>
      <c r="AH3795"/>
    </row>
    <row r="3796" spans="3:34" x14ac:dyDescent="0.25">
      <c r="C3796" s="21"/>
      <c r="E3796" s="62"/>
      <c r="F3796" s="62"/>
      <c r="G3796" s="62"/>
      <c r="P3796"/>
      <c r="Q3796"/>
      <c r="R3796"/>
      <c r="S3796"/>
      <c r="T3796"/>
      <c r="U3796"/>
      <c r="V3796"/>
      <c r="W3796"/>
      <c r="X3796"/>
      <c r="Y3796"/>
      <c r="Z3796"/>
      <c r="AA3796"/>
      <c r="AB3796"/>
      <c r="AC3796"/>
      <c r="AD3796"/>
      <c r="AE3796"/>
      <c r="AF3796"/>
      <c r="AG3796"/>
      <c r="AH3796"/>
    </row>
    <row r="3797" spans="3:34" x14ac:dyDescent="0.25">
      <c r="C3797" s="21"/>
      <c r="E3797" s="62"/>
      <c r="F3797" s="62"/>
      <c r="G3797" s="62"/>
      <c r="P3797"/>
      <c r="Q3797"/>
      <c r="R3797"/>
      <c r="S3797"/>
      <c r="T3797"/>
      <c r="U3797"/>
      <c r="V3797"/>
      <c r="W3797"/>
      <c r="X3797"/>
      <c r="Y3797"/>
      <c r="Z3797"/>
      <c r="AA3797"/>
      <c r="AB3797"/>
      <c r="AC3797"/>
      <c r="AD3797"/>
      <c r="AE3797"/>
      <c r="AF3797"/>
      <c r="AG3797"/>
      <c r="AH3797"/>
    </row>
    <row r="3798" spans="3:34" x14ac:dyDescent="0.25">
      <c r="C3798" s="21"/>
      <c r="E3798" s="62"/>
      <c r="F3798" s="62"/>
      <c r="G3798" s="62"/>
      <c r="P3798"/>
      <c r="Q3798"/>
      <c r="R3798"/>
      <c r="S3798"/>
      <c r="T3798"/>
      <c r="U3798"/>
      <c r="V3798"/>
      <c r="W3798"/>
      <c r="X3798"/>
      <c r="Y3798"/>
      <c r="Z3798"/>
      <c r="AA3798"/>
      <c r="AB3798"/>
      <c r="AC3798"/>
      <c r="AD3798"/>
      <c r="AE3798"/>
      <c r="AF3798"/>
      <c r="AG3798"/>
      <c r="AH3798"/>
    </row>
    <row r="3799" spans="3:34" x14ac:dyDescent="0.25">
      <c r="C3799" s="21"/>
      <c r="E3799" s="62"/>
      <c r="F3799" s="62"/>
      <c r="G3799" s="62"/>
      <c r="P3799"/>
      <c r="Q3799"/>
      <c r="R3799"/>
      <c r="S3799"/>
      <c r="T3799"/>
      <c r="U3799"/>
      <c r="V3799"/>
      <c r="W3799"/>
      <c r="X3799"/>
      <c r="Y3799"/>
      <c r="Z3799"/>
      <c r="AA3799"/>
      <c r="AB3799"/>
      <c r="AC3799"/>
      <c r="AD3799"/>
      <c r="AE3799"/>
      <c r="AF3799"/>
      <c r="AG3799"/>
      <c r="AH3799"/>
    </row>
    <row r="3800" spans="3:34" x14ac:dyDescent="0.25">
      <c r="C3800" s="21"/>
      <c r="E3800" s="62"/>
      <c r="F3800" s="62"/>
      <c r="G3800" s="62"/>
      <c r="P3800"/>
      <c r="Q3800"/>
      <c r="R3800"/>
      <c r="S3800"/>
      <c r="T3800"/>
      <c r="U3800"/>
      <c r="V3800"/>
      <c r="W3800"/>
      <c r="X3800"/>
      <c r="Y3800"/>
      <c r="Z3800"/>
      <c r="AA3800"/>
      <c r="AB3800"/>
      <c r="AC3800"/>
      <c r="AD3800"/>
      <c r="AE3800"/>
      <c r="AF3800"/>
      <c r="AG3800"/>
      <c r="AH3800"/>
    </row>
    <row r="3801" spans="3:34" x14ac:dyDescent="0.25">
      <c r="C3801" s="21"/>
      <c r="E3801" s="62"/>
      <c r="F3801" s="62"/>
      <c r="G3801" s="62"/>
      <c r="P3801"/>
      <c r="Q3801"/>
      <c r="R3801"/>
      <c r="S3801"/>
      <c r="T3801"/>
      <c r="U3801"/>
      <c r="V3801"/>
      <c r="W3801"/>
      <c r="X3801"/>
      <c r="Y3801"/>
      <c r="Z3801"/>
      <c r="AA3801"/>
      <c r="AB3801"/>
      <c r="AC3801"/>
      <c r="AD3801"/>
      <c r="AE3801"/>
      <c r="AF3801"/>
      <c r="AG3801"/>
      <c r="AH3801"/>
    </row>
    <row r="3802" spans="3:34" x14ac:dyDescent="0.25">
      <c r="C3802" s="21"/>
      <c r="E3802" s="62"/>
      <c r="F3802" s="62"/>
      <c r="G3802" s="62"/>
      <c r="P3802"/>
      <c r="Q3802"/>
      <c r="R3802"/>
      <c r="S3802"/>
      <c r="T3802"/>
      <c r="U3802"/>
      <c r="V3802"/>
      <c r="W3802"/>
      <c r="X3802"/>
      <c r="Y3802"/>
      <c r="Z3802"/>
      <c r="AA3802"/>
      <c r="AB3802"/>
      <c r="AC3802"/>
      <c r="AD3802"/>
      <c r="AE3802"/>
      <c r="AF3802"/>
      <c r="AG3802"/>
      <c r="AH3802"/>
    </row>
    <row r="3803" spans="3:34" x14ac:dyDescent="0.25">
      <c r="C3803" s="21"/>
      <c r="E3803" s="62"/>
      <c r="F3803" s="62"/>
      <c r="G3803" s="62"/>
      <c r="P3803"/>
      <c r="Q3803"/>
      <c r="R3803"/>
      <c r="S3803"/>
      <c r="T3803"/>
      <c r="U3803"/>
      <c r="V3803"/>
      <c r="W3803"/>
      <c r="X3803"/>
      <c r="Y3803"/>
      <c r="Z3803"/>
      <c r="AA3803"/>
      <c r="AB3803"/>
      <c r="AC3803"/>
      <c r="AD3803"/>
      <c r="AE3803"/>
      <c r="AF3803"/>
      <c r="AG3803"/>
      <c r="AH3803"/>
    </row>
    <row r="3804" spans="3:34" x14ac:dyDescent="0.25">
      <c r="C3804" s="21"/>
      <c r="E3804" s="62"/>
      <c r="F3804" s="62"/>
      <c r="G3804" s="62"/>
      <c r="P3804"/>
      <c r="Q3804"/>
      <c r="R3804"/>
      <c r="S3804"/>
      <c r="T3804"/>
      <c r="U3804"/>
      <c r="V3804"/>
      <c r="W3804"/>
      <c r="X3804"/>
      <c r="Y3804"/>
      <c r="Z3804"/>
      <c r="AA3804"/>
      <c r="AB3804"/>
      <c r="AC3804"/>
      <c r="AD3804"/>
      <c r="AE3804"/>
      <c r="AF3804"/>
      <c r="AG3804"/>
      <c r="AH3804"/>
    </row>
    <row r="3805" spans="3:34" x14ac:dyDescent="0.25">
      <c r="C3805" s="21"/>
      <c r="E3805" s="62"/>
      <c r="F3805" s="62"/>
      <c r="G3805" s="62"/>
      <c r="P3805"/>
      <c r="Q3805"/>
      <c r="R3805"/>
      <c r="S3805"/>
      <c r="T3805"/>
      <c r="U3805"/>
      <c r="V3805"/>
      <c r="W3805"/>
      <c r="X3805"/>
      <c r="Y3805"/>
      <c r="Z3805"/>
      <c r="AA3805"/>
      <c r="AB3805"/>
      <c r="AC3805"/>
      <c r="AD3805"/>
      <c r="AE3805"/>
      <c r="AF3805"/>
      <c r="AG3805"/>
      <c r="AH3805"/>
    </row>
    <row r="3806" spans="3:34" x14ac:dyDescent="0.25">
      <c r="C3806" s="21"/>
      <c r="E3806" s="62"/>
      <c r="F3806" s="62"/>
      <c r="G3806" s="62"/>
      <c r="P3806"/>
      <c r="Q3806"/>
      <c r="R3806"/>
      <c r="S3806"/>
      <c r="T3806"/>
      <c r="U3806"/>
      <c r="V3806"/>
      <c r="W3806"/>
      <c r="X3806"/>
      <c r="Y3806"/>
      <c r="Z3806"/>
      <c r="AA3806"/>
      <c r="AB3806"/>
      <c r="AC3806"/>
      <c r="AD3806"/>
      <c r="AE3806"/>
      <c r="AF3806"/>
      <c r="AG3806"/>
      <c r="AH3806"/>
    </row>
    <row r="3807" spans="3:34" x14ac:dyDescent="0.25">
      <c r="C3807" s="21"/>
      <c r="E3807" s="62"/>
      <c r="F3807" s="62"/>
      <c r="G3807" s="62"/>
      <c r="P3807"/>
      <c r="Q3807"/>
      <c r="R3807"/>
      <c r="S3807"/>
      <c r="T3807"/>
      <c r="U3807"/>
      <c r="V3807"/>
      <c r="W3807"/>
      <c r="X3807"/>
      <c r="Y3807"/>
      <c r="Z3807"/>
      <c r="AA3807"/>
      <c r="AB3807"/>
      <c r="AC3807"/>
      <c r="AD3807"/>
      <c r="AE3807"/>
      <c r="AF3807"/>
      <c r="AG3807"/>
      <c r="AH3807"/>
    </row>
    <row r="3808" spans="3:34" x14ac:dyDescent="0.25">
      <c r="C3808" s="21"/>
      <c r="E3808" s="62"/>
      <c r="F3808" s="62"/>
      <c r="G3808" s="62"/>
      <c r="P3808"/>
      <c r="Q3808"/>
      <c r="R3808"/>
      <c r="S3808"/>
      <c r="T3808"/>
      <c r="U3808"/>
      <c r="V3808"/>
      <c r="W3808"/>
      <c r="X3808"/>
      <c r="Y3808"/>
      <c r="Z3808"/>
      <c r="AA3808"/>
      <c r="AB3808"/>
      <c r="AC3808"/>
      <c r="AD3808"/>
      <c r="AE3808"/>
      <c r="AF3808"/>
      <c r="AG3808"/>
      <c r="AH3808"/>
    </row>
    <row r="3809" spans="3:34" x14ac:dyDescent="0.25">
      <c r="C3809" s="21"/>
      <c r="E3809" s="62"/>
      <c r="F3809" s="62"/>
      <c r="G3809" s="62"/>
      <c r="P3809"/>
      <c r="Q3809"/>
      <c r="R3809"/>
      <c r="S3809"/>
      <c r="T3809"/>
      <c r="U3809"/>
      <c r="V3809"/>
      <c r="W3809"/>
      <c r="X3809"/>
      <c r="Y3809"/>
      <c r="Z3809"/>
      <c r="AA3809"/>
      <c r="AB3809"/>
      <c r="AC3809"/>
      <c r="AD3809"/>
      <c r="AE3809"/>
      <c r="AF3809"/>
      <c r="AG3809"/>
      <c r="AH3809"/>
    </row>
    <row r="3810" spans="3:34" x14ac:dyDescent="0.25">
      <c r="C3810" s="21"/>
      <c r="E3810" s="62"/>
      <c r="F3810" s="62"/>
      <c r="G3810" s="62"/>
      <c r="P3810"/>
      <c r="Q3810"/>
      <c r="R3810"/>
      <c r="S3810"/>
      <c r="T3810"/>
      <c r="U3810"/>
      <c r="V3810"/>
      <c r="W3810"/>
      <c r="X3810"/>
      <c r="Y3810"/>
      <c r="Z3810"/>
      <c r="AA3810"/>
      <c r="AB3810"/>
      <c r="AC3810"/>
      <c r="AD3810"/>
      <c r="AE3810"/>
      <c r="AF3810"/>
      <c r="AG3810"/>
      <c r="AH3810"/>
    </row>
    <row r="3811" spans="3:34" x14ac:dyDescent="0.25">
      <c r="C3811" s="21"/>
      <c r="E3811" s="62"/>
      <c r="F3811" s="62"/>
      <c r="G3811" s="62"/>
      <c r="P3811"/>
      <c r="Q3811"/>
      <c r="R3811"/>
      <c r="S3811"/>
      <c r="T3811"/>
      <c r="U3811"/>
      <c r="V3811"/>
      <c r="W3811"/>
      <c r="X3811"/>
      <c r="Y3811"/>
      <c r="Z3811"/>
      <c r="AA3811"/>
      <c r="AB3811"/>
      <c r="AC3811"/>
      <c r="AD3811"/>
      <c r="AE3811"/>
      <c r="AF3811"/>
      <c r="AG3811"/>
      <c r="AH3811"/>
    </row>
    <row r="3812" spans="3:34" x14ac:dyDescent="0.25">
      <c r="C3812" s="21"/>
      <c r="E3812" s="62"/>
      <c r="F3812" s="62"/>
      <c r="G3812" s="62"/>
      <c r="P3812"/>
      <c r="Q3812"/>
      <c r="R3812"/>
      <c r="S3812"/>
      <c r="T3812"/>
      <c r="U3812"/>
      <c r="V3812"/>
      <c r="W3812"/>
      <c r="X3812"/>
      <c r="Y3812"/>
      <c r="Z3812"/>
      <c r="AA3812"/>
      <c r="AB3812"/>
      <c r="AC3812"/>
      <c r="AD3812"/>
      <c r="AE3812"/>
      <c r="AF3812"/>
      <c r="AG3812"/>
      <c r="AH3812"/>
    </row>
    <row r="3813" spans="3:34" x14ac:dyDescent="0.25">
      <c r="C3813" s="21"/>
      <c r="E3813" s="62"/>
      <c r="F3813" s="62"/>
      <c r="G3813" s="62"/>
      <c r="P3813"/>
      <c r="Q3813"/>
      <c r="R3813"/>
      <c r="S3813"/>
      <c r="T3813"/>
      <c r="U3813"/>
      <c r="V3813"/>
      <c r="W3813"/>
      <c r="X3813"/>
      <c r="Y3813"/>
      <c r="Z3813"/>
      <c r="AA3813"/>
      <c r="AB3813"/>
      <c r="AC3813"/>
      <c r="AD3813"/>
      <c r="AE3813"/>
      <c r="AF3813"/>
      <c r="AG3813"/>
      <c r="AH3813"/>
    </row>
    <row r="3814" spans="3:34" x14ac:dyDescent="0.25">
      <c r="C3814" s="21"/>
      <c r="E3814" s="62"/>
      <c r="F3814" s="62"/>
      <c r="G3814" s="62"/>
      <c r="P3814"/>
      <c r="Q3814"/>
      <c r="R3814"/>
      <c r="S3814"/>
      <c r="T3814"/>
      <c r="U3814"/>
      <c r="V3814"/>
      <c r="W3814"/>
      <c r="X3814"/>
      <c r="Y3814"/>
      <c r="Z3814"/>
      <c r="AA3814"/>
      <c r="AB3814"/>
      <c r="AC3814"/>
      <c r="AD3814"/>
      <c r="AE3814"/>
      <c r="AF3814"/>
      <c r="AG3814"/>
      <c r="AH3814"/>
    </row>
    <row r="3815" spans="3:34" x14ac:dyDescent="0.25">
      <c r="C3815" s="21"/>
      <c r="E3815" s="62"/>
      <c r="F3815" s="62"/>
      <c r="G3815" s="62"/>
      <c r="P3815"/>
      <c r="Q3815"/>
      <c r="R3815"/>
      <c r="S3815"/>
      <c r="T3815"/>
      <c r="U3815"/>
      <c r="V3815"/>
      <c r="W3815"/>
      <c r="X3815"/>
      <c r="Y3815"/>
      <c r="Z3815"/>
      <c r="AA3815"/>
      <c r="AB3815"/>
      <c r="AC3815"/>
      <c r="AD3815"/>
      <c r="AE3815"/>
      <c r="AF3815"/>
      <c r="AG3815"/>
      <c r="AH3815"/>
    </row>
    <row r="3816" spans="3:34" x14ac:dyDescent="0.25">
      <c r="C3816" s="21"/>
      <c r="E3816" s="62"/>
      <c r="F3816" s="62"/>
      <c r="G3816" s="62"/>
      <c r="P3816"/>
      <c r="Q3816"/>
      <c r="R3816"/>
      <c r="S3816"/>
      <c r="T3816"/>
      <c r="U3816"/>
      <c r="V3816"/>
      <c r="W3816"/>
      <c r="X3816"/>
      <c r="Y3816"/>
      <c r="Z3816"/>
      <c r="AA3816"/>
      <c r="AB3816"/>
      <c r="AC3816"/>
      <c r="AD3816"/>
      <c r="AE3816"/>
      <c r="AF3816"/>
      <c r="AG3816"/>
      <c r="AH3816"/>
    </row>
    <row r="3817" spans="3:34" x14ac:dyDescent="0.25">
      <c r="C3817" s="21"/>
      <c r="E3817" s="62"/>
      <c r="F3817" s="62"/>
      <c r="G3817" s="62"/>
      <c r="P3817"/>
      <c r="Q3817"/>
      <c r="R3817"/>
      <c r="S3817"/>
      <c r="T3817"/>
      <c r="U3817"/>
      <c r="V3817"/>
      <c r="W3817"/>
      <c r="X3817"/>
      <c r="Y3817"/>
      <c r="Z3817"/>
      <c r="AA3817"/>
      <c r="AB3817"/>
      <c r="AC3817"/>
      <c r="AD3817"/>
      <c r="AE3817"/>
      <c r="AF3817"/>
      <c r="AG3817"/>
      <c r="AH3817"/>
    </row>
    <row r="3818" spans="3:34" x14ac:dyDescent="0.25">
      <c r="C3818" s="21"/>
      <c r="E3818" s="62"/>
      <c r="F3818" s="62"/>
      <c r="G3818" s="62"/>
      <c r="P3818"/>
      <c r="Q3818"/>
      <c r="R3818"/>
      <c r="S3818"/>
      <c r="T3818"/>
      <c r="U3818"/>
      <c r="V3818"/>
      <c r="W3818"/>
      <c r="X3818"/>
      <c r="Y3818"/>
      <c r="Z3818"/>
      <c r="AA3818"/>
      <c r="AB3818"/>
      <c r="AC3818"/>
      <c r="AD3818"/>
      <c r="AE3818"/>
      <c r="AF3818"/>
      <c r="AG3818"/>
      <c r="AH3818"/>
    </row>
    <row r="3819" spans="3:34" x14ac:dyDescent="0.25">
      <c r="C3819" s="21"/>
      <c r="E3819" s="62"/>
      <c r="F3819" s="62"/>
      <c r="G3819" s="62"/>
      <c r="P3819"/>
      <c r="Q3819"/>
      <c r="R3819"/>
      <c r="S3819"/>
      <c r="T3819"/>
      <c r="U3819"/>
      <c r="V3819"/>
      <c r="W3819"/>
      <c r="X3819"/>
      <c r="Y3819"/>
      <c r="Z3819"/>
      <c r="AA3819"/>
      <c r="AB3819"/>
      <c r="AC3819"/>
      <c r="AD3819"/>
      <c r="AE3819"/>
      <c r="AF3819"/>
      <c r="AG3819"/>
      <c r="AH3819"/>
    </row>
    <row r="3820" spans="3:34" x14ac:dyDescent="0.25">
      <c r="C3820" s="21"/>
      <c r="E3820" s="62"/>
      <c r="F3820" s="62"/>
      <c r="G3820" s="62"/>
      <c r="P3820"/>
      <c r="Q3820"/>
      <c r="R3820"/>
      <c r="S3820"/>
      <c r="T3820"/>
      <c r="U3820"/>
      <c r="V3820"/>
      <c r="W3820"/>
      <c r="X3820"/>
      <c r="Y3820"/>
      <c r="Z3820"/>
      <c r="AA3820"/>
      <c r="AB3820"/>
      <c r="AC3820"/>
      <c r="AD3820"/>
      <c r="AE3820"/>
      <c r="AF3820"/>
      <c r="AG3820"/>
      <c r="AH3820"/>
    </row>
    <row r="3821" spans="3:34" x14ac:dyDescent="0.25">
      <c r="C3821" s="21"/>
      <c r="E3821" s="62"/>
      <c r="F3821" s="62"/>
      <c r="G3821" s="62"/>
      <c r="P3821"/>
      <c r="Q3821"/>
      <c r="R3821"/>
      <c r="S3821"/>
      <c r="T3821"/>
      <c r="U3821"/>
      <c r="V3821"/>
      <c r="W3821"/>
      <c r="X3821"/>
      <c r="Y3821"/>
      <c r="Z3821"/>
      <c r="AA3821"/>
      <c r="AB3821"/>
      <c r="AC3821"/>
      <c r="AD3821"/>
      <c r="AE3821"/>
      <c r="AF3821"/>
      <c r="AG3821"/>
      <c r="AH3821"/>
    </row>
    <row r="3822" spans="3:34" x14ac:dyDescent="0.25">
      <c r="C3822" s="21"/>
      <c r="E3822" s="62"/>
      <c r="F3822" s="62"/>
      <c r="G3822" s="62"/>
      <c r="P3822"/>
      <c r="Q3822"/>
      <c r="R3822"/>
      <c r="S3822"/>
      <c r="T3822"/>
      <c r="U3822"/>
      <c r="V3822"/>
      <c r="W3822"/>
      <c r="X3822"/>
      <c r="Y3822"/>
      <c r="Z3822"/>
      <c r="AA3822"/>
      <c r="AB3822"/>
      <c r="AC3822"/>
      <c r="AD3822"/>
      <c r="AE3822"/>
      <c r="AF3822"/>
      <c r="AG3822"/>
      <c r="AH3822"/>
    </row>
    <row r="3823" spans="3:34" x14ac:dyDescent="0.25">
      <c r="C3823" s="21"/>
      <c r="E3823" s="62"/>
      <c r="F3823" s="62"/>
      <c r="G3823" s="62"/>
      <c r="P3823"/>
      <c r="Q3823"/>
      <c r="R3823"/>
      <c r="S3823"/>
      <c r="T3823"/>
      <c r="U3823"/>
      <c r="V3823"/>
      <c r="W3823"/>
      <c r="X3823"/>
      <c r="Y3823"/>
      <c r="Z3823"/>
      <c r="AA3823"/>
      <c r="AB3823"/>
      <c r="AC3823"/>
      <c r="AD3823"/>
      <c r="AE3823"/>
      <c r="AF3823"/>
      <c r="AG3823"/>
      <c r="AH3823"/>
    </row>
    <row r="3824" spans="3:34" x14ac:dyDescent="0.25">
      <c r="C3824" s="21"/>
      <c r="E3824" s="62"/>
      <c r="F3824" s="62"/>
      <c r="G3824" s="62"/>
      <c r="P3824"/>
      <c r="Q3824"/>
      <c r="R3824"/>
      <c r="S3824"/>
      <c r="T3824"/>
      <c r="U3824"/>
      <c r="V3824"/>
      <c r="W3824"/>
      <c r="X3824"/>
      <c r="Y3824"/>
      <c r="Z3824"/>
      <c r="AA3824"/>
      <c r="AB3824"/>
      <c r="AC3824"/>
      <c r="AD3824"/>
      <c r="AE3824"/>
      <c r="AF3824"/>
      <c r="AG3824"/>
      <c r="AH3824"/>
    </row>
    <row r="3825" spans="3:34" x14ac:dyDescent="0.25">
      <c r="C3825" s="21"/>
      <c r="E3825" s="62"/>
      <c r="F3825" s="62"/>
      <c r="G3825" s="62"/>
      <c r="P3825"/>
      <c r="Q3825"/>
      <c r="R3825"/>
      <c r="S3825"/>
      <c r="T3825"/>
      <c r="U3825"/>
      <c r="V3825"/>
      <c r="W3825"/>
      <c r="X3825"/>
      <c r="Y3825"/>
      <c r="Z3825"/>
      <c r="AA3825"/>
      <c r="AB3825"/>
      <c r="AC3825"/>
      <c r="AD3825"/>
      <c r="AE3825"/>
      <c r="AF3825"/>
      <c r="AG3825"/>
      <c r="AH3825"/>
    </row>
    <row r="3826" spans="3:34" x14ac:dyDescent="0.25">
      <c r="C3826" s="21"/>
      <c r="E3826" s="62"/>
      <c r="F3826" s="62"/>
      <c r="G3826" s="62"/>
      <c r="P3826"/>
      <c r="Q3826"/>
      <c r="R3826"/>
      <c r="S3826"/>
      <c r="T3826"/>
      <c r="U3826"/>
      <c r="V3826"/>
      <c r="W3826"/>
      <c r="X3826"/>
      <c r="Y3826"/>
      <c r="Z3826"/>
      <c r="AA3826"/>
      <c r="AB3826"/>
      <c r="AC3826"/>
      <c r="AD3826"/>
      <c r="AE3826"/>
      <c r="AF3826"/>
      <c r="AG3826"/>
      <c r="AH3826"/>
    </row>
    <row r="3827" spans="3:34" x14ac:dyDescent="0.25">
      <c r="C3827" s="21"/>
      <c r="E3827" s="62"/>
      <c r="F3827" s="62"/>
      <c r="G3827" s="62"/>
      <c r="P3827"/>
      <c r="Q3827"/>
      <c r="R3827"/>
      <c r="S3827"/>
      <c r="T3827"/>
      <c r="U3827"/>
      <c r="V3827"/>
      <c r="W3827"/>
      <c r="X3827"/>
      <c r="Y3827"/>
      <c r="Z3827"/>
      <c r="AA3827"/>
      <c r="AB3827"/>
      <c r="AC3827"/>
      <c r="AD3827"/>
      <c r="AE3827"/>
      <c r="AF3827"/>
      <c r="AG3827"/>
      <c r="AH3827"/>
    </row>
    <row r="3828" spans="3:34" x14ac:dyDescent="0.25">
      <c r="C3828" s="21"/>
      <c r="E3828" s="62"/>
      <c r="F3828" s="62"/>
      <c r="G3828" s="62"/>
      <c r="P3828"/>
      <c r="Q3828"/>
      <c r="R3828"/>
      <c r="S3828"/>
      <c r="T3828"/>
      <c r="U3828"/>
      <c r="V3828"/>
      <c r="W3828"/>
      <c r="X3828"/>
      <c r="Y3828"/>
      <c r="Z3828"/>
      <c r="AA3828"/>
      <c r="AB3828"/>
      <c r="AC3828"/>
      <c r="AD3828"/>
      <c r="AE3828"/>
      <c r="AF3828"/>
      <c r="AG3828"/>
      <c r="AH3828"/>
    </row>
    <row r="3829" spans="3:34" x14ac:dyDescent="0.25">
      <c r="C3829" s="21"/>
      <c r="E3829" s="62"/>
      <c r="F3829" s="62"/>
      <c r="G3829" s="62"/>
      <c r="P3829"/>
      <c r="Q3829"/>
      <c r="R3829"/>
      <c r="S3829"/>
      <c r="T3829"/>
      <c r="U3829"/>
      <c r="V3829"/>
      <c r="W3829"/>
      <c r="X3829"/>
      <c r="Y3829"/>
      <c r="Z3829"/>
      <c r="AA3829"/>
      <c r="AB3829"/>
      <c r="AC3829"/>
      <c r="AD3829"/>
      <c r="AE3829"/>
      <c r="AF3829"/>
      <c r="AG3829"/>
      <c r="AH3829"/>
    </row>
    <row r="3830" spans="3:34" x14ac:dyDescent="0.25">
      <c r="C3830" s="21"/>
      <c r="E3830" s="62"/>
      <c r="F3830" s="62"/>
      <c r="G3830" s="62"/>
      <c r="P3830"/>
      <c r="Q3830"/>
      <c r="R3830"/>
      <c r="S3830"/>
      <c r="T3830"/>
      <c r="U3830"/>
      <c r="V3830"/>
      <c r="W3830"/>
      <c r="X3830"/>
      <c r="Y3830"/>
      <c r="Z3830"/>
      <c r="AA3830"/>
      <c r="AB3830"/>
      <c r="AC3830"/>
      <c r="AD3830"/>
      <c r="AE3830"/>
      <c r="AF3830"/>
      <c r="AG3830"/>
      <c r="AH3830"/>
    </row>
    <row r="3831" spans="3:34" x14ac:dyDescent="0.25">
      <c r="C3831" s="21"/>
      <c r="E3831" s="62"/>
      <c r="F3831" s="62"/>
      <c r="G3831" s="62"/>
      <c r="P3831"/>
      <c r="Q3831"/>
      <c r="R3831"/>
      <c r="S3831"/>
      <c r="T3831"/>
      <c r="U3831"/>
      <c r="V3831"/>
      <c r="W3831"/>
      <c r="X3831"/>
      <c r="Y3831"/>
      <c r="Z3831"/>
      <c r="AA3831"/>
      <c r="AB3831"/>
      <c r="AC3831"/>
      <c r="AD3831"/>
      <c r="AE3831"/>
      <c r="AF3831"/>
      <c r="AG3831"/>
      <c r="AH3831"/>
    </row>
    <row r="3832" spans="3:34" x14ac:dyDescent="0.25">
      <c r="C3832" s="21"/>
      <c r="E3832" s="62"/>
      <c r="F3832" s="62"/>
      <c r="G3832" s="62"/>
      <c r="P3832"/>
      <c r="Q3832"/>
      <c r="R3832"/>
      <c r="S3832"/>
      <c r="T3832"/>
      <c r="U3832"/>
      <c r="V3832"/>
      <c r="W3832"/>
      <c r="X3832"/>
      <c r="Y3832"/>
      <c r="Z3832"/>
      <c r="AA3832"/>
      <c r="AB3832"/>
      <c r="AC3832"/>
      <c r="AD3832"/>
      <c r="AE3832"/>
      <c r="AF3832"/>
      <c r="AG3832"/>
      <c r="AH3832"/>
    </row>
    <row r="3833" spans="3:34" x14ac:dyDescent="0.25">
      <c r="C3833" s="21"/>
      <c r="E3833" s="62"/>
      <c r="F3833" s="62"/>
      <c r="G3833" s="62"/>
      <c r="P3833"/>
      <c r="Q3833"/>
      <c r="R3833"/>
      <c r="S3833"/>
      <c r="T3833"/>
      <c r="U3833"/>
      <c r="V3833"/>
      <c r="W3833"/>
      <c r="X3833"/>
      <c r="Y3833"/>
      <c r="Z3833"/>
      <c r="AA3833"/>
      <c r="AB3833"/>
      <c r="AC3833"/>
      <c r="AD3833"/>
      <c r="AE3833"/>
      <c r="AF3833"/>
      <c r="AG3833"/>
      <c r="AH3833"/>
    </row>
    <row r="3834" spans="3:34" x14ac:dyDescent="0.25">
      <c r="C3834" s="21"/>
      <c r="E3834" s="62"/>
      <c r="F3834" s="62"/>
      <c r="G3834" s="62"/>
      <c r="P3834"/>
      <c r="Q3834"/>
      <c r="R3834"/>
      <c r="S3834"/>
      <c r="T3834"/>
      <c r="U3834"/>
      <c r="V3834"/>
      <c r="W3834"/>
      <c r="X3834"/>
      <c r="Y3834"/>
      <c r="Z3834"/>
      <c r="AA3834"/>
      <c r="AB3834"/>
      <c r="AC3834"/>
      <c r="AD3834"/>
      <c r="AE3834"/>
      <c r="AF3834"/>
      <c r="AG3834"/>
      <c r="AH3834"/>
    </row>
    <row r="3835" spans="3:34" x14ac:dyDescent="0.25">
      <c r="C3835" s="21"/>
      <c r="E3835" s="62"/>
      <c r="F3835" s="62"/>
      <c r="G3835" s="62"/>
      <c r="P3835"/>
      <c r="Q3835"/>
      <c r="R3835"/>
      <c r="S3835"/>
      <c r="T3835"/>
      <c r="U3835"/>
      <c r="V3835"/>
      <c r="W3835"/>
      <c r="X3835"/>
      <c r="Y3835"/>
      <c r="Z3835"/>
      <c r="AA3835"/>
      <c r="AB3835"/>
      <c r="AC3835"/>
      <c r="AD3835"/>
      <c r="AE3835"/>
      <c r="AF3835"/>
      <c r="AG3835"/>
      <c r="AH3835"/>
    </row>
    <row r="3836" spans="3:34" x14ac:dyDescent="0.25">
      <c r="C3836" s="21"/>
      <c r="E3836" s="62"/>
      <c r="F3836" s="62"/>
      <c r="G3836" s="62"/>
      <c r="P3836"/>
      <c r="Q3836"/>
      <c r="R3836"/>
      <c r="S3836"/>
      <c r="T3836"/>
      <c r="U3836"/>
      <c r="V3836"/>
      <c r="W3836"/>
      <c r="X3836"/>
      <c r="Y3836"/>
      <c r="Z3836"/>
      <c r="AA3836"/>
      <c r="AB3836"/>
      <c r="AC3836"/>
      <c r="AD3836"/>
      <c r="AE3836"/>
      <c r="AF3836"/>
      <c r="AG3836"/>
      <c r="AH3836"/>
    </row>
    <row r="3837" spans="3:34" x14ac:dyDescent="0.25">
      <c r="C3837" s="21"/>
      <c r="E3837" s="62"/>
      <c r="F3837" s="62"/>
      <c r="G3837" s="62"/>
      <c r="P3837"/>
      <c r="Q3837"/>
      <c r="R3837"/>
      <c r="S3837"/>
      <c r="T3837"/>
      <c r="U3837"/>
      <c r="V3837"/>
      <c r="W3837"/>
      <c r="X3837"/>
      <c r="Y3837"/>
      <c r="Z3837"/>
      <c r="AA3837"/>
      <c r="AB3837"/>
      <c r="AC3837"/>
      <c r="AD3837"/>
      <c r="AE3837"/>
      <c r="AF3837"/>
      <c r="AG3837"/>
      <c r="AH3837"/>
    </row>
    <row r="3838" spans="3:34" x14ac:dyDescent="0.25">
      <c r="C3838" s="21"/>
      <c r="E3838" s="62"/>
      <c r="F3838" s="62"/>
      <c r="G3838" s="62"/>
      <c r="P3838"/>
      <c r="Q3838"/>
      <c r="R3838"/>
      <c r="S3838"/>
      <c r="T3838"/>
      <c r="U3838"/>
      <c r="V3838"/>
      <c r="W3838"/>
      <c r="X3838"/>
      <c r="Y3838"/>
      <c r="Z3838"/>
      <c r="AA3838"/>
      <c r="AB3838"/>
      <c r="AC3838"/>
      <c r="AD3838"/>
      <c r="AE3838"/>
      <c r="AF3838"/>
      <c r="AG3838"/>
      <c r="AH3838"/>
    </row>
    <row r="3839" spans="3:34" x14ac:dyDescent="0.25">
      <c r="C3839" s="21"/>
      <c r="E3839" s="62"/>
      <c r="F3839" s="62"/>
      <c r="G3839" s="62"/>
      <c r="P3839"/>
      <c r="Q3839"/>
      <c r="R3839"/>
      <c r="S3839"/>
      <c r="T3839"/>
      <c r="U3839"/>
      <c r="V3839"/>
      <c r="W3839"/>
      <c r="X3839"/>
      <c r="Y3839"/>
      <c r="Z3839"/>
      <c r="AA3839"/>
      <c r="AB3839"/>
      <c r="AC3839"/>
      <c r="AD3839"/>
      <c r="AE3839"/>
      <c r="AF3839"/>
      <c r="AG3839"/>
      <c r="AH3839"/>
    </row>
    <row r="3840" spans="3:34" x14ac:dyDescent="0.25">
      <c r="C3840" s="21"/>
      <c r="E3840" s="62"/>
      <c r="F3840" s="62"/>
      <c r="G3840" s="62"/>
      <c r="P3840"/>
      <c r="Q3840"/>
      <c r="R3840"/>
      <c r="S3840"/>
      <c r="T3840"/>
      <c r="U3840"/>
      <c r="V3840"/>
      <c r="W3840"/>
      <c r="X3840"/>
      <c r="Y3840"/>
      <c r="Z3840"/>
      <c r="AA3840"/>
      <c r="AB3840"/>
      <c r="AC3840"/>
      <c r="AD3840"/>
      <c r="AE3840"/>
      <c r="AF3840"/>
      <c r="AG3840"/>
      <c r="AH3840"/>
    </row>
    <row r="3841" spans="3:34" x14ac:dyDescent="0.25">
      <c r="C3841" s="21"/>
      <c r="E3841" s="62"/>
      <c r="F3841" s="62"/>
      <c r="G3841" s="62"/>
      <c r="P3841"/>
      <c r="Q3841"/>
      <c r="R3841"/>
      <c r="S3841"/>
      <c r="T3841"/>
      <c r="U3841"/>
      <c r="V3841"/>
      <c r="W3841"/>
      <c r="X3841"/>
      <c r="Y3841"/>
      <c r="Z3841"/>
      <c r="AA3841"/>
      <c r="AB3841"/>
      <c r="AC3841"/>
      <c r="AD3841"/>
      <c r="AE3841"/>
      <c r="AF3841"/>
      <c r="AG3841"/>
      <c r="AH3841"/>
    </row>
    <row r="3842" spans="3:34" x14ac:dyDescent="0.25">
      <c r="C3842" s="21"/>
      <c r="E3842" s="62"/>
      <c r="F3842" s="62"/>
      <c r="G3842" s="62"/>
      <c r="P3842"/>
      <c r="Q3842"/>
      <c r="R3842"/>
      <c r="S3842"/>
      <c r="T3842"/>
      <c r="U3842"/>
      <c r="V3842"/>
      <c r="W3842"/>
      <c r="X3842"/>
      <c r="Y3842"/>
      <c r="Z3842"/>
      <c r="AA3842"/>
      <c r="AB3842"/>
      <c r="AC3842"/>
      <c r="AD3842"/>
      <c r="AE3842"/>
      <c r="AF3842"/>
      <c r="AG3842"/>
      <c r="AH3842"/>
    </row>
    <row r="3843" spans="3:34" x14ac:dyDescent="0.25">
      <c r="C3843" s="21"/>
      <c r="E3843" s="62"/>
      <c r="F3843" s="62"/>
      <c r="G3843" s="62"/>
      <c r="P3843"/>
      <c r="Q3843"/>
      <c r="R3843"/>
      <c r="S3843"/>
      <c r="T3843"/>
      <c r="U3843"/>
      <c r="V3843"/>
      <c r="W3843"/>
      <c r="X3843"/>
      <c r="Y3843"/>
      <c r="Z3843"/>
      <c r="AA3843"/>
      <c r="AB3843"/>
      <c r="AC3843"/>
      <c r="AD3843"/>
      <c r="AE3843"/>
      <c r="AF3843"/>
      <c r="AG3843"/>
      <c r="AH3843"/>
    </row>
    <row r="3844" spans="3:34" x14ac:dyDescent="0.25">
      <c r="C3844" s="21"/>
      <c r="E3844" s="62"/>
      <c r="F3844" s="62"/>
      <c r="G3844" s="62"/>
      <c r="P3844"/>
      <c r="Q3844"/>
      <c r="R3844"/>
      <c r="S3844"/>
      <c r="T3844"/>
      <c r="U3844"/>
      <c r="V3844"/>
      <c r="W3844"/>
      <c r="X3844"/>
      <c r="Y3844"/>
      <c r="Z3844"/>
      <c r="AA3844"/>
      <c r="AB3844"/>
      <c r="AC3844"/>
      <c r="AD3844"/>
      <c r="AE3844"/>
      <c r="AF3844"/>
      <c r="AG3844"/>
      <c r="AH3844"/>
    </row>
    <row r="3845" spans="3:34" x14ac:dyDescent="0.25">
      <c r="C3845" s="21"/>
      <c r="E3845" s="62"/>
      <c r="F3845" s="62"/>
      <c r="G3845" s="62"/>
      <c r="P3845"/>
      <c r="Q3845"/>
      <c r="R3845"/>
      <c r="S3845"/>
      <c r="T3845"/>
      <c r="U3845"/>
      <c r="V3845"/>
      <c r="W3845"/>
      <c r="X3845"/>
      <c r="Y3845"/>
      <c r="Z3845"/>
      <c r="AA3845"/>
      <c r="AB3845"/>
      <c r="AC3845"/>
      <c r="AD3845"/>
      <c r="AE3845"/>
      <c r="AF3845"/>
      <c r="AG3845"/>
      <c r="AH3845"/>
    </row>
    <row r="3846" spans="3:34" x14ac:dyDescent="0.25">
      <c r="C3846" s="21"/>
      <c r="E3846" s="62"/>
      <c r="F3846" s="62"/>
      <c r="G3846" s="62"/>
      <c r="P3846"/>
      <c r="Q3846"/>
      <c r="R3846"/>
      <c r="S3846"/>
      <c r="T3846"/>
      <c r="U3846"/>
      <c r="V3846"/>
      <c r="W3846"/>
      <c r="X3846"/>
      <c r="Y3846"/>
      <c r="Z3846"/>
      <c r="AA3846"/>
      <c r="AB3846"/>
      <c r="AC3846"/>
      <c r="AD3846"/>
      <c r="AE3846"/>
      <c r="AF3846"/>
      <c r="AG3846"/>
      <c r="AH3846"/>
    </row>
    <row r="3847" spans="3:34" x14ac:dyDescent="0.25">
      <c r="C3847" s="21"/>
      <c r="E3847" s="62"/>
      <c r="F3847" s="62"/>
      <c r="G3847" s="62"/>
      <c r="P3847"/>
      <c r="Q3847"/>
      <c r="R3847"/>
      <c r="S3847"/>
      <c r="T3847"/>
      <c r="U3847"/>
      <c r="V3847"/>
      <c r="W3847"/>
      <c r="X3847"/>
      <c r="Y3847"/>
      <c r="Z3847"/>
      <c r="AA3847"/>
      <c r="AB3847"/>
      <c r="AC3847"/>
      <c r="AD3847"/>
      <c r="AE3847"/>
      <c r="AF3847"/>
      <c r="AG3847"/>
      <c r="AH3847"/>
    </row>
    <row r="3848" spans="3:34" x14ac:dyDescent="0.25">
      <c r="C3848" s="21"/>
      <c r="E3848" s="62"/>
      <c r="F3848" s="62"/>
      <c r="G3848" s="62"/>
      <c r="P3848"/>
      <c r="Q3848"/>
      <c r="R3848"/>
      <c r="S3848"/>
      <c r="T3848"/>
      <c r="U3848"/>
      <c r="V3848"/>
      <c r="W3848"/>
      <c r="X3848"/>
      <c r="Y3848"/>
      <c r="Z3848"/>
      <c r="AA3848"/>
      <c r="AB3848"/>
      <c r="AC3848"/>
      <c r="AD3848"/>
      <c r="AE3848"/>
      <c r="AF3848"/>
      <c r="AG3848"/>
      <c r="AH3848"/>
    </row>
    <row r="3849" spans="3:34" x14ac:dyDescent="0.25">
      <c r="C3849" s="21"/>
      <c r="E3849" s="62"/>
      <c r="F3849" s="62"/>
      <c r="G3849" s="62"/>
      <c r="P3849"/>
      <c r="Q3849"/>
      <c r="R3849"/>
      <c r="S3849"/>
      <c r="T3849"/>
      <c r="U3849"/>
      <c r="V3849"/>
      <c r="W3849"/>
      <c r="X3849"/>
      <c r="Y3849"/>
      <c r="Z3849"/>
      <c r="AA3849"/>
      <c r="AB3849"/>
      <c r="AC3849"/>
      <c r="AD3849"/>
      <c r="AE3849"/>
      <c r="AF3849"/>
      <c r="AG3849"/>
      <c r="AH3849"/>
    </row>
    <row r="3850" spans="3:34" x14ac:dyDescent="0.25">
      <c r="C3850" s="21"/>
      <c r="E3850" s="62"/>
      <c r="F3850" s="62"/>
      <c r="G3850" s="62"/>
      <c r="P3850"/>
      <c r="Q3850"/>
      <c r="R3850"/>
      <c r="S3850"/>
      <c r="T3850"/>
      <c r="U3850"/>
      <c r="V3850"/>
      <c r="W3850"/>
      <c r="X3850"/>
      <c r="Y3850"/>
      <c r="Z3850"/>
      <c r="AA3850"/>
      <c r="AB3850"/>
      <c r="AC3850"/>
      <c r="AD3850"/>
      <c r="AE3850"/>
      <c r="AF3850"/>
      <c r="AG3850"/>
      <c r="AH3850"/>
    </row>
    <row r="3851" spans="3:34" x14ac:dyDescent="0.25">
      <c r="C3851" s="21"/>
      <c r="E3851" s="62"/>
      <c r="F3851" s="62"/>
      <c r="G3851" s="62"/>
      <c r="P3851"/>
      <c r="Q3851"/>
      <c r="R3851"/>
      <c r="S3851"/>
      <c r="T3851"/>
      <c r="U3851"/>
      <c r="V3851"/>
      <c r="W3851"/>
      <c r="X3851"/>
      <c r="Y3851"/>
      <c r="Z3851"/>
      <c r="AA3851"/>
      <c r="AB3851"/>
      <c r="AC3851"/>
      <c r="AD3851"/>
      <c r="AE3851"/>
      <c r="AF3851"/>
      <c r="AG3851"/>
      <c r="AH3851"/>
    </row>
    <row r="3852" spans="3:34" x14ac:dyDescent="0.25">
      <c r="C3852" s="21"/>
      <c r="E3852" s="62"/>
      <c r="F3852" s="62"/>
      <c r="G3852" s="62"/>
      <c r="P3852"/>
      <c r="Q3852"/>
      <c r="R3852"/>
      <c r="S3852"/>
      <c r="T3852"/>
      <c r="U3852"/>
      <c r="V3852"/>
      <c r="W3852"/>
      <c r="X3852"/>
      <c r="Y3852"/>
      <c r="Z3852"/>
      <c r="AA3852"/>
      <c r="AB3852"/>
      <c r="AC3852"/>
      <c r="AD3852"/>
      <c r="AE3852"/>
      <c r="AF3852"/>
      <c r="AG3852"/>
      <c r="AH3852"/>
    </row>
    <row r="3853" spans="3:34" x14ac:dyDescent="0.25">
      <c r="C3853" s="21"/>
      <c r="E3853" s="62"/>
      <c r="F3853" s="62"/>
      <c r="G3853" s="62"/>
      <c r="P3853"/>
      <c r="Q3853"/>
      <c r="R3853"/>
      <c r="S3853"/>
      <c r="T3853"/>
      <c r="U3853"/>
      <c r="V3853"/>
      <c r="W3853"/>
      <c r="X3853"/>
      <c r="Y3853"/>
      <c r="Z3853"/>
      <c r="AA3853"/>
      <c r="AB3853"/>
      <c r="AC3853"/>
      <c r="AD3853"/>
      <c r="AE3853"/>
      <c r="AF3853"/>
      <c r="AG3853"/>
      <c r="AH3853"/>
    </row>
    <row r="3854" spans="3:34" x14ac:dyDescent="0.25">
      <c r="C3854" s="21"/>
      <c r="E3854" s="62"/>
      <c r="F3854" s="62"/>
      <c r="G3854" s="62"/>
      <c r="P3854"/>
      <c r="Q3854"/>
      <c r="R3854"/>
      <c r="S3854"/>
      <c r="T3854"/>
      <c r="U3854"/>
      <c r="V3854"/>
      <c r="W3854"/>
      <c r="X3854"/>
      <c r="Y3854"/>
      <c r="Z3854"/>
      <c r="AA3854"/>
      <c r="AB3854"/>
      <c r="AC3854"/>
      <c r="AD3854"/>
      <c r="AE3854"/>
      <c r="AF3854"/>
      <c r="AG3854"/>
      <c r="AH3854"/>
    </row>
    <row r="3855" spans="3:34" x14ac:dyDescent="0.25">
      <c r="C3855" s="21"/>
      <c r="E3855" s="62"/>
      <c r="F3855" s="62"/>
      <c r="G3855" s="62"/>
      <c r="P3855"/>
      <c r="Q3855"/>
      <c r="R3855"/>
      <c r="S3855"/>
      <c r="T3855"/>
      <c r="U3855"/>
      <c r="V3855"/>
      <c r="W3855"/>
      <c r="X3855"/>
      <c r="Y3855"/>
      <c r="Z3855"/>
      <c r="AA3855"/>
      <c r="AB3855"/>
      <c r="AC3855"/>
      <c r="AD3855"/>
      <c r="AE3855"/>
      <c r="AF3855"/>
      <c r="AG3855"/>
      <c r="AH3855"/>
    </row>
    <row r="3856" spans="3:34" x14ac:dyDescent="0.25">
      <c r="C3856" s="21"/>
      <c r="E3856" s="62"/>
      <c r="F3856" s="62"/>
      <c r="G3856" s="62"/>
      <c r="P3856"/>
      <c r="Q3856"/>
      <c r="R3856"/>
      <c r="S3856"/>
      <c r="T3856"/>
      <c r="U3856"/>
      <c r="V3856"/>
      <c r="W3856"/>
      <c r="X3856"/>
      <c r="Y3856"/>
      <c r="Z3856"/>
      <c r="AA3856"/>
      <c r="AB3856"/>
      <c r="AC3856"/>
      <c r="AD3856"/>
      <c r="AE3856"/>
      <c r="AF3856"/>
      <c r="AG3856"/>
      <c r="AH3856"/>
    </row>
    <row r="3857" spans="3:34" x14ac:dyDescent="0.25">
      <c r="C3857" s="21"/>
      <c r="E3857" s="62"/>
      <c r="F3857" s="62"/>
      <c r="G3857" s="62"/>
      <c r="P3857"/>
      <c r="Q3857"/>
      <c r="R3857"/>
      <c r="S3857"/>
      <c r="T3857"/>
      <c r="U3857"/>
      <c r="V3857"/>
      <c r="W3857"/>
      <c r="X3857"/>
      <c r="Y3857"/>
      <c r="Z3857"/>
      <c r="AA3857"/>
      <c r="AB3857"/>
      <c r="AC3857"/>
      <c r="AD3857"/>
      <c r="AE3857"/>
      <c r="AF3857"/>
      <c r="AG3857"/>
      <c r="AH3857"/>
    </row>
    <row r="3858" spans="3:34" x14ac:dyDescent="0.25">
      <c r="C3858" s="21"/>
      <c r="E3858" s="62"/>
      <c r="F3858" s="62"/>
      <c r="G3858" s="62"/>
      <c r="P3858"/>
      <c r="Q3858"/>
      <c r="R3858"/>
      <c r="S3858"/>
      <c r="T3858"/>
      <c r="U3858"/>
      <c r="V3858"/>
      <c r="W3858"/>
      <c r="X3858"/>
      <c r="Y3858"/>
      <c r="Z3858"/>
      <c r="AA3858"/>
      <c r="AB3858"/>
      <c r="AC3858"/>
      <c r="AD3858"/>
      <c r="AE3858"/>
      <c r="AF3858"/>
      <c r="AG3858"/>
      <c r="AH3858"/>
    </row>
    <row r="3859" spans="3:34" x14ac:dyDescent="0.25">
      <c r="C3859" s="21"/>
      <c r="E3859" s="62"/>
      <c r="F3859" s="62"/>
      <c r="G3859" s="62"/>
      <c r="P3859"/>
      <c r="Q3859"/>
      <c r="R3859"/>
      <c r="S3859"/>
      <c r="T3859"/>
      <c r="U3859"/>
      <c r="V3859"/>
      <c r="W3859"/>
      <c r="X3859"/>
      <c r="Y3859"/>
      <c r="Z3859"/>
      <c r="AA3859"/>
      <c r="AB3859"/>
      <c r="AC3859"/>
      <c r="AD3859"/>
      <c r="AE3859"/>
      <c r="AF3859"/>
      <c r="AG3859"/>
      <c r="AH3859"/>
    </row>
    <row r="3860" spans="3:34" x14ac:dyDescent="0.25">
      <c r="C3860" s="21"/>
      <c r="E3860" s="62"/>
      <c r="F3860" s="62"/>
      <c r="G3860" s="62"/>
      <c r="P3860"/>
      <c r="Q3860"/>
      <c r="R3860"/>
      <c r="S3860"/>
      <c r="T3860"/>
      <c r="U3860"/>
      <c r="V3860"/>
      <c r="W3860"/>
      <c r="X3860"/>
      <c r="Y3860"/>
      <c r="Z3860"/>
      <c r="AA3860"/>
      <c r="AB3860"/>
      <c r="AC3860"/>
      <c r="AD3860"/>
      <c r="AE3860"/>
      <c r="AF3860"/>
      <c r="AG3860"/>
      <c r="AH3860"/>
    </row>
    <row r="3861" spans="3:34" x14ac:dyDescent="0.25">
      <c r="C3861" s="21"/>
      <c r="E3861" s="62"/>
      <c r="F3861" s="62"/>
      <c r="G3861" s="62"/>
      <c r="P3861"/>
      <c r="Q3861"/>
      <c r="R3861"/>
      <c r="S3861"/>
      <c r="T3861"/>
      <c r="U3861"/>
      <c r="V3861"/>
      <c r="W3861"/>
      <c r="X3861"/>
      <c r="Y3861"/>
      <c r="Z3861"/>
      <c r="AA3861"/>
      <c r="AB3861"/>
      <c r="AC3861"/>
      <c r="AD3861"/>
      <c r="AE3861"/>
      <c r="AF3861"/>
      <c r="AG3861"/>
      <c r="AH3861"/>
    </row>
    <row r="3862" spans="3:34" x14ac:dyDescent="0.25">
      <c r="C3862" s="21"/>
      <c r="E3862" s="62"/>
      <c r="F3862" s="62"/>
      <c r="G3862" s="62"/>
      <c r="P3862"/>
      <c r="Q3862"/>
      <c r="R3862"/>
      <c r="S3862"/>
      <c r="T3862"/>
      <c r="U3862"/>
      <c r="V3862"/>
      <c r="W3862"/>
      <c r="X3862"/>
      <c r="Y3862"/>
      <c r="Z3862"/>
      <c r="AA3862"/>
      <c r="AB3862"/>
      <c r="AC3862"/>
      <c r="AD3862"/>
      <c r="AE3862"/>
      <c r="AF3862"/>
      <c r="AG3862"/>
      <c r="AH3862"/>
    </row>
    <row r="3863" spans="3:34" x14ac:dyDescent="0.25">
      <c r="C3863" s="21"/>
      <c r="E3863" s="62"/>
      <c r="F3863" s="62"/>
      <c r="G3863" s="62"/>
      <c r="P3863"/>
      <c r="Q3863"/>
      <c r="R3863"/>
      <c r="S3863"/>
      <c r="T3863"/>
      <c r="U3863"/>
      <c r="V3863"/>
      <c r="W3863"/>
      <c r="X3863"/>
      <c r="Y3863"/>
      <c r="Z3863"/>
      <c r="AA3863"/>
      <c r="AB3863"/>
      <c r="AC3863"/>
      <c r="AD3863"/>
      <c r="AE3863"/>
      <c r="AF3863"/>
      <c r="AG3863"/>
      <c r="AH3863"/>
    </row>
    <row r="3864" spans="3:34" x14ac:dyDescent="0.25">
      <c r="C3864" s="21"/>
      <c r="E3864" s="62"/>
      <c r="F3864" s="62"/>
      <c r="G3864" s="62"/>
      <c r="P3864"/>
      <c r="Q3864"/>
      <c r="R3864"/>
      <c r="S3864"/>
      <c r="T3864"/>
      <c r="U3864"/>
      <c r="V3864"/>
      <c r="W3864"/>
      <c r="X3864"/>
      <c r="Y3864"/>
      <c r="Z3864"/>
      <c r="AA3864"/>
      <c r="AB3864"/>
      <c r="AC3864"/>
      <c r="AD3864"/>
      <c r="AE3864"/>
      <c r="AF3864"/>
      <c r="AG3864"/>
      <c r="AH3864"/>
    </row>
    <row r="3865" spans="3:34" x14ac:dyDescent="0.25">
      <c r="C3865" s="21"/>
      <c r="E3865" s="62"/>
      <c r="F3865" s="62"/>
      <c r="G3865" s="62"/>
      <c r="P3865"/>
      <c r="Q3865"/>
      <c r="R3865"/>
      <c r="S3865"/>
      <c r="T3865"/>
      <c r="U3865"/>
      <c r="V3865"/>
      <c r="W3865"/>
      <c r="X3865"/>
      <c r="Y3865"/>
      <c r="Z3865"/>
      <c r="AA3865"/>
      <c r="AB3865"/>
      <c r="AC3865"/>
      <c r="AD3865"/>
      <c r="AE3865"/>
      <c r="AF3865"/>
      <c r="AG3865"/>
      <c r="AH3865"/>
    </row>
    <row r="3866" spans="3:34" x14ac:dyDescent="0.25">
      <c r="C3866" s="21"/>
      <c r="E3866" s="62"/>
      <c r="F3866" s="62"/>
      <c r="G3866" s="62"/>
      <c r="P3866"/>
      <c r="Q3866"/>
      <c r="R3866"/>
      <c r="S3866"/>
      <c r="T3866"/>
      <c r="U3866"/>
      <c r="V3866"/>
      <c r="W3866"/>
      <c r="X3866"/>
      <c r="Y3866"/>
      <c r="Z3866"/>
      <c r="AA3866"/>
      <c r="AB3866"/>
      <c r="AC3866"/>
      <c r="AD3866"/>
      <c r="AE3866"/>
      <c r="AF3866"/>
      <c r="AG3866"/>
      <c r="AH3866"/>
    </row>
    <row r="3867" spans="3:34" x14ac:dyDescent="0.25">
      <c r="C3867" s="21"/>
      <c r="E3867" s="62"/>
      <c r="F3867" s="62"/>
      <c r="G3867" s="62"/>
      <c r="P3867"/>
      <c r="Q3867"/>
      <c r="R3867"/>
      <c r="S3867"/>
      <c r="T3867"/>
      <c r="U3867"/>
      <c r="V3867"/>
      <c r="W3867"/>
      <c r="X3867"/>
      <c r="Y3867"/>
      <c r="Z3867"/>
      <c r="AA3867"/>
      <c r="AB3867"/>
      <c r="AC3867"/>
      <c r="AD3867"/>
      <c r="AE3867"/>
      <c r="AF3867"/>
      <c r="AG3867"/>
      <c r="AH3867"/>
    </row>
    <row r="3868" spans="3:34" x14ac:dyDescent="0.25">
      <c r="C3868" s="21"/>
      <c r="E3868" s="62"/>
      <c r="F3868" s="62"/>
      <c r="G3868" s="62"/>
      <c r="P3868"/>
      <c r="Q3868"/>
      <c r="R3868"/>
      <c r="S3868"/>
      <c r="T3868"/>
      <c r="U3868"/>
      <c r="V3868"/>
      <c r="W3868"/>
      <c r="X3868"/>
      <c r="Y3868"/>
      <c r="Z3868"/>
      <c r="AA3868"/>
      <c r="AB3868"/>
      <c r="AC3868"/>
      <c r="AD3868"/>
      <c r="AE3868"/>
      <c r="AF3868"/>
      <c r="AG3868"/>
      <c r="AH3868"/>
    </row>
    <row r="3869" spans="3:34" x14ac:dyDescent="0.25">
      <c r="C3869" s="21"/>
      <c r="E3869" s="62"/>
      <c r="F3869" s="62"/>
      <c r="G3869" s="62"/>
      <c r="P3869"/>
      <c r="Q3869"/>
      <c r="R3869"/>
      <c r="S3869"/>
      <c r="T3869"/>
      <c r="U3869"/>
      <c r="V3869"/>
      <c r="W3869"/>
      <c r="X3869"/>
      <c r="Y3869"/>
      <c r="Z3869"/>
      <c r="AA3869"/>
      <c r="AB3869"/>
      <c r="AC3869"/>
      <c r="AD3869"/>
      <c r="AE3869"/>
      <c r="AF3869"/>
      <c r="AG3869"/>
      <c r="AH3869"/>
    </row>
    <row r="3870" spans="3:34" x14ac:dyDescent="0.25">
      <c r="C3870" s="21"/>
      <c r="E3870" s="62"/>
      <c r="F3870" s="62"/>
      <c r="G3870" s="62"/>
      <c r="P3870"/>
      <c r="Q3870"/>
      <c r="R3870"/>
      <c r="S3870"/>
      <c r="T3870"/>
      <c r="U3870"/>
      <c r="V3870"/>
      <c r="W3870"/>
      <c r="X3870"/>
      <c r="Y3870"/>
      <c r="Z3870"/>
      <c r="AA3870"/>
      <c r="AB3870"/>
      <c r="AC3870"/>
      <c r="AD3870"/>
      <c r="AE3870"/>
      <c r="AF3870"/>
      <c r="AG3870"/>
      <c r="AH3870"/>
    </row>
    <row r="3871" spans="3:34" x14ac:dyDescent="0.25">
      <c r="C3871" s="21"/>
      <c r="E3871" s="62"/>
      <c r="F3871" s="62"/>
      <c r="G3871" s="62"/>
      <c r="P3871"/>
      <c r="Q3871"/>
      <c r="R3871"/>
      <c r="S3871"/>
      <c r="T3871"/>
      <c r="U3871"/>
      <c r="V3871"/>
      <c r="W3871"/>
      <c r="X3871"/>
      <c r="Y3871"/>
      <c r="Z3871"/>
      <c r="AA3871"/>
      <c r="AB3871"/>
      <c r="AC3871"/>
      <c r="AD3871"/>
      <c r="AE3871"/>
      <c r="AF3871"/>
      <c r="AG3871"/>
      <c r="AH3871"/>
    </row>
    <row r="3872" spans="3:34" x14ac:dyDescent="0.25">
      <c r="C3872" s="21"/>
      <c r="E3872" s="62"/>
      <c r="F3872" s="62"/>
      <c r="G3872" s="62"/>
      <c r="P3872"/>
      <c r="Q3872"/>
      <c r="R3872"/>
      <c r="S3872"/>
      <c r="T3872"/>
      <c r="U3872"/>
      <c r="V3872"/>
      <c r="W3872"/>
      <c r="X3872"/>
      <c r="Y3872"/>
      <c r="Z3872"/>
      <c r="AA3872"/>
      <c r="AB3872"/>
      <c r="AC3872"/>
      <c r="AD3872"/>
      <c r="AE3872"/>
      <c r="AF3872"/>
      <c r="AG3872"/>
      <c r="AH3872"/>
    </row>
    <row r="3873" spans="3:34" x14ac:dyDescent="0.25">
      <c r="C3873" s="21"/>
      <c r="E3873" s="62"/>
      <c r="F3873" s="62"/>
      <c r="G3873" s="62"/>
      <c r="P3873"/>
      <c r="Q3873"/>
      <c r="R3873"/>
      <c r="S3873"/>
      <c r="T3873"/>
      <c r="U3873"/>
      <c r="V3873"/>
      <c r="W3873"/>
      <c r="X3873"/>
      <c r="Y3873"/>
      <c r="Z3873"/>
      <c r="AA3873"/>
      <c r="AB3873"/>
      <c r="AC3873"/>
      <c r="AD3873"/>
      <c r="AE3873"/>
      <c r="AF3873"/>
      <c r="AG3873"/>
      <c r="AH3873"/>
    </row>
    <row r="3874" spans="3:34" x14ac:dyDescent="0.25">
      <c r="C3874" s="21"/>
      <c r="E3874" s="62"/>
      <c r="F3874" s="62"/>
      <c r="G3874" s="62"/>
      <c r="P3874"/>
      <c r="Q3874"/>
      <c r="R3874"/>
      <c r="S3874"/>
      <c r="T3874"/>
      <c r="U3874"/>
      <c r="V3874"/>
      <c r="W3874"/>
      <c r="X3874"/>
      <c r="Y3874"/>
      <c r="Z3874"/>
      <c r="AA3874"/>
      <c r="AB3874"/>
      <c r="AC3874"/>
      <c r="AD3874"/>
      <c r="AE3874"/>
      <c r="AF3874"/>
      <c r="AG3874"/>
      <c r="AH3874"/>
    </row>
    <row r="3875" spans="3:34" x14ac:dyDescent="0.25">
      <c r="C3875" s="21"/>
      <c r="E3875" s="62"/>
      <c r="F3875" s="62"/>
      <c r="G3875" s="62"/>
      <c r="P3875"/>
      <c r="Q3875"/>
      <c r="R3875"/>
      <c r="S3875"/>
      <c r="T3875"/>
      <c r="U3875"/>
      <c r="V3875"/>
      <c r="W3875"/>
      <c r="X3875"/>
      <c r="Y3875"/>
      <c r="Z3875"/>
      <c r="AA3875"/>
      <c r="AB3875"/>
      <c r="AC3875"/>
      <c r="AD3875"/>
      <c r="AE3875"/>
      <c r="AF3875"/>
      <c r="AG3875"/>
      <c r="AH3875"/>
    </row>
    <row r="3876" spans="3:34" x14ac:dyDescent="0.25">
      <c r="C3876" s="21"/>
      <c r="E3876" s="62"/>
      <c r="F3876" s="62"/>
      <c r="G3876" s="62"/>
      <c r="P3876"/>
      <c r="Q3876"/>
      <c r="R3876"/>
      <c r="S3876"/>
      <c r="T3876"/>
      <c r="U3876"/>
      <c r="V3876"/>
      <c r="W3876"/>
      <c r="X3876"/>
      <c r="Y3876"/>
      <c r="Z3876"/>
      <c r="AA3876"/>
      <c r="AB3876"/>
      <c r="AC3876"/>
      <c r="AD3876"/>
      <c r="AE3876"/>
      <c r="AF3876"/>
      <c r="AG3876"/>
      <c r="AH3876"/>
    </row>
    <row r="3877" spans="3:34" x14ac:dyDescent="0.25">
      <c r="C3877" s="21"/>
      <c r="E3877" s="62"/>
      <c r="F3877" s="62"/>
      <c r="G3877" s="62"/>
      <c r="P3877"/>
      <c r="Q3877"/>
      <c r="R3877"/>
      <c r="S3877"/>
      <c r="T3877"/>
      <c r="U3877"/>
      <c r="V3877"/>
      <c r="W3877"/>
      <c r="X3877"/>
      <c r="Y3877"/>
      <c r="Z3877"/>
      <c r="AA3877"/>
      <c r="AB3877"/>
      <c r="AC3877"/>
      <c r="AD3877"/>
      <c r="AE3877"/>
      <c r="AF3877"/>
      <c r="AG3877"/>
      <c r="AH3877"/>
    </row>
    <row r="3878" spans="3:34" x14ac:dyDescent="0.25">
      <c r="C3878" s="21"/>
      <c r="E3878" s="62"/>
      <c r="F3878" s="62"/>
      <c r="G3878" s="62"/>
      <c r="P3878"/>
      <c r="Q3878"/>
      <c r="R3878"/>
      <c r="S3878"/>
      <c r="T3878"/>
      <c r="U3878"/>
      <c r="V3878"/>
      <c r="W3878"/>
      <c r="X3878"/>
      <c r="Y3878"/>
      <c r="Z3878"/>
      <c r="AA3878"/>
      <c r="AB3878"/>
      <c r="AC3878"/>
      <c r="AD3878"/>
      <c r="AE3878"/>
      <c r="AF3878"/>
      <c r="AG3878"/>
      <c r="AH3878"/>
    </row>
    <row r="3879" spans="3:34" x14ac:dyDescent="0.25">
      <c r="C3879" s="21"/>
      <c r="E3879" s="62"/>
      <c r="F3879" s="62"/>
      <c r="G3879" s="62"/>
      <c r="P3879"/>
      <c r="Q3879"/>
      <c r="R3879"/>
      <c r="S3879"/>
      <c r="T3879"/>
      <c r="U3879"/>
      <c r="V3879"/>
      <c r="W3879"/>
      <c r="X3879"/>
      <c r="Y3879"/>
      <c r="Z3879"/>
      <c r="AA3879"/>
      <c r="AB3879"/>
      <c r="AC3879"/>
      <c r="AD3879"/>
      <c r="AE3879"/>
      <c r="AF3879"/>
      <c r="AG3879"/>
      <c r="AH3879"/>
    </row>
    <row r="3880" spans="3:34" x14ac:dyDescent="0.25">
      <c r="C3880" s="21"/>
      <c r="E3880" s="62"/>
      <c r="F3880" s="62"/>
      <c r="G3880" s="62"/>
      <c r="P3880"/>
      <c r="Q3880"/>
      <c r="R3880"/>
      <c r="S3880"/>
      <c r="T3880"/>
      <c r="U3880"/>
      <c r="V3880"/>
      <c r="W3880"/>
      <c r="X3880"/>
      <c r="Y3880"/>
      <c r="Z3880"/>
      <c r="AA3880"/>
      <c r="AB3880"/>
      <c r="AC3880"/>
      <c r="AD3880"/>
      <c r="AE3880"/>
      <c r="AF3880"/>
      <c r="AG3880"/>
      <c r="AH3880"/>
    </row>
    <row r="3881" spans="3:34" x14ac:dyDescent="0.25">
      <c r="C3881" s="21"/>
      <c r="E3881" s="62"/>
      <c r="F3881" s="62"/>
      <c r="G3881" s="62"/>
      <c r="P3881"/>
      <c r="Q3881"/>
      <c r="R3881"/>
      <c r="S3881"/>
      <c r="T3881"/>
      <c r="U3881"/>
      <c r="V3881"/>
      <c r="W3881"/>
      <c r="X3881"/>
      <c r="Y3881"/>
      <c r="Z3881"/>
      <c r="AA3881"/>
      <c r="AB3881"/>
      <c r="AC3881"/>
      <c r="AD3881"/>
      <c r="AE3881"/>
      <c r="AF3881"/>
      <c r="AG3881"/>
      <c r="AH3881"/>
    </row>
    <row r="3882" spans="3:34" x14ac:dyDescent="0.25">
      <c r="C3882" s="21"/>
      <c r="E3882" s="62"/>
      <c r="F3882" s="62"/>
      <c r="G3882" s="62"/>
      <c r="P3882"/>
      <c r="Q3882"/>
      <c r="R3882"/>
      <c r="S3882"/>
      <c r="T3882"/>
      <c r="U3882"/>
      <c r="V3882"/>
      <c r="W3882"/>
      <c r="X3882"/>
      <c r="Y3882"/>
      <c r="Z3882"/>
      <c r="AA3882"/>
      <c r="AB3882"/>
      <c r="AC3882"/>
      <c r="AD3882"/>
      <c r="AE3882"/>
      <c r="AF3882"/>
      <c r="AG3882"/>
      <c r="AH3882"/>
    </row>
    <row r="3883" spans="3:34" x14ac:dyDescent="0.25">
      <c r="C3883" s="21"/>
      <c r="E3883" s="62"/>
      <c r="F3883" s="62"/>
      <c r="G3883" s="62"/>
      <c r="P3883"/>
      <c r="Q3883"/>
      <c r="R3883"/>
      <c r="S3883"/>
      <c r="T3883"/>
      <c r="U3883"/>
      <c r="V3883"/>
      <c r="W3883"/>
      <c r="X3883"/>
      <c r="Y3883"/>
      <c r="Z3883"/>
      <c r="AA3883"/>
      <c r="AB3883"/>
      <c r="AC3883"/>
      <c r="AD3883"/>
      <c r="AE3883"/>
      <c r="AF3883"/>
      <c r="AG3883"/>
      <c r="AH3883"/>
    </row>
    <row r="3884" spans="3:34" x14ac:dyDescent="0.25">
      <c r="C3884" s="21"/>
      <c r="E3884" s="62"/>
      <c r="F3884" s="62"/>
      <c r="G3884" s="62"/>
      <c r="P3884"/>
      <c r="Q3884"/>
      <c r="R3884"/>
      <c r="S3884"/>
      <c r="T3884"/>
      <c r="U3884"/>
      <c r="V3884"/>
      <c r="W3884"/>
      <c r="X3884"/>
      <c r="Y3884"/>
      <c r="Z3884"/>
      <c r="AA3884"/>
      <c r="AB3884"/>
      <c r="AC3884"/>
      <c r="AD3884"/>
      <c r="AE3884"/>
      <c r="AF3884"/>
      <c r="AG3884"/>
      <c r="AH3884"/>
    </row>
    <row r="3885" spans="3:34" x14ac:dyDescent="0.25">
      <c r="C3885" s="21"/>
      <c r="E3885" s="62"/>
      <c r="F3885" s="62"/>
      <c r="G3885" s="62"/>
      <c r="P3885"/>
      <c r="Q3885"/>
      <c r="R3885"/>
      <c r="S3885"/>
      <c r="T3885"/>
      <c r="U3885"/>
      <c r="V3885"/>
      <c r="W3885"/>
      <c r="X3885"/>
      <c r="Y3885"/>
      <c r="Z3885"/>
      <c r="AA3885"/>
      <c r="AB3885"/>
      <c r="AC3885"/>
      <c r="AD3885"/>
      <c r="AE3885"/>
      <c r="AF3885"/>
      <c r="AG3885"/>
      <c r="AH3885"/>
    </row>
    <row r="3886" spans="3:34" x14ac:dyDescent="0.25">
      <c r="C3886" s="21"/>
      <c r="E3886" s="62"/>
      <c r="F3886" s="62"/>
      <c r="G3886" s="62"/>
      <c r="P3886"/>
      <c r="Q3886"/>
      <c r="R3886"/>
      <c r="S3886"/>
      <c r="T3886"/>
      <c r="U3886"/>
      <c r="V3886"/>
      <c r="W3886"/>
      <c r="X3886"/>
      <c r="Y3886"/>
      <c r="Z3886"/>
      <c r="AA3886"/>
      <c r="AB3886"/>
      <c r="AC3886"/>
      <c r="AD3886"/>
      <c r="AE3886"/>
      <c r="AF3886"/>
      <c r="AG3886"/>
      <c r="AH3886"/>
    </row>
    <row r="3887" spans="3:34" x14ac:dyDescent="0.25">
      <c r="C3887" s="21"/>
      <c r="E3887" s="62"/>
      <c r="F3887" s="62"/>
      <c r="G3887" s="62"/>
      <c r="P3887"/>
      <c r="Q3887"/>
      <c r="R3887"/>
      <c r="S3887"/>
      <c r="T3887"/>
      <c r="U3887"/>
      <c r="V3887"/>
      <c r="W3887"/>
      <c r="X3887"/>
      <c r="Y3887"/>
      <c r="Z3887"/>
      <c r="AA3887"/>
      <c r="AB3887"/>
      <c r="AC3887"/>
      <c r="AD3887"/>
      <c r="AE3887"/>
      <c r="AF3887"/>
      <c r="AG3887"/>
      <c r="AH3887"/>
    </row>
    <row r="3888" spans="3:34" x14ac:dyDescent="0.25">
      <c r="C3888" s="21"/>
      <c r="E3888" s="62"/>
      <c r="F3888" s="62"/>
      <c r="G3888" s="62"/>
      <c r="P3888"/>
      <c r="Q3888"/>
      <c r="R3888"/>
      <c r="S3888"/>
      <c r="T3888"/>
      <c r="U3888"/>
      <c r="V3888"/>
      <c r="W3888"/>
      <c r="X3888"/>
      <c r="Y3888"/>
      <c r="Z3888"/>
      <c r="AA3888"/>
      <c r="AB3888"/>
      <c r="AC3888"/>
      <c r="AD3888"/>
      <c r="AE3888"/>
      <c r="AF3888"/>
      <c r="AG3888"/>
      <c r="AH3888"/>
    </row>
    <row r="3889" spans="3:34" x14ac:dyDescent="0.25">
      <c r="C3889" s="21"/>
      <c r="E3889" s="62"/>
      <c r="F3889" s="62"/>
      <c r="G3889" s="62"/>
      <c r="P3889"/>
      <c r="Q3889"/>
      <c r="R3889"/>
      <c r="S3889"/>
      <c r="T3889"/>
      <c r="U3889"/>
      <c r="V3889"/>
      <c r="W3889"/>
      <c r="X3889"/>
      <c r="Y3889"/>
      <c r="Z3889"/>
      <c r="AA3889"/>
      <c r="AB3889"/>
      <c r="AC3889"/>
      <c r="AD3889"/>
      <c r="AE3889"/>
      <c r="AF3889"/>
      <c r="AG3889"/>
      <c r="AH3889"/>
    </row>
    <row r="3890" spans="3:34" x14ac:dyDescent="0.25">
      <c r="C3890" s="21"/>
      <c r="E3890" s="62"/>
      <c r="F3890" s="62"/>
      <c r="G3890" s="62"/>
      <c r="P3890"/>
      <c r="Q3890"/>
      <c r="R3890"/>
      <c r="S3890"/>
      <c r="T3890"/>
      <c r="U3890"/>
      <c r="V3890"/>
      <c r="W3890"/>
      <c r="X3890"/>
      <c r="Y3890"/>
      <c r="Z3890"/>
      <c r="AA3890"/>
      <c r="AB3890"/>
      <c r="AC3890"/>
      <c r="AD3890"/>
      <c r="AE3890"/>
      <c r="AF3890"/>
      <c r="AG3890"/>
      <c r="AH3890"/>
    </row>
    <row r="3891" spans="3:34" x14ac:dyDescent="0.25">
      <c r="C3891" s="21"/>
      <c r="E3891" s="62"/>
      <c r="F3891" s="62"/>
      <c r="G3891" s="62"/>
      <c r="P3891"/>
      <c r="Q3891"/>
      <c r="R3891"/>
      <c r="S3891"/>
      <c r="T3891"/>
      <c r="U3891"/>
      <c r="V3891"/>
      <c r="W3891"/>
      <c r="X3891"/>
      <c r="Y3891"/>
      <c r="Z3891"/>
      <c r="AA3891"/>
      <c r="AB3891"/>
      <c r="AC3891"/>
      <c r="AD3891"/>
      <c r="AE3891"/>
      <c r="AF3891"/>
      <c r="AG3891"/>
      <c r="AH3891"/>
    </row>
    <row r="3892" spans="3:34" x14ac:dyDescent="0.25">
      <c r="C3892" s="21"/>
      <c r="E3892" s="62"/>
      <c r="F3892" s="62"/>
      <c r="G3892" s="62"/>
      <c r="P3892"/>
      <c r="Q3892"/>
      <c r="R3892"/>
      <c r="S3892"/>
      <c r="T3892"/>
      <c r="U3892"/>
      <c r="V3892"/>
      <c r="W3892"/>
      <c r="X3892"/>
      <c r="Y3892"/>
      <c r="Z3892"/>
      <c r="AA3892"/>
      <c r="AB3892"/>
      <c r="AC3892"/>
      <c r="AD3892"/>
      <c r="AE3892"/>
      <c r="AF3892"/>
      <c r="AG3892"/>
      <c r="AH3892"/>
    </row>
    <row r="3893" spans="3:34" x14ac:dyDescent="0.25">
      <c r="C3893" s="21"/>
      <c r="E3893" s="62"/>
      <c r="F3893" s="62"/>
      <c r="G3893" s="62"/>
      <c r="P3893"/>
      <c r="Q3893"/>
      <c r="R3893"/>
      <c r="S3893"/>
      <c r="T3893"/>
      <c r="U3893"/>
      <c r="V3893"/>
      <c r="W3893"/>
      <c r="X3893"/>
      <c r="Y3893"/>
      <c r="Z3893"/>
      <c r="AA3893"/>
      <c r="AB3893"/>
      <c r="AC3893"/>
      <c r="AD3893"/>
      <c r="AE3893"/>
      <c r="AF3893"/>
      <c r="AG3893"/>
      <c r="AH3893"/>
    </row>
    <row r="3894" spans="3:34" x14ac:dyDescent="0.25">
      <c r="C3894" s="21"/>
      <c r="E3894" s="62"/>
      <c r="F3894" s="62"/>
      <c r="G3894" s="62"/>
      <c r="P3894"/>
      <c r="Q3894"/>
      <c r="R3894"/>
      <c r="S3894"/>
      <c r="T3894"/>
      <c r="U3894"/>
      <c r="V3894"/>
      <c r="W3894"/>
      <c r="X3894"/>
      <c r="Y3894"/>
      <c r="Z3894"/>
      <c r="AA3894"/>
      <c r="AB3894"/>
      <c r="AC3894"/>
      <c r="AD3894"/>
      <c r="AE3894"/>
      <c r="AF3894"/>
      <c r="AG3894"/>
      <c r="AH3894"/>
    </row>
    <row r="3895" spans="3:34" x14ac:dyDescent="0.25">
      <c r="C3895" s="21"/>
      <c r="E3895" s="62"/>
      <c r="F3895" s="62"/>
      <c r="G3895" s="62"/>
      <c r="P3895"/>
      <c r="Q3895"/>
      <c r="R3895"/>
      <c r="S3895"/>
      <c r="T3895"/>
      <c r="U3895"/>
      <c r="V3895"/>
      <c r="W3895"/>
      <c r="X3895"/>
      <c r="Y3895"/>
      <c r="Z3895"/>
      <c r="AA3895"/>
      <c r="AB3895"/>
      <c r="AC3895"/>
      <c r="AD3895"/>
      <c r="AE3895"/>
      <c r="AF3895"/>
      <c r="AG3895"/>
      <c r="AH3895"/>
    </row>
    <row r="3896" spans="3:34" x14ac:dyDescent="0.25">
      <c r="C3896" s="21"/>
      <c r="E3896" s="62"/>
      <c r="F3896" s="62"/>
      <c r="G3896" s="62"/>
      <c r="P3896"/>
      <c r="Q3896"/>
      <c r="R3896"/>
      <c r="S3896"/>
      <c r="T3896"/>
      <c r="U3896"/>
      <c r="V3896"/>
      <c r="W3896"/>
      <c r="X3896"/>
      <c r="Y3896"/>
      <c r="Z3896"/>
      <c r="AA3896"/>
      <c r="AB3896"/>
      <c r="AC3896"/>
      <c r="AD3896"/>
      <c r="AE3896"/>
      <c r="AF3896"/>
      <c r="AG3896"/>
      <c r="AH3896"/>
    </row>
    <row r="3897" spans="3:34" x14ac:dyDescent="0.25">
      <c r="C3897" s="21"/>
      <c r="E3897" s="62"/>
      <c r="F3897" s="62"/>
      <c r="G3897" s="62"/>
      <c r="P3897"/>
      <c r="Q3897"/>
      <c r="R3897"/>
      <c r="S3897"/>
      <c r="T3897"/>
      <c r="U3897"/>
      <c r="V3897"/>
      <c r="W3897"/>
      <c r="X3897"/>
      <c r="Y3897"/>
      <c r="Z3897"/>
      <c r="AA3897"/>
      <c r="AB3897"/>
      <c r="AC3897"/>
      <c r="AD3897"/>
      <c r="AE3897"/>
      <c r="AF3897"/>
      <c r="AG3897"/>
      <c r="AH3897"/>
    </row>
    <row r="3898" spans="3:34" x14ac:dyDescent="0.25">
      <c r="C3898" s="21"/>
      <c r="E3898" s="62"/>
      <c r="F3898" s="62"/>
      <c r="G3898" s="62"/>
      <c r="P3898"/>
      <c r="Q3898"/>
      <c r="R3898"/>
      <c r="S3898"/>
      <c r="T3898"/>
      <c r="U3898"/>
      <c r="V3898"/>
      <c r="W3898"/>
      <c r="X3898"/>
      <c r="Y3898"/>
      <c r="Z3898"/>
      <c r="AA3898"/>
      <c r="AB3898"/>
      <c r="AC3898"/>
      <c r="AD3898"/>
      <c r="AE3898"/>
      <c r="AF3898"/>
      <c r="AG3898"/>
      <c r="AH3898"/>
    </row>
    <row r="3899" spans="3:34" x14ac:dyDescent="0.25">
      <c r="C3899" s="21"/>
      <c r="E3899" s="62"/>
      <c r="F3899" s="62"/>
      <c r="G3899" s="62"/>
      <c r="P3899"/>
      <c r="Q3899"/>
      <c r="R3899"/>
      <c r="S3899"/>
      <c r="T3899"/>
      <c r="U3899"/>
      <c r="V3899"/>
      <c r="W3899"/>
      <c r="X3899"/>
      <c r="Y3899"/>
      <c r="Z3899"/>
      <c r="AA3899"/>
      <c r="AB3899"/>
      <c r="AC3899"/>
      <c r="AD3899"/>
      <c r="AE3899"/>
      <c r="AF3899"/>
      <c r="AG3899"/>
      <c r="AH3899"/>
    </row>
    <row r="3900" spans="3:34" x14ac:dyDescent="0.25">
      <c r="C3900" s="21"/>
      <c r="E3900" s="62"/>
      <c r="F3900" s="62"/>
      <c r="G3900" s="62"/>
      <c r="P3900"/>
      <c r="Q3900"/>
      <c r="R3900"/>
      <c r="S3900"/>
      <c r="T3900"/>
      <c r="U3900"/>
      <c r="V3900"/>
      <c r="W3900"/>
      <c r="X3900"/>
      <c r="Y3900"/>
      <c r="Z3900"/>
      <c r="AA3900"/>
      <c r="AB3900"/>
      <c r="AC3900"/>
      <c r="AD3900"/>
      <c r="AE3900"/>
      <c r="AF3900"/>
      <c r="AG3900"/>
      <c r="AH3900"/>
    </row>
    <row r="3901" spans="3:34" x14ac:dyDescent="0.25">
      <c r="C3901" s="21"/>
      <c r="E3901" s="62"/>
      <c r="F3901" s="62"/>
      <c r="G3901" s="62"/>
      <c r="P3901"/>
      <c r="Q3901"/>
      <c r="R3901"/>
      <c r="S3901"/>
      <c r="T3901"/>
      <c r="U3901"/>
      <c r="V3901"/>
      <c r="W3901"/>
      <c r="X3901"/>
      <c r="Y3901"/>
      <c r="Z3901"/>
      <c r="AA3901"/>
      <c r="AB3901"/>
      <c r="AC3901"/>
      <c r="AD3901"/>
      <c r="AE3901"/>
      <c r="AF3901"/>
      <c r="AG3901"/>
      <c r="AH3901"/>
    </row>
    <row r="3902" spans="3:34" x14ac:dyDescent="0.25">
      <c r="C3902" s="21"/>
      <c r="E3902" s="62"/>
      <c r="F3902" s="62"/>
      <c r="G3902" s="62"/>
      <c r="P3902"/>
      <c r="Q3902"/>
      <c r="R3902"/>
      <c r="S3902"/>
      <c r="T3902"/>
      <c r="U3902"/>
      <c r="V3902"/>
      <c r="W3902"/>
      <c r="X3902"/>
      <c r="Y3902"/>
      <c r="Z3902"/>
      <c r="AA3902"/>
      <c r="AB3902"/>
      <c r="AC3902"/>
      <c r="AD3902"/>
      <c r="AE3902"/>
      <c r="AF3902"/>
      <c r="AG3902"/>
      <c r="AH3902"/>
    </row>
    <row r="3903" spans="3:34" x14ac:dyDescent="0.25">
      <c r="C3903" s="21"/>
      <c r="E3903" s="62"/>
      <c r="F3903" s="62"/>
      <c r="G3903" s="62"/>
      <c r="P3903"/>
      <c r="Q3903"/>
      <c r="R3903"/>
      <c r="S3903"/>
      <c r="T3903"/>
      <c r="U3903"/>
      <c r="V3903"/>
      <c r="W3903"/>
      <c r="X3903"/>
      <c r="Y3903"/>
      <c r="Z3903"/>
      <c r="AA3903"/>
      <c r="AB3903"/>
      <c r="AC3903"/>
      <c r="AD3903"/>
      <c r="AE3903"/>
      <c r="AF3903"/>
      <c r="AG3903"/>
      <c r="AH3903"/>
    </row>
    <row r="3904" spans="3:34" x14ac:dyDescent="0.25">
      <c r="C3904" s="21"/>
      <c r="E3904" s="62"/>
      <c r="F3904" s="62"/>
      <c r="G3904" s="62"/>
      <c r="P3904"/>
      <c r="Q3904"/>
      <c r="R3904"/>
      <c r="S3904"/>
      <c r="T3904"/>
      <c r="U3904"/>
      <c r="V3904"/>
      <c r="W3904"/>
      <c r="X3904"/>
      <c r="Y3904"/>
      <c r="Z3904"/>
      <c r="AA3904"/>
      <c r="AB3904"/>
      <c r="AC3904"/>
      <c r="AD3904"/>
      <c r="AE3904"/>
      <c r="AF3904"/>
      <c r="AG3904"/>
      <c r="AH3904"/>
    </row>
    <row r="3905" spans="3:34" x14ac:dyDescent="0.25">
      <c r="C3905" s="21"/>
      <c r="E3905" s="62"/>
      <c r="F3905" s="62"/>
      <c r="G3905" s="62"/>
      <c r="P3905"/>
      <c r="Q3905"/>
      <c r="R3905"/>
      <c r="S3905"/>
      <c r="T3905"/>
      <c r="U3905"/>
      <c r="V3905"/>
      <c r="W3905"/>
      <c r="X3905"/>
      <c r="Y3905"/>
      <c r="Z3905"/>
      <c r="AA3905"/>
      <c r="AB3905"/>
      <c r="AC3905"/>
      <c r="AD3905"/>
      <c r="AE3905"/>
      <c r="AF3905"/>
      <c r="AG3905"/>
      <c r="AH3905"/>
    </row>
    <row r="3906" spans="3:34" x14ac:dyDescent="0.25">
      <c r="C3906" s="21"/>
      <c r="E3906" s="62"/>
      <c r="F3906" s="62"/>
      <c r="G3906" s="62"/>
      <c r="P3906"/>
      <c r="Q3906"/>
      <c r="R3906"/>
      <c r="S3906"/>
      <c r="T3906"/>
      <c r="U3906"/>
      <c r="V3906"/>
      <c r="W3906"/>
      <c r="X3906"/>
      <c r="Y3906"/>
      <c r="Z3906"/>
      <c r="AA3906"/>
      <c r="AB3906"/>
      <c r="AC3906"/>
      <c r="AD3906"/>
      <c r="AE3906"/>
      <c r="AF3906"/>
      <c r="AG3906"/>
      <c r="AH3906"/>
    </row>
    <row r="3907" spans="3:34" x14ac:dyDescent="0.25">
      <c r="C3907" s="21"/>
      <c r="E3907" s="62"/>
      <c r="F3907" s="62"/>
      <c r="G3907" s="62"/>
      <c r="P3907"/>
      <c r="Q3907"/>
      <c r="R3907"/>
      <c r="S3907"/>
      <c r="T3907"/>
      <c r="U3907"/>
      <c r="V3907"/>
      <c r="W3907"/>
      <c r="X3907"/>
      <c r="Y3907"/>
      <c r="Z3907"/>
      <c r="AA3907"/>
      <c r="AB3907"/>
      <c r="AC3907"/>
      <c r="AD3907"/>
      <c r="AE3907"/>
      <c r="AF3907"/>
      <c r="AG3907"/>
      <c r="AH3907"/>
    </row>
    <row r="3908" spans="3:34" x14ac:dyDescent="0.25">
      <c r="C3908" s="21"/>
      <c r="E3908" s="62"/>
      <c r="F3908" s="62"/>
      <c r="G3908" s="62"/>
      <c r="P3908"/>
      <c r="Q3908"/>
      <c r="R3908"/>
      <c r="S3908"/>
      <c r="T3908"/>
      <c r="U3908"/>
      <c r="V3908"/>
      <c r="W3908"/>
      <c r="X3908"/>
      <c r="Y3908"/>
      <c r="Z3908"/>
      <c r="AA3908"/>
      <c r="AB3908"/>
      <c r="AC3908"/>
      <c r="AD3908"/>
      <c r="AE3908"/>
      <c r="AF3908"/>
      <c r="AG3908"/>
      <c r="AH3908"/>
    </row>
    <row r="3909" spans="3:34" x14ac:dyDescent="0.25">
      <c r="C3909" s="21"/>
      <c r="E3909" s="62"/>
      <c r="F3909" s="62"/>
      <c r="G3909" s="62"/>
      <c r="P3909"/>
      <c r="Q3909"/>
      <c r="R3909"/>
      <c r="S3909"/>
      <c r="T3909"/>
      <c r="U3909"/>
      <c r="V3909"/>
      <c r="W3909"/>
      <c r="X3909"/>
      <c r="Y3909"/>
      <c r="Z3909"/>
      <c r="AA3909"/>
      <c r="AB3909"/>
      <c r="AC3909"/>
      <c r="AD3909"/>
      <c r="AE3909"/>
      <c r="AF3909"/>
      <c r="AG3909"/>
      <c r="AH3909"/>
    </row>
    <row r="3910" spans="3:34" x14ac:dyDescent="0.25">
      <c r="C3910" s="21"/>
      <c r="E3910" s="62"/>
      <c r="F3910" s="62"/>
      <c r="G3910" s="62"/>
      <c r="P3910"/>
      <c r="Q3910"/>
      <c r="R3910"/>
      <c r="S3910"/>
      <c r="T3910"/>
      <c r="U3910"/>
      <c r="V3910"/>
      <c r="W3910"/>
      <c r="X3910"/>
      <c r="Y3910"/>
      <c r="Z3910"/>
      <c r="AA3910"/>
      <c r="AB3910"/>
      <c r="AC3910"/>
      <c r="AD3910"/>
      <c r="AE3910"/>
      <c r="AF3910"/>
      <c r="AG3910"/>
      <c r="AH3910"/>
    </row>
    <row r="3911" spans="3:34" x14ac:dyDescent="0.25">
      <c r="C3911" s="21"/>
      <c r="E3911" s="62"/>
      <c r="F3911" s="62"/>
      <c r="G3911" s="62"/>
      <c r="P3911"/>
      <c r="Q3911"/>
      <c r="R3911"/>
      <c r="S3911"/>
      <c r="T3911"/>
      <c r="U3911"/>
      <c r="V3911"/>
      <c r="W3911"/>
      <c r="X3911"/>
      <c r="Y3911"/>
      <c r="Z3911"/>
      <c r="AA3911"/>
      <c r="AB3911"/>
      <c r="AC3911"/>
      <c r="AD3911"/>
      <c r="AE3911"/>
      <c r="AF3911"/>
      <c r="AG3911"/>
      <c r="AH3911"/>
    </row>
    <row r="3912" spans="3:34" x14ac:dyDescent="0.25">
      <c r="C3912" s="21"/>
      <c r="E3912" s="62"/>
      <c r="F3912" s="62"/>
      <c r="G3912" s="62"/>
      <c r="P3912"/>
      <c r="Q3912"/>
      <c r="R3912"/>
      <c r="S3912"/>
      <c r="T3912"/>
      <c r="U3912"/>
      <c r="V3912"/>
      <c r="W3912"/>
      <c r="X3912"/>
      <c r="Y3912"/>
      <c r="Z3912"/>
      <c r="AA3912"/>
      <c r="AB3912"/>
      <c r="AC3912"/>
      <c r="AD3912"/>
      <c r="AE3912"/>
      <c r="AF3912"/>
      <c r="AG3912"/>
      <c r="AH39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X3917"/>
  <sheetViews>
    <sheetView zoomScale="85" zoomScaleNormal="85" workbookViewId="0">
      <selection activeCell="E7" sqref="E7"/>
    </sheetView>
  </sheetViews>
  <sheetFormatPr defaultColWidth="9.140625" defaultRowHeight="15" x14ac:dyDescent="0.25"/>
  <cols>
    <col min="1" max="1" width="10.42578125" style="136" bestFit="1" customWidth="1"/>
    <col min="2" max="2" width="8.28515625" style="3" customWidth="1"/>
    <col min="3" max="3" width="24.28515625" style="3" bestFit="1" customWidth="1"/>
    <col min="4" max="8" width="24.28515625" style="3" customWidth="1"/>
    <col min="9" max="9" width="16.85546875" style="3" customWidth="1"/>
    <col min="10" max="10" width="11.42578125" style="3" customWidth="1"/>
    <col min="11" max="15" width="9.140625" style="3"/>
    <col min="16" max="16" width="11" style="3" customWidth="1"/>
    <col min="17" max="17" width="9.140625" style="3"/>
    <col min="18" max="18" width="15.42578125" style="141" customWidth="1"/>
    <col min="19" max="19" width="24.28515625" style="130" customWidth="1"/>
    <col min="20" max="22" width="24.28515625" style="131" customWidth="1"/>
    <col min="23" max="23" width="24.28515625" style="145" customWidth="1"/>
    <col min="24" max="24" width="17.140625" style="3" bestFit="1" customWidth="1"/>
    <col min="25" max="25" width="17.28515625" style="3" customWidth="1"/>
    <col min="26" max="26" width="14" style="131" customWidth="1"/>
    <col min="27" max="27" width="9.140625" style="131"/>
    <col min="28" max="34" width="9.140625" style="3"/>
    <col min="35" max="35" width="15" style="3" customWidth="1"/>
    <col min="36" max="36" width="17.28515625" style="141" bestFit="1" customWidth="1"/>
    <col min="37" max="37" width="33.7109375" style="3" customWidth="1"/>
    <col min="38" max="38" width="23.42578125" style="134" customWidth="1"/>
    <col min="39" max="39" width="11.85546875" style="134" bestFit="1" customWidth="1"/>
    <col min="40" max="40" width="13.7109375" style="134" customWidth="1"/>
    <col min="41" max="41" width="9.140625" style="134"/>
    <col min="42" max="42" width="17.7109375" style="134" customWidth="1"/>
    <col min="43" max="47" width="9.140625" style="134"/>
    <col min="48" max="48" width="17.42578125" style="153" customWidth="1"/>
    <col min="49" max="49" width="14" style="3" customWidth="1"/>
    <col min="50" max="16384" width="9.140625" style="3"/>
  </cols>
  <sheetData>
    <row r="1" spans="1:50" customFormat="1" ht="12.75" customHeight="1" x14ac:dyDescent="0.25">
      <c r="A1" s="19"/>
      <c r="C1">
        <v>2.4816419025450971</v>
      </c>
      <c r="E1" s="161"/>
      <c r="F1" s="161"/>
      <c r="G1" s="161"/>
      <c r="H1" s="161"/>
      <c r="I1" s="162" t="s">
        <v>78</v>
      </c>
      <c r="J1" s="162"/>
      <c r="K1" s="162"/>
      <c r="L1" s="162"/>
      <c r="M1" s="162"/>
      <c r="N1" s="162"/>
      <c r="O1" s="162"/>
      <c r="P1" s="162"/>
      <c r="Q1" s="162"/>
      <c r="R1" s="162"/>
      <c r="S1" s="162"/>
      <c r="T1" s="162"/>
      <c r="U1" s="163"/>
      <c r="V1" s="117" t="s">
        <v>23</v>
      </c>
      <c r="W1" s="142"/>
      <c r="X1" s="167" t="s">
        <v>28</v>
      </c>
      <c r="Y1" s="167"/>
      <c r="Z1" s="119"/>
      <c r="AA1" s="165" t="s">
        <v>79</v>
      </c>
      <c r="AB1" s="166"/>
      <c r="AC1" s="166"/>
      <c r="AD1" s="166"/>
      <c r="AE1" s="166"/>
      <c r="AF1" s="166"/>
      <c r="AG1" s="166"/>
      <c r="AH1" s="166"/>
      <c r="AI1" s="166"/>
      <c r="AJ1" s="166"/>
      <c r="AK1" s="164" t="s">
        <v>58</v>
      </c>
      <c r="AL1" s="164"/>
      <c r="AM1" s="164"/>
      <c r="AN1" s="164"/>
      <c r="AO1" s="164"/>
      <c r="AP1" s="164"/>
      <c r="AQ1" s="164"/>
      <c r="AR1" s="164"/>
      <c r="AS1" s="164"/>
      <c r="AT1" s="164"/>
      <c r="AU1" s="164"/>
      <c r="AV1" s="164"/>
    </row>
    <row r="2" spans="1:50" customFormat="1" ht="12.75" customHeight="1" x14ac:dyDescent="0.25">
      <c r="A2" s="19"/>
      <c r="C2">
        <v>2.9550428096183112</v>
      </c>
      <c r="E2" s="102"/>
      <c r="F2" s="105" t="e">
        <f>INDEX(List!O2:O2,MATCH($D$6,header_list,0))</f>
        <v>#N/A</v>
      </c>
      <c r="G2" s="59"/>
      <c r="H2" s="59"/>
      <c r="I2" s="23">
        <f>Uncertainty!B11</f>
        <v>0</v>
      </c>
      <c r="J2" s="23">
        <f>Uncertainty!C11</f>
        <v>0</v>
      </c>
      <c r="K2" s="23">
        <f>Uncertainty!D11</f>
        <v>0</v>
      </c>
      <c r="L2" s="23">
        <f>Uncertainty!E11</f>
        <v>0</v>
      </c>
      <c r="M2" s="23">
        <f>Uncertainty!F11</f>
        <v>0</v>
      </c>
      <c r="N2" s="23">
        <f>Uncertainty!G11</f>
        <v>0</v>
      </c>
      <c r="O2" s="23">
        <f>Uncertainty!H11</f>
        <v>0</v>
      </c>
      <c r="P2" s="23">
        <f>Uncertainty!I11</f>
        <v>0</v>
      </c>
      <c r="Q2" s="23">
        <f>Uncertainty!K11</f>
        <v>0</v>
      </c>
      <c r="R2" s="146">
        <f>Uncertainty!L11</f>
        <v>0</v>
      </c>
      <c r="S2" s="57"/>
      <c r="T2" s="115"/>
      <c r="U2" s="115"/>
      <c r="V2" s="29"/>
      <c r="W2" s="143"/>
      <c r="X2" s="31" t="s">
        <v>29</v>
      </c>
      <c r="Y2" s="32">
        <v>1.96</v>
      </c>
      <c r="Z2" s="26" t="s">
        <v>80</v>
      </c>
      <c r="AA2" s="26">
        <f t="shared" ref="AA2:AJ2" si="0">I2</f>
        <v>0</v>
      </c>
      <c r="AB2" s="26">
        <f t="shared" si="0"/>
        <v>0</v>
      </c>
      <c r="AC2" s="26">
        <f t="shared" si="0"/>
        <v>0</v>
      </c>
      <c r="AD2" s="26">
        <f t="shared" si="0"/>
        <v>0</v>
      </c>
      <c r="AE2" s="26">
        <f t="shared" si="0"/>
        <v>0</v>
      </c>
      <c r="AF2" s="26">
        <f t="shared" si="0"/>
        <v>0</v>
      </c>
      <c r="AG2" s="26">
        <f t="shared" si="0"/>
        <v>0</v>
      </c>
      <c r="AH2" s="26">
        <f t="shared" si="0"/>
        <v>0</v>
      </c>
      <c r="AI2" s="26">
        <f t="shared" si="0"/>
        <v>0</v>
      </c>
      <c r="AJ2" s="139">
        <f t="shared" si="0"/>
        <v>0</v>
      </c>
      <c r="AK2" s="92"/>
      <c r="AL2" s="92"/>
      <c r="AM2" s="92"/>
      <c r="AN2" s="92"/>
      <c r="AO2" s="92"/>
      <c r="AP2" s="92"/>
      <c r="AQ2" s="92"/>
      <c r="AR2" s="92"/>
      <c r="AS2" s="92"/>
      <c r="AT2" s="92"/>
      <c r="AU2" s="92"/>
      <c r="AV2" s="149"/>
    </row>
    <row r="3" spans="1:50" customFormat="1" ht="12.75" customHeight="1" x14ac:dyDescent="0.25">
      <c r="A3" s="19"/>
      <c r="C3">
        <v>3.4800421307850717</v>
      </c>
      <c r="E3" s="100" t="s">
        <v>61</v>
      </c>
      <c r="F3" s="60" t="s">
        <v>28</v>
      </c>
      <c r="G3" s="161" t="s">
        <v>60</v>
      </c>
      <c r="H3" s="161"/>
      <c r="I3" s="24">
        <f>Uncertainty!B20</f>
        <v>0</v>
      </c>
      <c r="J3" s="24">
        <f>Uncertainty!C20</f>
        <v>0</v>
      </c>
      <c r="K3" s="24">
        <f>Uncertainty!D20</f>
        <v>0</v>
      </c>
      <c r="L3" s="24">
        <f>Uncertainty!E20</f>
        <v>0</v>
      </c>
      <c r="M3" s="24">
        <f>Uncertainty!F20</f>
        <v>0</v>
      </c>
      <c r="N3" s="24">
        <f>Uncertainty!G20</f>
        <v>0</v>
      </c>
      <c r="O3" s="24">
        <f>Uncertainty!H20</f>
        <v>0</v>
      </c>
      <c r="P3" s="24">
        <f>Uncertainty!I20</f>
        <v>0</v>
      </c>
      <c r="Q3" s="24">
        <f>Uncertainty!K20</f>
        <v>0</v>
      </c>
      <c r="R3" s="147">
        <f>Uncertainty!L20</f>
        <v>0</v>
      </c>
      <c r="S3" s="57"/>
      <c r="T3" s="115"/>
      <c r="U3" s="115"/>
      <c r="V3" s="29"/>
      <c r="W3" s="143"/>
      <c r="X3" s="31" t="s">
        <v>30</v>
      </c>
      <c r="Y3" s="33">
        <f>1-2*NORMSDIST(-Y2)</f>
        <v>0.95000420970355914</v>
      </c>
      <c r="Z3" s="27"/>
      <c r="AA3" s="27"/>
      <c r="AB3" s="27"/>
      <c r="AC3" s="27"/>
      <c r="AD3" s="27"/>
      <c r="AE3" s="27"/>
      <c r="AF3" s="27"/>
      <c r="AG3" s="27"/>
      <c r="AH3" s="26"/>
      <c r="AI3" s="26"/>
      <c r="AJ3" s="139"/>
      <c r="AK3" s="92"/>
      <c r="AL3" s="92"/>
      <c r="AM3" s="92"/>
      <c r="AN3" s="92"/>
      <c r="AO3" s="92"/>
      <c r="AP3" s="92"/>
      <c r="AQ3" s="92"/>
      <c r="AR3" s="92"/>
      <c r="AS3" s="92"/>
      <c r="AT3" s="92"/>
      <c r="AU3" s="92"/>
      <c r="AV3" s="149"/>
    </row>
    <row r="4" spans="1:50" customFormat="1" x14ac:dyDescent="0.25">
      <c r="A4" s="19"/>
      <c r="E4" s="59"/>
      <c r="F4" s="60" t="s">
        <v>26</v>
      </c>
      <c r="G4" s="60"/>
      <c r="H4" s="60"/>
      <c r="I4" s="24">
        <f>Uncertainty!B13</f>
        <v>0</v>
      </c>
      <c r="J4" s="24">
        <f>Uncertainty!C13</f>
        <v>0</v>
      </c>
      <c r="K4" s="24">
        <f>Uncertainty!D13</f>
        <v>0</v>
      </c>
      <c r="L4" s="24">
        <f>Uncertainty!E13</f>
        <v>0</v>
      </c>
      <c r="M4" s="24">
        <f>Uncertainty!F13</f>
        <v>0</v>
      </c>
      <c r="N4" s="24">
        <f>Uncertainty!G13</f>
        <v>0</v>
      </c>
      <c r="O4" s="24">
        <f>Uncertainty!H13</f>
        <v>0</v>
      </c>
      <c r="P4" s="24">
        <f>Uncertainty!I13</f>
        <v>0</v>
      </c>
      <c r="Q4" s="24">
        <f>Uncertainty!K13</f>
        <v>0</v>
      </c>
      <c r="R4" s="147">
        <f>Uncertainty!L13</f>
        <v>0</v>
      </c>
      <c r="S4" s="116" t="s">
        <v>4</v>
      </c>
      <c r="T4" s="116" t="s">
        <v>4</v>
      </c>
      <c r="U4" s="116" t="s">
        <v>4</v>
      </c>
      <c r="V4" s="118"/>
      <c r="W4" s="143"/>
      <c r="X4" s="34"/>
      <c r="Y4" s="34"/>
      <c r="Z4" s="26" t="str">
        <f>IF(Z5="E",1,"")</f>
        <v/>
      </c>
      <c r="AA4" s="26" t="str">
        <f t="shared" ref="AA4:AJ4" si="1">IF(AA5="E",1,"")</f>
        <v/>
      </c>
      <c r="AB4" s="26" t="str">
        <f t="shared" si="1"/>
        <v/>
      </c>
      <c r="AC4" s="26" t="str">
        <f t="shared" si="1"/>
        <v/>
      </c>
      <c r="AD4" s="26" t="str">
        <f t="shared" si="1"/>
        <v/>
      </c>
      <c r="AE4" s="26" t="str">
        <f t="shared" si="1"/>
        <v/>
      </c>
      <c r="AF4" s="26" t="str">
        <f t="shared" si="1"/>
        <v/>
      </c>
      <c r="AG4" s="26" t="str">
        <f t="shared" si="1"/>
        <v/>
      </c>
      <c r="AH4" s="26" t="str">
        <f t="shared" si="1"/>
        <v/>
      </c>
      <c r="AI4" s="26" t="str">
        <f t="shared" si="1"/>
        <v/>
      </c>
      <c r="AJ4" s="139" t="str">
        <f t="shared" si="1"/>
        <v/>
      </c>
      <c r="AK4" s="92"/>
      <c r="AL4" s="92"/>
      <c r="AM4" s="92"/>
      <c r="AN4" s="92"/>
      <c r="AO4" s="92"/>
      <c r="AP4" s="92"/>
      <c r="AQ4" s="92"/>
      <c r="AR4" s="92"/>
      <c r="AS4" s="92"/>
      <c r="AT4" s="92"/>
      <c r="AU4" s="92"/>
      <c r="AV4" s="149"/>
    </row>
    <row r="5" spans="1:50" customFormat="1" ht="18" x14ac:dyDescent="0.35">
      <c r="A5" s="19"/>
      <c r="E5" s="59" t="s">
        <v>35</v>
      </c>
      <c r="F5" s="59" t="s">
        <v>15</v>
      </c>
      <c r="G5" s="59" t="s">
        <v>14</v>
      </c>
      <c r="H5" s="59" t="s">
        <v>64</v>
      </c>
      <c r="I5" s="24">
        <f>Uncertainty!B12</f>
        <v>0</v>
      </c>
      <c r="J5" s="24">
        <f>Uncertainty!C12</f>
        <v>0</v>
      </c>
      <c r="K5" s="24">
        <f>Uncertainty!D12</f>
        <v>0</v>
      </c>
      <c r="L5" s="24">
        <f>Uncertainty!E12</f>
        <v>0</v>
      </c>
      <c r="M5" s="24">
        <f>Uncertainty!F12</f>
        <v>0</v>
      </c>
      <c r="N5" s="24">
        <f>Uncertainty!G12</f>
        <v>0</v>
      </c>
      <c r="O5" s="24">
        <f>Uncertainty!H12</f>
        <v>0</v>
      </c>
      <c r="P5" s="24">
        <f>Uncertainty!I12</f>
        <v>0</v>
      </c>
      <c r="Q5" s="24">
        <f>Uncertainty!K12</f>
        <v>0</v>
      </c>
      <c r="R5" s="147">
        <f>Uncertainty!L12</f>
        <v>0</v>
      </c>
      <c r="S5" s="58" t="s">
        <v>63</v>
      </c>
      <c r="T5" s="116" t="s">
        <v>2</v>
      </c>
      <c r="U5" s="116" t="s">
        <v>3</v>
      </c>
      <c r="V5" s="118"/>
      <c r="W5" s="143"/>
      <c r="X5" s="34"/>
      <c r="Y5" s="34"/>
      <c r="Z5" s="27" t="str">
        <f>S5</f>
        <v>V</v>
      </c>
      <c r="AA5" s="26">
        <f t="shared" ref="AA5:AJ5" si="2">I5</f>
        <v>0</v>
      </c>
      <c r="AB5" s="26">
        <f t="shared" si="2"/>
        <v>0</v>
      </c>
      <c r="AC5" s="26">
        <f t="shared" si="2"/>
        <v>0</v>
      </c>
      <c r="AD5" s="26">
        <f t="shared" si="2"/>
        <v>0</v>
      </c>
      <c r="AE5" s="26">
        <f t="shared" si="2"/>
        <v>0</v>
      </c>
      <c r="AF5" s="26">
        <f t="shared" si="2"/>
        <v>0</v>
      </c>
      <c r="AG5" s="26">
        <f t="shared" si="2"/>
        <v>0</v>
      </c>
      <c r="AH5" s="26">
        <f t="shared" si="2"/>
        <v>0</v>
      </c>
      <c r="AI5" s="26">
        <f t="shared" si="2"/>
        <v>0</v>
      </c>
      <c r="AJ5" s="139">
        <f t="shared" si="2"/>
        <v>0</v>
      </c>
      <c r="AK5" s="93"/>
      <c r="AL5" s="93"/>
      <c r="AM5" s="93"/>
      <c r="AN5" s="93"/>
      <c r="AO5" s="93"/>
      <c r="AP5" s="93"/>
      <c r="AQ5" s="93"/>
      <c r="AR5" s="93"/>
      <c r="AS5" s="93"/>
      <c r="AT5" s="93"/>
      <c r="AU5" s="93"/>
      <c r="AV5" s="150"/>
    </row>
    <row r="6" spans="1:50" customFormat="1" ht="12.75" customHeight="1" x14ac:dyDescent="0.25">
      <c r="A6" s="20" t="s">
        <v>13</v>
      </c>
      <c r="B6" s="18"/>
      <c r="C6" s="18" t="s">
        <v>24</v>
      </c>
      <c r="D6" t="e">
        <f>INDEX(list_inst,MATCH(Uncertainty!B1,Data!D1:D1,FALSE),1)</f>
        <v>#N/A</v>
      </c>
      <c r="E6" s="59" t="s">
        <v>32</v>
      </c>
      <c r="F6" s="59" t="s">
        <v>33</v>
      </c>
      <c r="G6" s="59" t="s">
        <v>34</v>
      </c>
      <c r="H6" s="59" t="s">
        <v>62</v>
      </c>
      <c r="I6" s="25" t="str">
        <f>IF(I5="S","[µV/(W/m²)]",IF(I5="V","[µV]",IF(I5="E","[W/m²]","")))</f>
        <v/>
      </c>
      <c r="J6" s="25" t="str">
        <f t="shared" ref="J6:Q6" si="3">IF(J5="S","[µV/(W/m²)]",IF(J5="V","[µV]",IF(J5="E","[W/m²]","")))</f>
        <v/>
      </c>
      <c r="K6" s="25" t="str">
        <f t="shared" si="3"/>
        <v/>
      </c>
      <c r="L6" s="25" t="str">
        <f t="shared" si="3"/>
        <v/>
      </c>
      <c r="M6" s="25" t="str">
        <f t="shared" si="3"/>
        <v/>
      </c>
      <c r="N6" s="25" t="str">
        <f t="shared" si="3"/>
        <v/>
      </c>
      <c r="O6" s="25" t="str">
        <f t="shared" si="3"/>
        <v/>
      </c>
      <c r="P6" s="25" t="str">
        <f t="shared" si="3"/>
        <v/>
      </c>
      <c r="Q6" s="25" t="str">
        <f t="shared" si="3"/>
        <v/>
      </c>
      <c r="R6" s="148" t="str">
        <f t="shared" ref="R6" si="4">IF(R5="S","[µV/(W/m²)]",IF(R5="V","[µV]",IF(R5="E","[W/m²]","")))</f>
        <v/>
      </c>
      <c r="S6" s="57" t="str">
        <f>I6&amp;"²"</f>
        <v>²</v>
      </c>
      <c r="T6" s="115"/>
      <c r="U6" s="115"/>
      <c r="V6" s="29" t="s">
        <v>77</v>
      </c>
      <c r="W6" s="144" t="s">
        <v>27</v>
      </c>
      <c r="X6" s="35" t="s">
        <v>77</v>
      </c>
      <c r="Y6" s="36" t="s">
        <v>57</v>
      </c>
      <c r="Z6" s="26" t="str">
        <f>I6&amp;"²"</f>
        <v>²</v>
      </c>
      <c r="AA6" s="26" t="str">
        <f t="shared" ref="AA6:AJ6" si="5">I6&amp;"²"</f>
        <v>²</v>
      </c>
      <c r="AB6" s="26" t="str">
        <f t="shared" si="5"/>
        <v>²</v>
      </c>
      <c r="AC6" s="26" t="str">
        <f t="shared" si="5"/>
        <v>²</v>
      </c>
      <c r="AD6" s="26" t="str">
        <f t="shared" si="5"/>
        <v>²</v>
      </c>
      <c r="AE6" s="26" t="str">
        <f t="shared" si="5"/>
        <v>²</v>
      </c>
      <c r="AF6" s="26" t="str">
        <f t="shared" si="5"/>
        <v>²</v>
      </c>
      <c r="AG6" s="26" t="str">
        <f t="shared" si="5"/>
        <v>²</v>
      </c>
      <c r="AH6" s="26" t="str">
        <f t="shared" si="5"/>
        <v>²</v>
      </c>
      <c r="AI6" s="26" t="str">
        <f t="shared" si="5"/>
        <v>²</v>
      </c>
      <c r="AJ6" s="139" t="str">
        <f t="shared" si="5"/>
        <v>²</v>
      </c>
      <c r="AK6" s="93" t="s">
        <v>81</v>
      </c>
      <c r="AL6" s="93" t="s">
        <v>36</v>
      </c>
      <c r="AM6" s="93" t="s">
        <v>0</v>
      </c>
      <c r="AN6" s="93" t="s">
        <v>5</v>
      </c>
      <c r="AO6" s="93" t="s">
        <v>6</v>
      </c>
      <c r="AP6" s="93" t="s">
        <v>7</v>
      </c>
      <c r="AQ6" s="93" t="s">
        <v>9</v>
      </c>
      <c r="AR6" s="93" t="s">
        <v>8</v>
      </c>
      <c r="AS6" s="93" t="s">
        <v>10</v>
      </c>
      <c r="AT6" s="93" t="s">
        <v>11</v>
      </c>
      <c r="AU6" s="93" t="s">
        <v>1</v>
      </c>
      <c r="AV6" s="150" t="s">
        <v>25</v>
      </c>
    </row>
    <row r="7" spans="1:50" customFormat="1" ht="12.75" customHeight="1" x14ac:dyDescent="0.25">
      <c r="A7" t="s">
        <v>16</v>
      </c>
      <c r="B7" s="21">
        <v>0.29166666666666669</v>
      </c>
      <c r="C7">
        <v>80.706500000000005</v>
      </c>
      <c r="D7" t="e">
        <f>IF(INDEX(Data!$D2:$D2,MATCH($D$6,header_list,0))="",#N/A,INDEX(Data!$D2:$D2,MATCH($D$6,header_list,0)))</f>
        <v>#N/A</v>
      </c>
      <c r="E7" s="59" t="e">
        <f>IF(D7="",#N/A,D7*Uncertainty!$B$21)</f>
        <v>#N/A</v>
      </c>
      <c r="F7" s="59" t="e">
        <f>(IF(E7="",#N/A,(0.0004*E7+$F$2)/SQRT(3)))</f>
        <v>#N/A</v>
      </c>
      <c r="G7" s="59" t="e">
        <f>1/Uncertainty!$B$21</f>
        <v>#DIV/0!</v>
      </c>
      <c r="H7" s="59" t="e">
        <f>IF($D7="",#N/A,ABS(-E7/(Uncertainty!$B$21^2)))</f>
        <v>#N/A</v>
      </c>
      <c r="I7" s="23" t="e">
        <f>IF($D7="",#N/A,((IF(I$4="absolute",I$3,IF(I$5="S",I$3/100*Uncertainty!$B$21,IF(I$5="E",I$3/100*$D7,"")))))^2)</f>
        <v>#N/A</v>
      </c>
      <c r="J7" s="23" t="e">
        <f>IF($D7="",#N/A,((IF(J$4="absolute",J$3,IF(J$5="S",J$3/100*Uncertainty!$B$21,IF(J$5="E",J$3/100*$D7,"")))))^2)</f>
        <v>#N/A</v>
      </c>
      <c r="K7" s="23" t="e">
        <f>IF($D7="",#N/A,((IF(K$4="absolute",K$3,IF(K$5="S",K$3/100*Uncertainty!$B$21,IF(K$5="E",K$3/100*$D7,"")))))^2)</f>
        <v>#N/A</v>
      </c>
      <c r="L7" s="23" t="e">
        <f>IF($D7="",#N/A,((IF(L$4="absolute",L$3,IF(L$5="S",L$3/100*Uncertainty!$B$21,IF(L$5="E",L$3/100*$D7,"")))))^2)</f>
        <v>#N/A</v>
      </c>
      <c r="M7" s="23" t="e">
        <f>IF($D7="",#N/A,((IF(M$4="absolute",M$3,IF(M$5="S",M$3/100*Uncertainty!$B$21,IF(M$5="E",M$3/100*$D7,"")))))^2)</f>
        <v>#N/A</v>
      </c>
      <c r="N7" s="23" t="e">
        <f>IF($D7="",#N/A,((IF(N$4="absolute",N$3,IF(N$5="S",N$3/100*Uncertainty!$B$21,IF(N$5="E",N$3/100*$D7,"")))))^2)</f>
        <v>#N/A</v>
      </c>
      <c r="O7" s="23" t="e">
        <f>IF($D7="",#N/A,((IF(O$4="absolute",O$3,IF(O$5="S",O$3/100*Uncertainty!$B$21,IF(O$5="E",O$3/100*$D7,"")))))^2)</f>
        <v>#N/A</v>
      </c>
      <c r="P7" s="23" t="e">
        <f>IF($D7="",#N/A,((IF(P$4="absolute",P$3,IF(P$5="S",P$3/100*Uncertainty!$B$21,IF(P$5="E",P$3/100*$D7,"")))))^2)</f>
        <v>#N/A</v>
      </c>
      <c r="Q7" s="23" t="e">
        <f>IF($D7="",#N/A,((IF(Q$4="absolute",Q$3,IF(Q$5="S",Q$3/100*Uncertainty!$B$21,IF(Q$5="E",Q$3/100*$D7,"")))))^2)</f>
        <v>#N/A</v>
      </c>
      <c r="R7" s="146" t="e">
        <f>IF($D7="",#N/A,(IF(R$4="absolute",R$3,IF(R$5="S",R$3/100*Uncertainty!$B$21,IF(R$5="E",R$3/100*$D7,"")))))^2</f>
        <v>#N/A</v>
      </c>
      <c r="S7" s="57" t="e">
        <f>IF(F7="",#N/A,SQRT(F7^2))</f>
        <v>#N/A</v>
      </c>
      <c r="T7" s="115" t="e">
        <f>IF($D7="",#N/A,SQRT(SUMIF($I$5:$R$5,"S",$I7:$R7)))</f>
        <v>#N/A</v>
      </c>
      <c r="U7" s="115" t="e">
        <f>IF($D7="",#N/A,SQRT(SUMIF($I$5:$R$5,"E",$I7:$R7)))</f>
        <v>#N/A</v>
      </c>
      <c r="V7" s="29" t="e">
        <f>IF($D7="",#N/A,SQRT((S7*G7)^2+(T7*H7)^2+(U7*1)^2))</f>
        <v>#N/A</v>
      </c>
      <c r="W7" s="143" t="e">
        <f>IF(D7="",#N/A,(V7/$D7))</f>
        <v>#N/A</v>
      </c>
      <c r="X7" s="94" t="e">
        <f>IF(D7="",#N/A,Y$2*V7)</f>
        <v>#N/A</v>
      </c>
      <c r="Y7" s="95" t="e">
        <f>IF(D7="",#N/A,(X7/$D7))</f>
        <v>#N/A</v>
      </c>
      <c r="Z7" s="26" t="e">
        <f>IF($D7="",#N/A,((IF(Z$5="V",F7*$G7,IF(Z$5="S",((SQRT(I7))*$H7),IF(Z$5="E",((SQRT(I7))*Z$4),""))))))</f>
        <v>#N/A</v>
      </c>
      <c r="AA7" s="26" t="e">
        <f>IF($D7="",#N/A,((IF(AA$5="V",I7*$G7,IF(AA$5="S",((SQRT(I7))*$H7),IF(AA$5="E",((SQRT(I7))*AA$4),""))))))</f>
        <v>#N/A</v>
      </c>
      <c r="AB7" s="26" t="e">
        <f>IF($D7="",#N/A,((IF(AB$5="V",H7*$G7,IF(AB$5="S",((SQRT(J7))*$H7),IF(AB$5="E",((SQRT(J7))*AB$4),""))))))</f>
        <v>#N/A</v>
      </c>
      <c r="AC7" s="26" t="e">
        <f>IF($D7="",#N/A,((IF(AC$5="V",K7*$G7,IF(AC$5="S",((SQRT(K7))*$H7),IF(AC$5="E",((SQRT(K7))*AC$4),""))))))</f>
        <v>#N/A</v>
      </c>
      <c r="AD7" s="26" t="e">
        <f t="shared" ref="AD7:AJ7" si="6">IF($D7="",#N/A,((IF(AD$5="V",J7*$G7,IF(AD$5="S",((SQRT(L7))*$H7),IF(AD$5="E",((SQRT(L7))*AD$4),""))))))</f>
        <v>#N/A</v>
      </c>
      <c r="AE7" s="26" t="e">
        <f t="shared" si="6"/>
        <v>#N/A</v>
      </c>
      <c r="AF7" s="26" t="e">
        <f t="shared" si="6"/>
        <v>#N/A</v>
      </c>
      <c r="AG7" s="26" t="e">
        <f t="shared" si="6"/>
        <v>#N/A</v>
      </c>
      <c r="AH7" s="26" t="e">
        <f t="shared" si="6"/>
        <v>#N/A</v>
      </c>
      <c r="AI7" s="26" t="e">
        <f>IF($D7="",#N/A,((IF(AI$5="V",O7*$G7,IF(AI$5="S",((SQRT(Q7))*$H7),IF(AI$5="E",((SQRT(Q7))*AI$4),""))))))</f>
        <v>#N/A</v>
      </c>
      <c r="AJ7" s="139" t="e">
        <f t="shared" si="6"/>
        <v>#N/A</v>
      </c>
      <c r="AK7" s="93" t="e">
        <f>IF(Z7="",#N/A,SUM(Z7:AJ7))</f>
        <v>#N/A</v>
      </c>
      <c r="AL7" s="96" t="e">
        <f>IF($D7="",#N/A,Z7/AK7)</f>
        <v>#N/A</v>
      </c>
      <c r="AM7" s="96" t="e">
        <f t="shared" ref="AM7:AU7" si="7">IF($D7="",#N/A,AA7/$AK7)</f>
        <v>#N/A</v>
      </c>
      <c r="AN7" s="96" t="e">
        <f t="shared" si="7"/>
        <v>#N/A</v>
      </c>
      <c r="AO7" s="96" t="e">
        <f t="shared" si="7"/>
        <v>#N/A</v>
      </c>
      <c r="AP7" s="96" t="e">
        <f t="shared" si="7"/>
        <v>#N/A</v>
      </c>
      <c r="AQ7" s="96" t="e">
        <f t="shared" si="7"/>
        <v>#N/A</v>
      </c>
      <c r="AR7" s="96" t="e">
        <f t="shared" si="7"/>
        <v>#N/A</v>
      </c>
      <c r="AS7" s="96" t="e">
        <f t="shared" si="7"/>
        <v>#N/A</v>
      </c>
      <c r="AT7" s="96" t="e">
        <f t="shared" si="7"/>
        <v>#N/A</v>
      </c>
      <c r="AU7" s="96" t="e">
        <f t="shared" si="7"/>
        <v>#N/A</v>
      </c>
      <c r="AV7" s="151" t="e">
        <f>IF($D7="","",AJ7/$AK7)</f>
        <v>#N/A</v>
      </c>
      <c r="AW7" s="97" t="e">
        <f>IF(AK7="","",SUM(AL7:AV7))</f>
        <v>#N/A</v>
      </c>
      <c r="AX7" s="30"/>
    </row>
    <row r="8" spans="1:50" customFormat="1" x14ac:dyDescent="0.25">
      <c r="A8" t="s">
        <v>16</v>
      </c>
      <c r="B8" s="21">
        <v>0.33333333333333331</v>
      </c>
      <c r="C8">
        <v>70.661000000000001</v>
      </c>
      <c r="D8" s="62" t="e">
        <f>IF(INDEX(Data!$D3:$D3,MATCH($D$6,header_list,0))="",#N/A,INDEX(Data!$D3:$D3,MATCH($D$6,header_list,0)))</f>
        <v>#N/A</v>
      </c>
      <c r="E8" s="59" t="e">
        <f>IF(D8="",#N/A,D8*Uncertainty!$B$21)</f>
        <v>#N/A</v>
      </c>
      <c r="F8" s="59" t="e">
        <f t="shared" ref="F8:F71" si="8">(IF(E8="",#N/A,(0.0004*E8+$F$2)/SQRT(3)))</f>
        <v>#N/A</v>
      </c>
      <c r="G8" s="59" t="e">
        <f>1/Uncertainty!$B$21</f>
        <v>#DIV/0!</v>
      </c>
      <c r="H8" s="59" t="e">
        <f>IF($D8="",#N/A,ABS(-E8/(Uncertainty!$B$21^2)))</f>
        <v>#N/A</v>
      </c>
      <c r="I8" s="23" t="e">
        <f>IF($D8="",#N/A,((IF(I$4="absolute",I$3,IF(I$5="S",I$3/100*Uncertainty!$B$21,IF(I$5="E",I$3/100*$D8,"")))))^2)</f>
        <v>#N/A</v>
      </c>
      <c r="J8" s="23" t="e">
        <f>IF($D8="",#N/A,((IF(J$4="absolute",J$3,IF(J$5="S",J$3/100*Uncertainty!$B$21,IF(J$5="E",J$3/100*$D8,"")))))^2)</f>
        <v>#N/A</v>
      </c>
      <c r="K8" s="23" t="e">
        <f>IF($D8="",#N/A,((IF(K$4="absolute",K$3,IF(K$5="S",K$3/100*Uncertainty!$B$21,IF(K$5="E",K$3/100*$D8,"")))))^2)</f>
        <v>#N/A</v>
      </c>
      <c r="L8" s="23" t="e">
        <f>IF($D8="",#N/A,((IF(L$4="absolute",L$3,IF(L$5="S",L$3/100*Uncertainty!$B$21,IF(L$5="E",L$3/100*$D8,"")))))^2)</f>
        <v>#N/A</v>
      </c>
      <c r="M8" s="23" t="e">
        <f>IF($D8="",#N/A,((IF(M$4="absolute",M$3,IF(M$5="S",M$3/100*Uncertainty!$B$21,IF(M$5="E",M$3/100*$D8,"")))))^2)</f>
        <v>#N/A</v>
      </c>
      <c r="N8" s="23" t="e">
        <f>IF($D8="",#N/A,((IF(N$4="absolute",N$3,IF(N$5="S",N$3/100*Uncertainty!$B$21,IF(N$5="E",N$3/100*$D8,"")))))^2)</f>
        <v>#N/A</v>
      </c>
      <c r="O8" s="23" t="e">
        <f>IF($D8="",#N/A,((IF(O$4="absolute",O$3,IF(O$5="S",O$3/100*Uncertainty!$B$21,IF(O$5="E",O$3/100*$D8,"")))))^2)</f>
        <v>#N/A</v>
      </c>
      <c r="P8" s="23" t="e">
        <f>IF($D8="",#N/A,((IF(P$4="absolute",P$3,IF(P$5="S",P$3/100*Uncertainty!$B$21,IF(P$5="E",P$3/100*$D8,"")))))^2)</f>
        <v>#N/A</v>
      </c>
      <c r="Q8" s="23" t="e">
        <f>IF($D8="",#N/A,((IF(Q$4="absolute",Q$3,IF(Q$5="S",Q$3/100*Uncertainty!$B$21,IF(Q$5="E",Q$3/100*$D8,"")))))^2)</f>
        <v>#N/A</v>
      </c>
      <c r="R8" s="146" t="e">
        <f>IF($D8="",#N/A,(IF(R$4="absolute",R$3,IF(R$5="S",R$3/100*Uncertainty!$B$21,IF(R$5="E",R$3/100*$D8,"")))))^2</f>
        <v>#N/A</v>
      </c>
      <c r="S8" s="57" t="e">
        <f t="shared" ref="S8:S71" si="9">IF(F8="",#N/A,SQRT(F8^2))</f>
        <v>#N/A</v>
      </c>
      <c r="T8" s="115" t="e">
        <f t="shared" ref="T8:T71" si="10">IF($D8="",#N/A,SQRT(SUMIF($I$5:$R$5,"S",$I8:$R8)))</f>
        <v>#N/A</v>
      </c>
      <c r="U8" s="115" t="e">
        <f t="shared" ref="U8:U71" si="11">IF($D8="",#N/A,SQRT(SUMIF($I$5:$R$5,"E",$I8:$R8)))</f>
        <v>#N/A</v>
      </c>
      <c r="V8" s="29" t="e">
        <f t="shared" ref="V8:V71" si="12">IF($D8="",#N/A,SQRT((S8*G8)^2+(T8*H8)^2+(U8*1)^2))</f>
        <v>#N/A</v>
      </c>
      <c r="W8" s="143" t="e">
        <f t="shared" ref="W8:W71" si="13">IF(D8="",#N/A,(V8/$D8))</f>
        <v>#N/A</v>
      </c>
      <c r="X8" s="94" t="e">
        <f t="shared" ref="X8:X71" si="14">IF(D8="",#N/A,Y$2*V8)</f>
        <v>#N/A</v>
      </c>
      <c r="Y8" s="95" t="e">
        <f t="shared" ref="Y8:Y71" si="15">IF(D8="",#N/A,(X8/$D8))</f>
        <v>#N/A</v>
      </c>
      <c r="Z8" s="26" t="e">
        <f>IF($D8="",#N/A,((IF(Z$5="V",F8*$G8,IF(Z$5="S",((SQRT(I8))*$H8),IF(Z$5="E",((SQRT(I8))*Z$4),""))))))</f>
        <v>#N/A</v>
      </c>
      <c r="AA8" s="26" t="e">
        <f>IF($D8="",#N/A,((IF(AA$5="V",F8*$G8,IF(AA$5="S",((SQRT(I8))*$H8),IF(AA$5="E",((SQRT(I8))*AA$4),""))))))</f>
        <v>#N/A</v>
      </c>
      <c r="AB8" s="26" t="e">
        <f t="shared" ref="AB8:AB71" si="16">IF($D8="",#N/A,((IF(AB$5="V",H8*$G8,IF(AB$5="S",((SQRT(J8))*$H8),IF(AB$5="E",((SQRT(J8))*AB$4),""))))))</f>
        <v>#N/A</v>
      </c>
      <c r="AC8" s="26" t="e">
        <f t="shared" ref="AC8:AC71" si="17">IF($D8="",#N/A,((IF(AC$5="V",I8*$G8,IF(AC$5="S",((SQRT(K8))*$H8),IF(AC$5="E",((SQRT(K8))*AC$4),""))))))</f>
        <v>#N/A</v>
      </c>
      <c r="AD8" s="26" t="e">
        <f t="shared" ref="AD8:AD71" si="18">IF($D8="",#N/A,((IF(AD$5="V",J8*$G8,IF(AD$5="S",((SQRT(L8))*$H8),IF(AD$5="E",((SQRT(L8))*AD$4),""))))))</f>
        <v>#N/A</v>
      </c>
      <c r="AE8" s="26" t="e">
        <f t="shared" ref="AE8:AE71" si="19">IF($D8="",#N/A,((IF(AE$5="V",K8*$G8,IF(AE$5="S",((SQRT(M8))*$H8),IF(AE$5="E",((SQRT(M8))*AE$4),""))))))</f>
        <v>#N/A</v>
      </c>
      <c r="AF8" s="26" t="e">
        <f t="shared" ref="AF8:AF71" si="20">IF($D8="",#N/A,((IF(AF$5="V",L8*$G8,IF(AF$5="S",((SQRT(N8))*$H8),IF(AF$5="E",((SQRT(N8))*AF$4),""))))))</f>
        <v>#N/A</v>
      </c>
      <c r="AG8" s="26" t="e">
        <f t="shared" ref="AG8:AG71" si="21">IF($D8="",#N/A,((IF(AG$5="V",M8*$G8,IF(AG$5="S",((SQRT(O8))*$H8),IF(AG$5="E",((SQRT(O8))*AG$4),""))))))</f>
        <v>#N/A</v>
      </c>
      <c r="AH8" s="26" t="e">
        <f t="shared" ref="AH8:AH71" si="22">IF($D8="",#N/A,((IF(AH$5="V",N8*$G8,IF(AH$5="S",((SQRT(P8))*$H8),IF(AH$5="E",((SQRT(P8))*AH$4),""))))))</f>
        <v>#N/A</v>
      </c>
      <c r="AI8" s="26" t="e">
        <f t="shared" ref="AI8:AI71" si="23">IF($D8="",#N/A,((IF(AI$5="V",O8*$G8,IF(AI$5="S",((SQRT(Q8))*$H8),IF(AI$5="E",((SQRT(Q8))*AI$4),""))))))</f>
        <v>#N/A</v>
      </c>
      <c r="AJ8" s="139" t="e">
        <f t="shared" ref="AJ8:AJ71" si="24">IF($D8="",#N/A,((IF(AJ$5="V",P8*$G8,IF(AJ$5="S",((SQRT(R8))*$H8),IF(AJ$5="E",((SQRT(R8))*AJ$4),""))))))</f>
        <v>#N/A</v>
      </c>
      <c r="AK8" s="93" t="e">
        <f t="shared" ref="AK8:AK71" si="25">IF(Z8="",#N/A,SUM(Z8:AJ8))</f>
        <v>#N/A</v>
      </c>
      <c r="AL8" s="96" t="e">
        <f t="shared" ref="AL8:AL71" si="26">IF($D8="",#N/A,Z8/AK8)</f>
        <v>#N/A</v>
      </c>
      <c r="AM8" s="96" t="e">
        <f t="shared" ref="AM8:AM71" si="27">IF($D8="",#N/A,AA8/$AK8)</f>
        <v>#N/A</v>
      </c>
      <c r="AN8" s="96" t="e">
        <f t="shared" ref="AN8:AN71" si="28">IF($D8="",#N/A,AB8/$AK8)</f>
        <v>#N/A</v>
      </c>
      <c r="AO8" s="96" t="e">
        <f t="shared" ref="AO8:AO71" si="29">IF($D8="",#N/A,AC8/$AK8)</f>
        <v>#N/A</v>
      </c>
      <c r="AP8" s="96" t="e">
        <f t="shared" ref="AP8:AP71" si="30">IF($D8="",#N/A,AD8/$AK8)</f>
        <v>#N/A</v>
      </c>
      <c r="AQ8" s="96" t="e">
        <f t="shared" ref="AQ8:AQ71" si="31">IF($D8="",#N/A,AE8/$AK8)</f>
        <v>#N/A</v>
      </c>
      <c r="AR8" s="96" t="e">
        <f t="shared" ref="AR8:AR71" si="32">IF($D8="",#N/A,AF8/$AK8)</f>
        <v>#N/A</v>
      </c>
      <c r="AS8" s="96" t="e">
        <f t="shared" ref="AS8:AS71" si="33">IF($D8="",#N/A,AG8/$AK8)</f>
        <v>#N/A</v>
      </c>
      <c r="AT8" s="96" t="e">
        <f t="shared" ref="AT8:AT71" si="34">IF($D8="",#N/A,AH8/$AK8)</f>
        <v>#N/A</v>
      </c>
      <c r="AU8" s="96" t="e">
        <f t="shared" ref="AU8:AU71" si="35">IF($D8="",#N/A,AI8/$AK8)</f>
        <v>#N/A</v>
      </c>
      <c r="AV8" s="151" t="e">
        <f t="shared" ref="AV8:AV71" si="36">IF($D8="","",AJ8/$AK8)</f>
        <v>#N/A</v>
      </c>
      <c r="AW8" s="97" t="e">
        <f t="shared" ref="AW8:AW71" si="37">IF(AK8="","",SUM(AL8:AV8))</f>
        <v>#N/A</v>
      </c>
      <c r="AX8" s="30"/>
    </row>
    <row r="9" spans="1:50" customFormat="1" x14ac:dyDescent="0.25">
      <c r="A9" t="s">
        <v>16</v>
      </c>
      <c r="B9" s="21">
        <v>0.375</v>
      </c>
      <c r="C9">
        <v>59.583300000000001</v>
      </c>
      <c r="D9" s="62" t="e">
        <f>IF(INDEX(Data!$D4:$D4,MATCH($D$6,header_list,0))="",#N/A,INDEX(Data!$D4:$D4,MATCH($D$6,header_list,0)))</f>
        <v>#N/A</v>
      </c>
      <c r="E9" s="59" t="e">
        <f>IF(D9="",#N/A,D9*Uncertainty!$B$21)</f>
        <v>#N/A</v>
      </c>
      <c r="F9" s="59" t="e">
        <f t="shared" si="8"/>
        <v>#N/A</v>
      </c>
      <c r="G9" s="59" t="e">
        <f>1/Uncertainty!$B$21</f>
        <v>#DIV/0!</v>
      </c>
      <c r="H9" s="59" t="e">
        <f>IF($D9="",#N/A,ABS(-E9/(Uncertainty!$B$21^2)))</f>
        <v>#N/A</v>
      </c>
      <c r="I9" s="23" t="e">
        <f>IF($D9="",#N/A,((IF(I$4="absolute",I$3,IF(I$5="S",I$3/100*Uncertainty!$B$21,IF(I$5="E",I$3/100*$D9,"")))))^2)</f>
        <v>#N/A</v>
      </c>
      <c r="J9" s="23" t="e">
        <f>IF($D9="",#N/A,((IF(J$4="absolute",J$3,IF(J$5="S",J$3/100*Uncertainty!$B$21,IF(J$5="E",J$3/100*$D9,"")))))^2)</f>
        <v>#N/A</v>
      </c>
      <c r="K9" s="23" t="e">
        <f>IF($D9="",#N/A,((IF(K$4="absolute",K$3,IF(K$5="S",K$3/100*Uncertainty!$B$21,IF(K$5="E",K$3/100*$D9,"")))))^2)</f>
        <v>#N/A</v>
      </c>
      <c r="L9" s="23" t="e">
        <f>IF($D9="",#N/A,((IF(L$4="absolute",L$3,IF(L$5="S",L$3/100*Uncertainty!$B$21,IF(L$5="E",L$3/100*$D9,"")))))^2)</f>
        <v>#N/A</v>
      </c>
      <c r="M9" s="23" t="e">
        <f>IF($D9="",#N/A,((IF(M$4="absolute",M$3,IF(M$5="S",M$3/100*Uncertainty!$B$21,IF(M$5="E",M$3/100*$D9,"")))))^2)</f>
        <v>#N/A</v>
      </c>
      <c r="N9" s="23" t="e">
        <f>IF($D9="",#N/A,((IF(N$4="absolute",N$3,IF(N$5="S",N$3/100*Uncertainty!$B$21,IF(N$5="E",N$3/100*$D9,"")))))^2)</f>
        <v>#N/A</v>
      </c>
      <c r="O9" s="23" t="e">
        <f>IF($D9="",#N/A,((IF(O$4="absolute",O$3,IF(O$5="S",O$3/100*Uncertainty!$B$21,IF(O$5="E",O$3/100*$D9,"")))))^2)</f>
        <v>#N/A</v>
      </c>
      <c r="P9" s="23" t="e">
        <f>IF($D9="",#N/A,((IF(P$4="absolute",P$3,IF(P$5="S",P$3/100*Uncertainty!$B$21,IF(P$5="E",P$3/100*$D9,"")))))^2)</f>
        <v>#N/A</v>
      </c>
      <c r="Q9" s="23" t="e">
        <f>IF($D9="",#N/A,((IF(Q$4="absolute",Q$3,IF(Q$5="S",Q$3/100*Uncertainty!$B$21,IF(Q$5="E",Q$3/100*$D9,"")))))^2)</f>
        <v>#N/A</v>
      </c>
      <c r="R9" s="146" t="e">
        <f>IF($D9="",#N/A,(IF(R$4="absolute",R$3,IF(R$5="S",R$3/100*Uncertainty!$B$21,IF(R$5="E",R$3/100*$D9,"")))))^2</f>
        <v>#N/A</v>
      </c>
      <c r="S9" s="57" t="e">
        <f t="shared" si="9"/>
        <v>#N/A</v>
      </c>
      <c r="T9" s="115" t="e">
        <f t="shared" si="10"/>
        <v>#N/A</v>
      </c>
      <c r="U9" s="115" t="e">
        <f t="shared" si="11"/>
        <v>#N/A</v>
      </c>
      <c r="V9" s="29" t="e">
        <f t="shared" si="12"/>
        <v>#N/A</v>
      </c>
      <c r="W9" s="143" t="e">
        <f t="shared" si="13"/>
        <v>#N/A</v>
      </c>
      <c r="X9" s="94" t="e">
        <f t="shared" si="14"/>
        <v>#N/A</v>
      </c>
      <c r="Y9" s="95" t="e">
        <f t="shared" si="15"/>
        <v>#N/A</v>
      </c>
      <c r="Z9" s="26" t="e">
        <f t="shared" ref="Z9:Z72" si="38">IF($D9="",#N/A,((IF(Z$5="V",F9*$G9,IF(Z$5="S",((SQRT(I9))*$H9),IF(Z$5="E",((SQRT(I9))*Z$4),""))))))</f>
        <v>#N/A</v>
      </c>
      <c r="AA9" s="26" t="e">
        <f t="shared" ref="AA9:AA72" si="39">IF($D9="",#N/A,((IF(AA$5="V",G9*$G9,IF(AA$5="S",((SQRT(I9))*$H9),IF(AA$5="E",((SQRT(I9))*AA$4),""))))))</f>
        <v>#N/A</v>
      </c>
      <c r="AB9" s="26" t="e">
        <f t="shared" si="16"/>
        <v>#N/A</v>
      </c>
      <c r="AC9" s="26" t="e">
        <f t="shared" si="17"/>
        <v>#N/A</v>
      </c>
      <c r="AD9" s="26" t="e">
        <f t="shared" si="18"/>
        <v>#N/A</v>
      </c>
      <c r="AE9" s="26" t="e">
        <f t="shared" si="19"/>
        <v>#N/A</v>
      </c>
      <c r="AF9" s="26" t="e">
        <f t="shared" si="20"/>
        <v>#N/A</v>
      </c>
      <c r="AG9" s="26" t="e">
        <f t="shared" si="21"/>
        <v>#N/A</v>
      </c>
      <c r="AH9" s="26" t="e">
        <f t="shared" si="22"/>
        <v>#N/A</v>
      </c>
      <c r="AI9" s="26" t="e">
        <f t="shared" si="23"/>
        <v>#N/A</v>
      </c>
      <c r="AJ9" s="139" t="e">
        <f t="shared" si="24"/>
        <v>#N/A</v>
      </c>
      <c r="AK9" s="93" t="e">
        <f t="shared" si="25"/>
        <v>#N/A</v>
      </c>
      <c r="AL9" s="96" t="e">
        <f t="shared" si="26"/>
        <v>#N/A</v>
      </c>
      <c r="AM9" s="96" t="e">
        <f t="shared" si="27"/>
        <v>#N/A</v>
      </c>
      <c r="AN9" s="96" t="e">
        <f t="shared" si="28"/>
        <v>#N/A</v>
      </c>
      <c r="AO9" s="96" t="e">
        <f t="shared" si="29"/>
        <v>#N/A</v>
      </c>
      <c r="AP9" s="96" t="e">
        <f t="shared" si="30"/>
        <v>#N/A</v>
      </c>
      <c r="AQ9" s="96" t="e">
        <f t="shared" si="31"/>
        <v>#N/A</v>
      </c>
      <c r="AR9" s="96" t="e">
        <f t="shared" si="32"/>
        <v>#N/A</v>
      </c>
      <c r="AS9" s="96" t="e">
        <f t="shared" si="33"/>
        <v>#N/A</v>
      </c>
      <c r="AT9" s="96" t="e">
        <f t="shared" si="34"/>
        <v>#N/A</v>
      </c>
      <c r="AU9" s="96" t="e">
        <f t="shared" si="35"/>
        <v>#N/A</v>
      </c>
      <c r="AV9" s="151" t="e">
        <f t="shared" si="36"/>
        <v>#N/A</v>
      </c>
      <c r="AW9" s="97" t="e">
        <f t="shared" si="37"/>
        <v>#N/A</v>
      </c>
      <c r="AX9" s="30"/>
    </row>
    <row r="10" spans="1:50" customFormat="1" x14ac:dyDescent="0.25">
      <c r="A10" t="s">
        <v>16</v>
      </c>
      <c r="B10" s="21">
        <v>0.41666666666666669</v>
      </c>
      <c r="C10">
        <v>49.462800000000001</v>
      </c>
      <c r="D10" s="62" t="e">
        <f>IF(INDEX(Data!$D5:$D5,MATCH($D$6,header_list,0))="",#N/A,INDEX(Data!$D5:$D5,MATCH($D$6,header_list,0)))</f>
        <v>#N/A</v>
      </c>
      <c r="E10" s="59" t="e">
        <f>IF(D10="",#N/A,D10*Uncertainty!$B$21)</f>
        <v>#N/A</v>
      </c>
      <c r="F10" s="59" t="e">
        <f t="shared" si="8"/>
        <v>#N/A</v>
      </c>
      <c r="G10" s="59" t="e">
        <f>1/Uncertainty!$B$21</f>
        <v>#DIV/0!</v>
      </c>
      <c r="H10" s="59" t="e">
        <f>IF($D10="",#N/A,ABS(-E10/(Uncertainty!$B$21^2)))</f>
        <v>#N/A</v>
      </c>
      <c r="I10" s="23" t="e">
        <f>IF($D10="",#N/A,((IF(I$4="absolute",I$3,IF(I$5="S",I$3/100*Uncertainty!$B$21,IF(I$5="E",I$3/100*$D10,"")))))^2)</f>
        <v>#N/A</v>
      </c>
      <c r="J10" s="23" t="e">
        <f>IF($D10="",#N/A,((IF(J$4="absolute",J$3,IF(J$5="S",J$3/100*Uncertainty!$B$21,IF(J$5="E",J$3/100*$D10,"")))))^2)</f>
        <v>#N/A</v>
      </c>
      <c r="K10" s="23" t="e">
        <f>IF($D10="",#N/A,((IF(K$4="absolute",K$3,IF(K$5="S",K$3/100*Uncertainty!$B$21,IF(K$5="E",K$3/100*$D10,"")))))^2)</f>
        <v>#N/A</v>
      </c>
      <c r="L10" s="23" t="e">
        <f>IF($D10="",#N/A,((IF(L$4="absolute",L$3,IF(L$5="S",L$3/100*Uncertainty!$B$21,IF(L$5="E",L$3/100*$D10,"")))))^2)</f>
        <v>#N/A</v>
      </c>
      <c r="M10" s="23" t="e">
        <f>IF($D10="",#N/A,((IF(M$4="absolute",M$3,IF(M$5="S",M$3/100*Uncertainty!$B$21,IF(M$5="E",M$3/100*$D10,"")))))^2)</f>
        <v>#N/A</v>
      </c>
      <c r="N10" s="23" t="e">
        <f>IF($D10="",#N/A,((IF(N$4="absolute",N$3,IF(N$5="S",N$3/100*Uncertainty!$B$21,IF(N$5="E",N$3/100*$D10,"")))))^2)</f>
        <v>#N/A</v>
      </c>
      <c r="O10" s="23" t="e">
        <f>IF($D10="",#N/A,((IF(O$4="absolute",O$3,IF(O$5="S",O$3/100*Uncertainty!$B$21,IF(O$5="E",O$3/100*$D10,"")))))^2)</f>
        <v>#N/A</v>
      </c>
      <c r="P10" s="23" t="e">
        <f>IF($D10="",#N/A,((IF(P$4="absolute",P$3,IF(P$5="S",P$3/100*Uncertainty!$B$21,IF(P$5="E",P$3/100*$D10,"")))))^2)</f>
        <v>#N/A</v>
      </c>
      <c r="Q10" s="23" t="e">
        <f>IF($D10="",#N/A,((IF(Q$4="absolute",Q$3,IF(Q$5="S",Q$3/100*Uncertainty!$B$21,IF(Q$5="E",Q$3/100*$D10,"")))))^2)</f>
        <v>#N/A</v>
      </c>
      <c r="R10" s="146" t="e">
        <f>IF($D10="",#N/A,(IF(R$4="absolute",R$3,IF(R$5="S",R$3/100*Uncertainty!$B$21,IF(R$5="E",R$3/100*$D10,"")))))^2</f>
        <v>#N/A</v>
      </c>
      <c r="S10" s="57" t="e">
        <f t="shared" si="9"/>
        <v>#N/A</v>
      </c>
      <c r="T10" s="115" t="e">
        <f t="shared" si="10"/>
        <v>#N/A</v>
      </c>
      <c r="U10" s="115" t="e">
        <f t="shared" si="11"/>
        <v>#N/A</v>
      </c>
      <c r="V10" s="29" t="e">
        <f t="shared" si="12"/>
        <v>#N/A</v>
      </c>
      <c r="W10" s="143" t="e">
        <f t="shared" si="13"/>
        <v>#N/A</v>
      </c>
      <c r="X10" s="94" t="e">
        <f t="shared" si="14"/>
        <v>#N/A</v>
      </c>
      <c r="Y10" s="95" t="e">
        <f t="shared" si="15"/>
        <v>#N/A</v>
      </c>
      <c r="Z10" s="26" t="e">
        <f t="shared" si="38"/>
        <v>#N/A</v>
      </c>
      <c r="AA10" s="26" t="e">
        <f t="shared" si="39"/>
        <v>#N/A</v>
      </c>
      <c r="AB10" s="26" t="e">
        <f t="shared" si="16"/>
        <v>#N/A</v>
      </c>
      <c r="AC10" s="26" t="e">
        <f t="shared" si="17"/>
        <v>#N/A</v>
      </c>
      <c r="AD10" s="26" t="e">
        <f t="shared" si="18"/>
        <v>#N/A</v>
      </c>
      <c r="AE10" s="26" t="e">
        <f t="shared" si="19"/>
        <v>#N/A</v>
      </c>
      <c r="AF10" s="26" t="e">
        <f t="shared" si="20"/>
        <v>#N/A</v>
      </c>
      <c r="AG10" s="26" t="e">
        <f t="shared" si="21"/>
        <v>#N/A</v>
      </c>
      <c r="AH10" s="26" t="e">
        <f t="shared" si="22"/>
        <v>#N/A</v>
      </c>
      <c r="AI10" s="26" t="e">
        <f t="shared" si="23"/>
        <v>#N/A</v>
      </c>
      <c r="AJ10" s="139" t="e">
        <f t="shared" si="24"/>
        <v>#N/A</v>
      </c>
      <c r="AK10" s="93" t="e">
        <f t="shared" si="25"/>
        <v>#N/A</v>
      </c>
      <c r="AL10" s="96" t="e">
        <f t="shared" si="26"/>
        <v>#N/A</v>
      </c>
      <c r="AM10" s="96" t="e">
        <f t="shared" si="27"/>
        <v>#N/A</v>
      </c>
      <c r="AN10" s="96" t="e">
        <f t="shared" si="28"/>
        <v>#N/A</v>
      </c>
      <c r="AO10" s="96" t="e">
        <f t="shared" si="29"/>
        <v>#N/A</v>
      </c>
      <c r="AP10" s="96" t="e">
        <f t="shared" si="30"/>
        <v>#N/A</v>
      </c>
      <c r="AQ10" s="96" t="e">
        <f t="shared" si="31"/>
        <v>#N/A</v>
      </c>
      <c r="AR10" s="96" t="e">
        <f t="shared" si="32"/>
        <v>#N/A</v>
      </c>
      <c r="AS10" s="96" t="e">
        <f t="shared" si="33"/>
        <v>#N/A</v>
      </c>
      <c r="AT10" s="96" t="e">
        <f t="shared" si="34"/>
        <v>#N/A</v>
      </c>
      <c r="AU10" s="96" t="e">
        <f t="shared" si="35"/>
        <v>#N/A</v>
      </c>
      <c r="AV10" s="151" t="e">
        <f t="shared" si="36"/>
        <v>#N/A</v>
      </c>
      <c r="AW10" s="97" t="e">
        <f t="shared" si="37"/>
        <v>#N/A</v>
      </c>
      <c r="AX10" s="30"/>
    </row>
    <row r="11" spans="1:50" customFormat="1" x14ac:dyDescent="0.25">
      <c r="A11" t="s">
        <v>16</v>
      </c>
      <c r="B11" s="21">
        <v>0.45833333333333331</v>
      </c>
      <c r="C11">
        <v>41.182200000000002</v>
      </c>
      <c r="D11" s="62" t="e">
        <f>IF(INDEX(Data!$D6:$D6,MATCH($D$6,header_list,0))="",#N/A,INDEX(Data!$D6:$D6,MATCH($D$6,header_list,0)))</f>
        <v>#N/A</v>
      </c>
      <c r="E11" s="59" t="e">
        <f>IF(D11="",#N/A,D11*Uncertainty!$B$21)</f>
        <v>#N/A</v>
      </c>
      <c r="F11" s="59" t="e">
        <f t="shared" si="8"/>
        <v>#N/A</v>
      </c>
      <c r="G11" s="59" t="e">
        <f>1/Uncertainty!$B$21</f>
        <v>#DIV/0!</v>
      </c>
      <c r="H11" s="59" t="e">
        <f>IF($D11="",#N/A,ABS(-E11/(Uncertainty!$B$21^2)))</f>
        <v>#N/A</v>
      </c>
      <c r="I11" s="23" t="e">
        <f>IF($D11="",#N/A,((IF(I$4="absolute",I$3,IF(I$5="S",I$3/100*Uncertainty!$B$21,IF(I$5="E",I$3/100*$D11,"")))))^2)</f>
        <v>#N/A</v>
      </c>
      <c r="J11" s="23" t="e">
        <f>IF($D11="",#N/A,((IF(J$4="absolute",J$3,IF(J$5="S",J$3/100*Uncertainty!$B$21,IF(J$5="E",J$3/100*$D11,"")))))^2)</f>
        <v>#N/A</v>
      </c>
      <c r="K11" s="23" t="e">
        <f>IF($D11="",#N/A,((IF(K$4="absolute",K$3,IF(K$5="S",K$3/100*Uncertainty!$B$21,IF(K$5="E",K$3/100*$D11,"")))))^2)</f>
        <v>#N/A</v>
      </c>
      <c r="L11" s="23" t="e">
        <f>IF($D11="",#N/A,((IF(L$4="absolute",L$3,IF(L$5="S",L$3/100*Uncertainty!$B$21,IF(L$5="E",L$3/100*$D11,"")))))^2)</f>
        <v>#N/A</v>
      </c>
      <c r="M11" s="23" t="e">
        <f>IF($D11="",#N/A,((IF(M$4="absolute",M$3,IF(M$5="S",M$3/100*Uncertainty!$B$21,IF(M$5="E",M$3/100*$D11,"")))))^2)</f>
        <v>#N/A</v>
      </c>
      <c r="N11" s="23" t="e">
        <f>IF($D11="",#N/A,((IF(N$4="absolute",N$3,IF(N$5="S",N$3/100*Uncertainty!$B$21,IF(N$5="E",N$3/100*$D11,"")))))^2)</f>
        <v>#N/A</v>
      </c>
      <c r="O11" s="23" t="e">
        <f>IF($D11="",#N/A,((IF(O$4="absolute",O$3,IF(O$5="S",O$3/100*Uncertainty!$B$21,IF(O$5="E",O$3/100*$D11,"")))))^2)</f>
        <v>#N/A</v>
      </c>
      <c r="P11" s="23" t="e">
        <f>IF($D11="",#N/A,((IF(P$4="absolute",P$3,IF(P$5="S",P$3/100*Uncertainty!$B$21,IF(P$5="E",P$3/100*$D11,"")))))^2)</f>
        <v>#N/A</v>
      </c>
      <c r="Q11" s="23" t="e">
        <f>IF($D11="",#N/A,((IF(Q$4="absolute",Q$3,IF(Q$5="S",Q$3/100*Uncertainty!$B$21,IF(Q$5="E",Q$3/100*$D11,"")))))^2)</f>
        <v>#N/A</v>
      </c>
      <c r="R11" s="146" t="e">
        <f>IF($D11="",#N/A,(IF(R$4="absolute",R$3,IF(R$5="S",R$3/100*Uncertainty!$B$21,IF(R$5="E",R$3/100*$D11,"")))))^2</f>
        <v>#N/A</v>
      </c>
      <c r="S11" s="57" t="e">
        <f t="shared" si="9"/>
        <v>#N/A</v>
      </c>
      <c r="T11" s="115" t="e">
        <f t="shared" si="10"/>
        <v>#N/A</v>
      </c>
      <c r="U11" s="115" t="e">
        <f t="shared" si="11"/>
        <v>#N/A</v>
      </c>
      <c r="V11" s="29" t="e">
        <f t="shared" si="12"/>
        <v>#N/A</v>
      </c>
      <c r="W11" s="143" t="e">
        <f t="shared" si="13"/>
        <v>#N/A</v>
      </c>
      <c r="X11" s="94" t="e">
        <f t="shared" si="14"/>
        <v>#N/A</v>
      </c>
      <c r="Y11" s="95" t="e">
        <f t="shared" si="15"/>
        <v>#N/A</v>
      </c>
      <c r="Z11" s="26" t="e">
        <f t="shared" si="38"/>
        <v>#N/A</v>
      </c>
      <c r="AA11" s="26" t="e">
        <f t="shared" si="39"/>
        <v>#N/A</v>
      </c>
      <c r="AB11" s="26" t="e">
        <f t="shared" si="16"/>
        <v>#N/A</v>
      </c>
      <c r="AC11" s="26" t="e">
        <f t="shared" si="17"/>
        <v>#N/A</v>
      </c>
      <c r="AD11" s="26" t="e">
        <f t="shared" si="18"/>
        <v>#N/A</v>
      </c>
      <c r="AE11" s="26" t="e">
        <f t="shared" si="19"/>
        <v>#N/A</v>
      </c>
      <c r="AF11" s="26" t="e">
        <f t="shared" si="20"/>
        <v>#N/A</v>
      </c>
      <c r="AG11" s="26" t="e">
        <f t="shared" si="21"/>
        <v>#N/A</v>
      </c>
      <c r="AH11" s="26" t="e">
        <f t="shared" si="22"/>
        <v>#N/A</v>
      </c>
      <c r="AI11" s="26" t="e">
        <f t="shared" si="23"/>
        <v>#N/A</v>
      </c>
      <c r="AJ11" s="139" t="e">
        <f t="shared" si="24"/>
        <v>#N/A</v>
      </c>
      <c r="AK11" s="93" t="e">
        <f t="shared" si="25"/>
        <v>#N/A</v>
      </c>
      <c r="AL11" s="96" t="e">
        <f t="shared" si="26"/>
        <v>#N/A</v>
      </c>
      <c r="AM11" s="96" t="e">
        <f t="shared" si="27"/>
        <v>#N/A</v>
      </c>
      <c r="AN11" s="96" t="e">
        <f t="shared" si="28"/>
        <v>#N/A</v>
      </c>
      <c r="AO11" s="96" t="e">
        <f t="shared" si="29"/>
        <v>#N/A</v>
      </c>
      <c r="AP11" s="96" t="e">
        <f t="shared" si="30"/>
        <v>#N/A</v>
      </c>
      <c r="AQ11" s="96" t="e">
        <f t="shared" si="31"/>
        <v>#N/A</v>
      </c>
      <c r="AR11" s="96" t="e">
        <f t="shared" si="32"/>
        <v>#N/A</v>
      </c>
      <c r="AS11" s="96" t="e">
        <f t="shared" si="33"/>
        <v>#N/A</v>
      </c>
      <c r="AT11" s="96" t="e">
        <f t="shared" si="34"/>
        <v>#N/A</v>
      </c>
      <c r="AU11" s="96" t="e">
        <f t="shared" si="35"/>
        <v>#N/A</v>
      </c>
      <c r="AV11" s="151" t="e">
        <f t="shared" si="36"/>
        <v>#N/A</v>
      </c>
      <c r="AW11" s="97" t="e">
        <f t="shared" si="37"/>
        <v>#N/A</v>
      </c>
      <c r="AX11" s="30"/>
    </row>
    <row r="12" spans="1:50" customFormat="1" x14ac:dyDescent="0.25">
      <c r="A12" t="s">
        <v>16</v>
      </c>
      <c r="B12" s="21">
        <v>0.5</v>
      </c>
      <c r="C12">
        <v>36.149799999999999</v>
      </c>
      <c r="D12" s="62" t="e">
        <f>IF(INDEX(Data!$D7:$D7,MATCH($D$6,header_list,0))="",#N/A,INDEX(Data!$D7:$D7,MATCH($D$6,header_list,0)))</f>
        <v>#N/A</v>
      </c>
      <c r="E12" s="59" t="e">
        <f>IF(D12="",#N/A,D12*Uncertainty!$B$21)</f>
        <v>#N/A</v>
      </c>
      <c r="F12" s="59" t="e">
        <f t="shared" si="8"/>
        <v>#N/A</v>
      </c>
      <c r="G12" s="59" t="e">
        <f>1/Uncertainty!$B$21</f>
        <v>#DIV/0!</v>
      </c>
      <c r="H12" s="59" t="e">
        <f>IF($D12="",#N/A,ABS(-E12/(Uncertainty!$B$21^2)))</f>
        <v>#N/A</v>
      </c>
      <c r="I12" s="23" t="e">
        <f>IF($D12="",#N/A,((IF(I$4="absolute",I$3,IF(I$5="S",I$3/100*Uncertainty!$B$21,IF(I$5="E",I$3/100*$D12,"")))))^2)</f>
        <v>#N/A</v>
      </c>
      <c r="J12" s="23" t="e">
        <f>IF($D12="",#N/A,((IF(J$4="absolute",J$3,IF(J$5="S",J$3/100*Uncertainty!$B$21,IF(J$5="E",J$3/100*$D12,"")))))^2)</f>
        <v>#N/A</v>
      </c>
      <c r="K12" s="23" t="e">
        <f>IF($D12="",#N/A,((IF(K$4="absolute",K$3,IF(K$5="S",K$3/100*Uncertainty!$B$21,IF(K$5="E",K$3/100*$D12,"")))))^2)</f>
        <v>#N/A</v>
      </c>
      <c r="L12" s="23" t="e">
        <f>IF($D12="",#N/A,((IF(L$4="absolute",L$3,IF(L$5="S",L$3/100*Uncertainty!$B$21,IF(L$5="E",L$3/100*$D12,"")))))^2)</f>
        <v>#N/A</v>
      </c>
      <c r="M12" s="23" t="e">
        <f>IF($D12="",#N/A,((IF(M$4="absolute",M$3,IF(M$5="S",M$3/100*Uncertainty!$B$21,IF(M$5="E",M$3/100*$D12,"")))))^2)</f>
        <v>#N/A</v>
      </c>
      <c r="N12" s="23" t="e">
        <f>IF($D12="",#N/A,((IF(N$4="absolute",N$3,IF(N$5="S",N$3/100*Uncertainty!$B$21,IF(N$5="E",N$3/100*$D12,"")))))^2)</f>
        <v>#N/A</v>
      </c>
      <c r="O12" s="23" t="e">
        <f>IF($D12="",#N/A,((IF(O$4="absolute",O$3,IF(O$5="S",O$3/100*Uncertainty!$B$21,IF(O$5="E",O$3/100*$D12,"")))))^2)</f>
        <v>#N/A</v>
      </c>
      <c r="P12" s="23" t="e">
        <f>IF($D12="",#N/A,((IF(P$4="absolute",P$3,IF(P$5="S",P$3/100*Uncertainty!$B$21,IF(P$5="E",P$3/100*$D12,"")))))^2)</f>
        <v>#N/A</v>
      </c>
      <c r="Q12" s="23" t="e">
        <f>IF($D12="",#N/A,((IF(Q$4="absolute",Q$3,IF(Q$5="S",Q$3/100*Uncertainty!$B$21,IF(Q$5="E",Q$3/100*$D12,"")))))^2)</f>
        <v>#N/A</v>
      </c>
      <c r="R12" s="146" t="e">
        <f>IF($D12="",#N/A,(IF(R$4="absolute",R$3,IF(R$5="S",R$3/100*Uncertainty!$B$21,IF(R$5="E",R$3/100*$D12,"")))))^2</f>
        <v>#N/A</v>
      </c>
      <c r="S12" s="57" t="e">
        <f t="shared" si="9"/>
        <v>#N/A</v>
      </c>
      <c r="T12" s="115" t="e">
        <f t="shared" si="10"/>
        <v>#N/A</v>
      </c>
      <c r="U12" s="115" t="e">
        <f t="shared" si="11"/>
        <v>#N/A</v>
      </c>
      <c r="V12" s="29" t="e">
        <f t="shared" si="12"/>
        <v>#N/A</v>
      </c>
      <c r="W12" s="143" t="e">
        <f t="shared" si="13"/>
        <v>#N/A</v>
      </c>
      <c r="X12" s="94" t="e">
        <f t="shared" si="14"/>
        <v>#N/A</v>
      </c>
      <c r="Y12" s="95" t="e">
        <f t="shared" si="15"/>
        <v>#N/A</v>
      </c>
      <c r="Z12" s="26" t="e">
        <f t="shared" si="38"/>
        <v>#N/A</v>
      </c>
      <c r="AA12" s="26" t="e">
        <f t="shared" si="39"/>
        <v>#N/A</v>
      </c>
      <c r="AB12" s="26" t="e">
        <f t="shared" si="16"/>
        <v>#N/A</v>
      </c>
      <c r="AC12" s="26" t="e">
        <f t="shared" si="17"/>
        <v>#N/A</v>
      </c>
      <c r="AD12" s="26" t="e">
        <f t="shared" si="18"/>
        <v>#N/A</v>
      </c>
      <c r="AE12" s="26" t="e">
        <f t="shared" si="19"/>
        <v>#N/A</v>
      </c>
      <c r="AF12" s="26" t="e">
        <f t="shared" si="20"/>
        <v>#N/A</v>
      </c>
      <c r="AG12" s="26" t="e">
        <f t="shared" si="21"/>
        <v>#N/A</v>
      </c>
      <c r="AH12" s="26" t="e">
        <f t="shared" si="22"/>
        <v>#N/A</v>
      </c>
      <c r="AI12" s="26" t="e">
        <f t="shared" si="23"/>
        <v>#N/A</v>
      </c>
      <c r="AJ12" s="139" t="e">
        <f t="shared" si="24"/>
        <v>#N/A</v>
      </c>
      <c r="AK12" s="93" t="e">
        <f t="shared" si="25"/>
        <v>#N/A</v>
      </c>
      <c r="AL12" s="96" t="e">
        <f t="shared" si="26"/>
        <v>#N/A</v>
      </c>
      <c r="AM12" s="96" t="e">
        <f t="shared" si="27"/>
        <v>#N/A</v>
      </c>
      <c r="AN12" s="96" t="e">
        <f t="shared" si="28"/>
        <v>#N/A</v>
      </c>
      <c r="AO12" s="96" t="e">
        <f t="shared" si="29"/>
        <v>#N/A</v>
      </c>
      <c r="AP12" s="96" t="e">
        <f t="shared" si="30"/>
        <v>#N/A</v>
      </c>
      <c r="AQ12" s="96" t="e">
        <f t="shared" si="31"/>
        <v>#N/A</v>
      </c>
      <c r="AR12" s="96" t="e">
        <f t="shared" si="32"/>
        <v>#N/A</v>
      </c>
      <c r="AS12" s="96" t="e">
        <f t="shared" si="33"/>
        <v>#N/A</v>
      </c>
      <c r="AT12" s="96" t="e">
        <f t="shared" si="34"/>
        <v>#N/A</v>
      </c>
      <c r="AU12" s="96" t="e">
        <f t="shared" si="35"/>
        <v>#N/A</v>
      </c>
      <c r="AV12" s="151" t="e">
        <f t="shared" si="36"/>
        <v>#N/A</v>
      </c>
      <c r="AW12" s="97" t="e">
        <f t="shared" si="37"/>
        <v>#N/A</v>
      </c>
      <c r="AX12" s="30"/>
    </row>
    <row r="13" spans="1:50" customFormat="1" x14ac:dyDescent="0.25">
      <c r="A13" t="s">
        <v>16</v>
      </c>
      <c r="B13" s="21">
        <v>0.54166666666666663</v>
      </c>
      <c r="C13">
        <v>35.790999999999997</v>
      </c>
      <c r="D13" s="62" t="e">
        <f>IF(INDEX(Data!$D8:$D8,MATCH($D$6,header_list,0))="",#N/A,INDEX(Data!$D8:$D8,MATCH($D$6,header_list,0)))</f>
        <v>#N/A</v>
      </c>
      <c r="E13" s="59" t="e">
        <f>IF(D13="",#N/A,D13*Uncertainty!$B$21)</f>
        <v>#N/A</v>
      </c>
      <c r="F13" s="59" t="e">
        <f t="shared" si="8"/>
        <v>#N/A</v>
      </c>
      <c r="G13" s="59" t="e">
        <f>1/Uncertainty!$B$21</f>
        <v>#DIV/0!</v>
      </c>
      <c r="H13" s="59" t="e">
        <f>IF($D13="",#N/A,ABS(-E13/(Uncertainty!$B$21^2)))</f>
        <v>#N/A</v>
      </c>
      <c r="I13" s="23" t="e">
        <f>IF($D13="",#N/A,((IF(I$4="absolute",I$3,IF(I$5="S",I$3/100*Uncertainty!$B$21,IF(I$5="E",I$3/100*$D13,"")))))^2)</f>
        <v>#N/A</v>
      </c>
      <c r="J13" s="23" t="e">
        <f>IF($D13="",#N/A,((IF(J$4="absolute",J$3,IF(J$5="S",J$3/100*Uncertainty!$B$21,IF(J$5="E",J$3/100*$D13,"")))))^2)</f>
        <v>#N/A</v>
      </c>
      <c r="K13" s="23" t="e">
        <f>IF($D13="",#N/A,((IF(K$4="absolute",K$3,IF(K$5="S",K$3/100*Uncertainty!$B$21,IF(K$5="E",K$3/100*$D13,"")))))^2)</f>
        <v>#N/A</v>
      </c>
      <c r="L13" s="23" t="e">
        <f>IF($D13="",#N/A,((IF(L$4="absolute",L$3,IF(L$5="S",L$3/100*Uncertainty!$B$21,IF(L$5="E",L$3/100*$D13,"")))))^2)</f>
        <v>#N/A</v>
      </c>
      <c r="M13" s="23" t="e">
        <f>IF($D13="",#N/A,((IF(M$4="absolute",M$3,IF(M$5="S",M$3/100*Uncertainty!$B$21,IF(M$5="E",M$3/100*$D13,"")))))^2)</f>
        <v>#N/A</v>
      </c>
      <c r="N13" s="23" t="e">
        <f>IF($D13="",#N/A,((IF(N$4="absolute",N$3,IF(N$5="S",N$3/100*Uncertainty!$B$21,IF(N$5="E",N$3/100*$D13,"")))))^2)</f>
        <v>#N/A</v>
      </c>
      <c r="O13" s="23" t="e">
        <f>IF($D13="",#N/A,((IF(O$4="absolute",O$3,IF(O$5="S",O$3/100*Uncertainty!$B$21,IF(O$5="E",O$3/100*$D13,"")))))^2)</f>
        <v>#N/A</v>
      </c>
      <c r="P13" s="23" t="e">
        <f>IF($D13="",#N/A,((IF(P$4="absolute",P$3,IF(P$5="S",P$3/100*Uncertainty!$B$21,IF(P$5="E",P$3/100*$D13,"")))))^2)</f>
        <v>#N/A</v>
      </c>
      <c r="Q13" s="23" t="e">
        <f>IF($D13="",#N/A,((IF(Q$4="absolute",Q$3,IF(Q$5="S",Q$3/100*Uncertainty!$B$21,IF(Q$5="E",Q$3/100*$D13,"")))))^2)</f>
        <v>#N/A</v>
      </c>
      <c r="R13" s="146" t="e">
        <f>IF($D13="",#N/A,(IF(R$4="absolute",R$3,IF(R$5="S",R$3/100*Uncertainty!$B$21,IF(R$5="E",R$3/100*$D13,"")))))^2</f>
        <v>#N/A</v>
      </c>
      <c r="S13" s="57" t="e">
        <f t="shared" si="9"/>
        <v>#N/A</v>
      </c>
      <c r="T13" s="115" t="e">
        <f t="shared" si="10"/>
        <v>#N/A</v>
      </c>
      <c r="U13" s="115" t="e">
        <f t="shared" si="11"/>
        <v>#N/A</v>
      </c>
      <c r="V13" s="29" t="e">
        <f t="shared" si="12"/>
        <v>#N/A</v>
      </c>
      <c r="W13" s="143" t="e">
        <f t="shared" si="13"/>
        <v>#N/A</v>
      </c>
      <c r="X13" s="94" t="e">
        <f t="shared" si="14"/>
        <v>#N/A</v>
      </c>
      <c r="Y13" s="95" t="e">
        <f t="shared" si="15"/>
        <v>#N/A</v>
      </c>
      <c r="Z13" s="26" t="e">
        <f t="shared" si="38"/>
        <v>#N/A</v>
      </c>
      <c r="AA13" s="26" t="e">
        <f t="shared" si="39"/>
        <v>#N/A</v>
      </c>
      <c r="AB13" s="26" t="e">
        <f t="shared" si="16"/>
        <v>#N/A</v>
      </c>
      <c r="AC13" s="26" t="e">
        <f t="shared" si="17"/>
        <v>#N/A</v>
      </c>
      <c r="AD13" s="26" t="e">
        <f t="shared" si="18"/>
        <v>#N/A</v>
      </c>
      <c r="AE13" s="26" t="e">
        <f t="shared" si="19"/>
        <v>#N/A</v>
      </c>
      <c r="AF13" s="26" t="e">
        <f t="shared" si="20"/>
        <v>#N/A</v>
      </c>
      <c r="AG13" s="26" t="e">
        <f t="shared" si="21"/>
        <v>#N/A</v>
      </c>
      <c r="AH13" s="26" t="e">
        <f t="shared" si="22"/>
        <v>#N/A</v>
      </c>
      <c r="AI13" s="26" t="e">
        <f t="shared" si="23"/>
        <v>#N/A</v>
      </c>
      <c r="AJ13" s="139" t="e">
        <f t="shared" si="24"/>
        <v>#N/A</v>
      </c>
      <c r="AK13" s="93" t="e">
        <f t="shared" si="25"/>
        <v>#N/A</v>
      </c>
      <c r="AL13" s="96" t="e">
        <f t="shared" si="26"/>
        <v>#N/A</v>
      </c>
      <c r="AM13" s="96" t="e">
        <f t="shared" si="27"/>
        <v>#N/A</v>
      </c>
      <c r="AN13" s="96" t="e">
        <f t="shared" si="28"/>
        <v>#N/A</v>
      </c>
      <c r="AO13" s="96" t="e">
        <f t="shared" si="29"/>
        <v>#N/A</v>
      </c>
      <c r="AP13" s="96" t="e">
        <f t="shared" si="30"/>
        <v>#N/A</v>
      </c>
      <c r="AQ13" s="96" t="e">
        <f t="shared" si="31"/>
        <v>#N/A</v>
      </c>
      <c r="AR13" s="96" t="e">
        <f t="shared" si="32"/>
        <v>#N/A</v>
      </c>
      <c r="AS13" s="96" t="e">
        <f t="shared" si="33"/>
        <v>#N/A</v>
      </c>
      <c r="AT13" s="96" t="e">
        <f t="shared" si="34"/>
        <v>#N/A</v>
      </c>
      <c r="AU13" s="96" t="e">
        <f t="shared" si="35"/>
        <v>#N/A</v>
      </c>
      <c r="AV13" s="151" t="e">
        <f t="shared" si="36"/>
        <v>#N/A</v>
      </c>
      <c r="AW13" s="97" t="e">
        <f t="shared" si="37"/>
        <v>#N/A</v>
      </c>
      <c r="AX13" s="30"/>
    </row>
    <row r="14" spans="1:50" customFormat="1" x14ac:dyDescent="0.25">
      <c r="A14" t="s">
        <v>16</v>
      </c>
      <c r="B14" s="21">
        <v>0.58333333333333337</v>
      </c>
      <c r="C14">
        <v>40.226700000000001</v>
      </c>
      <c r="D14" s="62" t="e">
        <f>IF(INDEX(Data!$D9:$D9,MATCH($D$6,header_list,0))="",#N/A,INDEX(Data!$D9:$D9,MATCH($D$6,header_list,0)))</f>
        <v>#N/A</v>
      </c>
      <c r="E14" s="59" t="e">
        <f>IF(D14="",#N/A,D14*Uncertainty!$B$21)</f>
        <v>#N/A</v>
      </c>
      <c r="F14" s="59" t="e">
        <f t="shared" si="8"/>
        <v>#N/A</v>
      </c>
      <c r="G14" s="59" t="e">
        <f>1/Uncertainty!$B$21</f>
        <v>#DIV/0!</v>
      </c>
      <c r="H14" s="59" t="e">
        <f>IF($D14="",#N/A,ABS(-E14/(Uncertainty!$B$21^2)))</f>
        <v>#N/A</v>
      </c>
      <c r="I14" s="23" t="e">
        <f>IF($D14="",#N/A,((IF(I$4="absolute",I$3,IF(I$5="S",I$3/100*Uncertainty!$B$21,IF(I$5="E",I$3/100*$D14,"")))))^2)</f>
        <v>#N/A</v>
      </c>
      <c r="J14" s="23" t="e">
        <f>IF($D14="",#N/A,((IF(J$4="absolute",J$3,IF(J$5="S",J$3/100*Uncertainty!$B$21,IF(J$5="E",J$3/100*$D14,"")))))^2)</f>
        <v>#N/A</v>
      </c>
      <c r="K14" s="23" t="e">
        <f>IF($D14="",#N/A,((IF(K$4="absolute",K$3,IF(K$5="S",K$3/100*Uncertainty!$B$21,IF(K$5="E",K$3/100*$D14,"")))))^2)</f>
        <v>#N/A</v>
      </c>
      <c r="L14" s="23" t="e">
        <f>IF($D14="",#N/A,((IF(L$4="absolute",L$3,IF(L$5="S",L$3/100*Uncertainty!$B$21,IF(L$5="E",L$3/100*$D14,"")))))^2)</f>
        <v>#N/A</v>
      </c>
      <c r="M14" s="23" t="e">
        <f>IF($D14="",#N/A,((IF(M$4="absolute",M$3,IF(M$5="S",M$3/100*Uncertainty!$B$21,IF(M$5="E",M$3/100*$D14,"")))))^2)</f>
        <v>#N/A</v>
      </c>
      <c r="N14" s="23" t="e">
        <f>IF($D14="",#N/A,((IF(N$4="absolute",N$3,IF(N$5="S",N$3/100*Uncertainty!$B$21,IF(N$5="E",N$3/100*$D14,"")))))^2)</f>
        <v>#N/A</v>
      </c>
      <c r="O14" s="23" t="e">
        <f>IF($D14="",#N/A,((IF(O$4="absolute",O$3,IF(O$5="S",O$3/100*Uncertainty!$B$21,IF(O$5="E",O$3/100*$D14,"")))))^2)</f>
        <v>#N/A</v>
      </c>
      <c r="P14" s="23" t="e">
        <f>IF($D14="",#N/A,((IF(P$4="absolute",P$3,IF(P$5="S",P$3/100*Uncertainty!$B$21,IF(P$5="E",P$3/100*$D14,"")))))^2)</f>
        <v>#N/A</v>
      </c>
      <c r="Q14" s="23" t="e">
        <f>IF($D14="",#N/A,((IF(Q$4="absolute",Q$3,IF(Q$5="S",Q$3/100*Uncertainty!$B$21,IF(Q$5="E",Q$3/100*$D14,"")))))^2)</f>
        <v>#N/A</v>
      </c>
      <c r="R14" s="146" t="e">
        <f>IF($D14="",#N/A,(IF(R$4="absolute",R$3,IF(R$5="S",R$3/100*Uncertainty!$B$21,IF(R$5="E",R$3/100*$D14,"")))))^2</f>
        <v>#N/A</v>
      </c>
      <c r="S14" s="57" t="e">
        <f t="shared" si="9"/>
        <v>#N/A</v>
      </c>
      <c r="T14" s="115" t="e">
        <f t="shared" si="10"/>
        <v>#N/A</v>
      </c>
      <c r="U14" s="115" t="e">
        <f t="shared" si="11"/>
        <v>#N/A</v>
      </c>
      <c r="V14" s="29" t="e">
        <f t="shared" si="12"/>
        <v>#N/A</v>
      </c>
      <c r="W14" s="143" t="e">
        <f t="shared" si="13"/>
        <v>#N/A</v>
      </c>
      <c r="X14" s="94" t="e">
        <f t="shared" si="14"/>
        <v>#N/A</v>
      </c>
      <c r="Y14" s="95" t="e">
        <f t="shared" si="15"/>
        <v>#N/A</v>
      </c>
      <c r="Z14" s="26" t="e">
        <f t="shared" si="38"/>
        <v>#N/A</v>
      </c>
      <c r="AA14" s="26" t="e">
        <f t="shared" si="39"/>
        <v>#N/A</v>
      </c>
      <c r="AB14" s="26" t="e">
        <f t="shared" si="16"/>
        <v>#N/A</v>
      </c>
      <c r="AC14" s="26" t="e">
        <f t="shared" si="17"/>
        <v>#N/A</v>
      </c>
      <c r="AD14" s="26" t="e">
        <f t="shared" si="18"/>
        <v>#N/A</v>
      </c>
      <c r="AE14" s="26" t="e">
        <f t="shared" si="19"/>
        <v>#N/A</v>
      </c>
      <c r="AF14" s="26" t="e">
        <f t="shared" si="20"/>
        <v>#N/A</v>
      </c>
      <c r="AG14" s="26" t="e">
        <f t="shared" si="21"/>
        <v>#N/A</v>
      </c>
      <c r="AH14" s="26" t="e">
        <f t="shared" si="22"/>
        <v>#N/A</v>
      </c>
      <c r="AI14" s="26" t="e">
        <f t="shared" si="23"/>
        <v>#N/A</v>
      </c>
      <c r="AJ14" s="139" t="e">
        <f t="shared" si="24"/>
        <v>#N/A</v>
      </c>
      <c r="AK14" s="93" t="e">
        <f t="shared" si="25"/>
        <v>#N/A</v>
      </c>
      <c r="AL14" s="96" t="e">
        <f t="shared" si="26"/>
        <v>#N/A</v>
      </c>
      <c r="AM14" s="96" t="e">
        <f t="shared" si="27"/>
        <v>#N/A</v>
      </c>
      <c r="AN14" s="96" t="e">
        <f t="shared" si="28"/>
        <v>#N/A</v>
      </c>
      <c r="AO14" s="96" t="e">
        <f t="shared" si="29"/>
        <v>#N/A</v>
      </c>
      <c r="AP14" s="96" t="e">
        <f t="shared" si="30"/>
        <v>#N/A</v>
      </c>
      <c r="AQ14" s="96" t="e">
        <f t="shared" si="31"/>
        <v>#N/A</v>
      </c>
      <c r="AR14" s="96" t="e">
        <f t="shared" si="32"/>
        <v>#N/A</v>
      </c>
      <c r="AS14" s="96" t="e">
        <f t="shared" si="33"/>
        <v>#N/A</v>
      </c>
      <c r="AT14" s="96" t="e">
        <f t="shared" si="34"/>
        <v>#N/A</v>
      </c>
      <c r="AU14" s="96" t="e">
        <f t="shared" si="35"/>
        <v>#N/A</v>
      </c>
      <c r="AV14" s="151" t="e">
        <f t="shared" si="36"/>
        <v>#N/A</v>
      </c>
      <c r="AW14" s="97" t="e">
        <f t="shared" si="37"/>
        <v>#N/A</v>
      </c>
      <c r="AX14" s="30"/>
    </row>
    <row r="15" spans="1:50" customFormat="1" x14ac:dyDescent="0.25">
      <c r="A15" t="s">
        <v>16</v>
      </c>
      <c r="B15" s="21">
        <v>0.625</v>
      </c>
      <c r="C15">
        <v>48.138500000000001</v>
      </c>
      <c r="D15" s="62" t="e">
        <f>IF(INDEX(Data!$D10:$D10,MATCH($D$6,header_list,0))="",#N/A,INDEX(Data!$D10:$D10,MATCH($D$6,header_list,0)))</f>
        <v>#N/A</v>
      </c>
      <c r="E15" s="59" t="e">
        <f>IF(D15="",#N/A,D15*Uncertainty!$B$21)</f>
        <v>#N/A</v>
      </c>
      <c r="F15" s="59" t="e">
        <f t="shared" si="8"/>
        <v>#N/A</v>
      </c>
      <c r="G15" s="59" t="e">
        <f>1/Uncertainty!$B$21</f>
        <v>#DIV/0!</v>
      </c>
      <c r="H15" s="59" t="e">
        <f>IF($D15="",#N/A,ABS(-E15/(Uncertainty!$B$21^2)))</f>
        <v>#N/A</v>
      </c>
      <c r="I15" s="23" t="e">
        <f>IF($D15="",#N/A,((IF(I$4="absolute",I$3,IF(I$5="S",I$3/100*Uncertainty!$B$21,IF(I$5="E",I$3/100*$D15,"")))))^2)</f>
        <v>#N/A</v>
      </c>
      <c r="J15" s="23" t="e">
        <f>IF($D15="",#N/A,((IF(J$4="absolute",J$3,IF(J$5="S",J$3/100*Uncertainty!$B$21,IF(J$5="E",J$3/100*$D15,"")))))^2)</f>
        <v>#N/A</v>
      </c>
      <c r="K15" s="23" t="e">
        <f>IF($D15="",#N/A,((IF(K$4="absolute",K$3,IF(K$5="S",K$3/100*Uncertainty!$B$21,IF(K$5="E",K$3/100*$D15,"")))))^2)</f>
        <v>#N/A</v>
      </c>
      <c r="L15" s="23" t="e">
        <f>IF($D15="",#N/A,((IF(L$4="absolute",L$3,IF(L$5="S",L$3/100*Uncertainty!$B$21,IF(L$5="E",L$3/100*$D15,"")))))^2)</f>
        <v>#N/A</v>
      </c>
      <c r="M15" s="23" t="e">
        <f>IF($D15="",#N/A,((IF(M$4="absolute",M$3,IF(M$5="S",M$3/100*Uncertainty!$B$21,IF(M$5="E",M$3/100*$D15,"")))))^2)</f>
        <v>#N/A</v>
      </c>
      <c r="N15" s="23" t="e">
        <f>IF($D15="",#N/A,((IF(N$4="absolute",N$3,IF(N$5="S",N$3/100*Uncertainty!$B$21,IF(N$5="E",N$3/100*$D15,"")))))^2)</f>
        <v>#N/A</v>
      </c>
      <c r="O15" s="23" t="e">
        <f>IF($D15="",#N/A,((IF(O$4="absolute",O$3,IF(O$5="S",O$3/100*Uncertainty!$B$21,IF(O$5="E",O$3/100*$D15,"")))))^2)</f>
        <v>#N/A</v>
      </c>
      <c r="P15" s="23" t="e">
        <f>IF($D15="",#N/A,((IF(P$4="absolute",P$3,IF(P$5="S",P$3/100*Uncertainty!$B$21,IF(P$5="E",P$3/100*$D15,"")))))^2)</f>
        <v>#N/A</v>
      </c>
      <c r="Q15" s="23" t="e">
        <f>IF($D15="",#N/A,((IF(Q$4="absolute",Q$3,IF(Q$5="S",Q$3/100*Uncertainty!$B$21,IF(Q$5="E",Q$3/100*$D15,"")))))^2)</f>
        <v>#N/A</v>
      </c>
      <c r="R15" s="146" t="e">
        <f>IF($D15="",#N/A,(IF(R$4="absolute",R$3,IF(R$5="S",R$3/100*Uncertainty!$B$21,IF(R$5="E",R$3/100*$D15,"")))))^2</f>
        <v>#N/A</v>
      </c>
      <c r="S15" s="57" t="e">
        <f t="shared" si="9"/>
        <v>#N/A</v>
      </c>
      <c r="T15" s="115" t="e">
        <f t="shared" si="10"/>
        <v>#N/A</v>
      </c>
      <c r="U15" s="115" t="e">
        <f t="shared" si="11"/>
        <v>#N/A</v>
      </c>
      <c r="V15" s="29" t="e">
        <f t="shared" si="12"/>
        <v>#N/A</v>
      </c>
      <c r="W15" s="143" t="e">
        <f t="shared" si="13"/>
        <v>#N/A</v>
      </c>
      <c r="X15" s="94" t="e">
        <f t="shared" si="14"/>
        <v>#N/A</v>
      </c>
      <c r="Y15" s="95" t="e">
        <f t="shared" si="15"/>
        <v>#N/A</v>
      </c>
      <c r="Z15" s="26" t="e">
        <f t="shared" si="38"/>
        <v>#N/A</v>
      </c>
      <c r="AA15" s="26" t="e">
        <f t="shared" si="39"/>
        <v>#N/A</v>
      </c>
      <c r="AB15" s="26" t="e">
        <f t="shared" si="16"/>
        <v>#N/A</v>
      </c>
      <c r="AC15" s="26" t="e">
        <f t="shared" si="17"/>
        <v>#N/A</v>
      </c>
      <c r="AD15" s="26" t="e">
        <f t="shared" si="18"/>
        <v>#N/A</v>
      </c>
      <c r="AE15" s="26" t="e">
        <f t="shared" si="19"/>
        <v>#N/A</v>
      </c>
      <c r="AF15" s="26" t="e">
        <f t="shared" si="20"/>
        <v>#N/A</v>
      </c>
      <c r="AG15" s="26" t="e">
        <f t="shared" si="21"/>
        <v>#N/A</v>
      </c>
      <c r="AH15" s="26" t="e">
        <f t="shared" si="22"/>
        <v>#N/A</v>
      </c>
      <c r="AI15" s="26" t="e">
        <f t="shared" si="23"/>
        <v>#N/A</v>
      </c>
      <c r="AJ15" s="139" t="e">
        <f t="shared" si="24"/>
        <v>#N/A</v>
      </c>
      <c r="AK15" s="93" t="e">
        <f t="shared" si="25"/>
        <v>#N/A</v>
      </c>
      <c r="AL15" s="96" t="e">
        <f t="shared" si="26"/>
        <v>#N/A</v>
      </c>
      <c r="AM15" s="96" t="e">
        <f t="shared" si="27"/>
        <v>#N/A</v>
      </c>
      <c r="AN15" s="96" t="e">
        <f t="shared" si="28"/>
        <v>#N/A</v>
      </c>
      <c r="AO15" s="96" t="e">
        <f t="shared" si="29"/>
        <v>#N/A</v>
      </c>
      <c r="AP15" s="96" t="e">
        <f t="shared" si="30"/>
        <v>#N/A</v>
      </c>
      <c r="AQ15" s="96" t="e">
        <f t="shared" si="31"/>
        <v>#N/A</v>
      </c>
      <c r="AR15" s="96" t="e">
        <f t="shared" si="32"/>
        <v>#N/A</v>
      </c>
      <c r="AS15" s="96" t="e">
        <f t="shared" si="33"/>
        <v>#N/A</v>
      </c>
      <c r="AT15" s="96" t="e">
        <f t="shared" si="34"/>
        <v>#N/A</v>
      </c>
      <c r="AU15" s="96" t="e">
        <f t="shared" si="35"/>
        <v>#N/A</v>
      </c>
      <c r="AV15" s="151" t="e">
        <f t="shared" si="36"/>
        <v>#N/A</v>
      </c>
      <c r="AW15" s="97" t="e">
        <f t="shared" si="37"/>
        <v>#N/A</v>
      </c>
      <c r="AX15" s="30"/>
    </row>
    <row r="16" spans="1:50" customFormat="1" x14ac:dyDescent="0.25">
      <c r="A16" t="s">
        <v>16</v>
      </c>
      <c r="B16" s="21">
        <v>0.66666666666666663</v>
      </c>
      <c r="C16">
        <v>58.054699999999997</v>
      </c>
      <c r="D16" s="62" t="e">
        <f>IF(INDEX(Data!$D11:$D11,MATCH($D$6,header_list,0))="",#N/A,INDEX(Data!$D11:$D11,MATCH($D$6,header_list,0)))</f>
        <v>#N/A</v>
      </c>
      <c r="E16" s="59" t="e">
        <f>IF(D16="",#N/A,D16*Uncertainty!$B$21)</f>
        <v>#N/A</v>
      </c>
      <c r="F16" s="59" t="e">
        <f t="shared" si="8"/>
        <v>#N/A</v>
      </c>
      <c r="G16" s="59" t="e">
        <f>1/Uncertainty!$B$21</f>
        <v>#DIV/0!</v>
      </c>
      <c r="H16" s="59" t="e">
        <f>IF($D16="",#N/A,ABS(-E16/(Uncertainty!$B$21^2)))</f>
        <v>#N/A</v>
      </c>
      <c r="I16" s="23" t="e">
        <f>IF($D16="",#N/A,((IF(I$4="absolute",I$3,IF(I$5="S",I$3/100*Uncertainty!$B$21,IF(I$5="E",I$3/100*$D16,"")))))^2)</f>
        <v>#N/A</v>
      </c>
      <c r="J16" s="23" t="e">
        <f>IF($D16="",#N/A,((IF(J$4="absolute",J$3,IF(J$5="S",J$3/100*Uncertainty!$B$21,IF(J$5="E",J$3/100*$D16,"")))))^2)</f>
        <v>#N/A</v>
      </c>
      <c r="K16" s="23" t="e">
        <f>IF($D16="",#N/A,((IF(K$4="absolute",K$3,IF(K$5="S",K$3/100*Uncertainty!$B$21,IF(K$5="E",K$3/100*$D16,"")))))^2)</f>
        <v>#N/A</v>
      </c>
      <c r="L16" s="23" t="e">
        <f>IF($D16="",#N/A,((IF(L$4="absolute",L$3,IF(L$5="S",L$3/100*Uncertainty!$B$21,IF(L$5="E",L$3/100*$D16,"")))))^2)</f>
        <v>#N/A</v>
      </c>
      <c r="M16" s="23" t="e">
        <f>IF($D16="",#N/A,((IF(M$4="absolute",M$3,IF(M$5="S",M$3/100*Uncertainty!$B$21,IF(M$5="E",M$3/100*$D16,"")))))^2)</f>
        <v>#N/A</v>
      </c>
      <c r="N16" s="23" t="e">
        <f>IF($D16="",#N/A,((IF(N$4="absolute",N$3,IF(N$5="S",N$3/100*Uncertainty!$B$21,IF(N$5="E",N$3/100*$D16,"")))))^2)</f>
        <v>#N/A</v>
      </c>
      <c r="O16" s="23" t="e">
        <f>IF($D16="",#N/A,((IF(O$4="absolute",O$3,IF(O$5="S",O$3/100*Uncertainty!$B$21,IF(O$5="E",O$3/100*$D16,"")))))^2)</f>
        <v>#N/A</v>
      </c>
      <c r="P16" s="23" t="e">
        <f>IF($D16="",#N/A,((IF(P$4="absolute",P$3,IF(P$5="S",P$3/100*Uncertainty!$B$21,IF(P$5="E",P$3/100*$D16,"")))))^2)</f>
        <v>#N/A</v>
      </c>
      <c r="Q16" s="23" t="e">
        <f>IF($D16="",#N/A,((IF(Q$4="absolute",Q$3,IF(Q$5="S",Q$3/100*Uncertainty!$B$21,IF(Q$5="E",Q$3/100*$D16,"")))))^2)</f>
        <v>#N/A</v>
      </c>
      <c r="R16" s="146" t="e">
        <f>IF($D16="",#N/A,(IF(R$4="absolute",R$3,IF(R$5="S",R$3/100*Uncertainty!$B$21,IF(R$5="E",R$3/100*$D16,"")))))^2</f>
        <v>#N/A</v>
      </c>
      <c r="S16" s="57" t="e">
        <f t="shared" si="9"/>
        <v>#N/A</v>
      </c>
      <c r="T16" s="115" t="e">
        <f t="shared" si="10"/>
        <v>#N/A</v>
      </c>
      <c r="U16" s="115" t="e">
        <f t="shared" si="11"/>
        <v>#N/A</v>
      </c>
      <c r="V16" s="29" t="e">
        <f t="shared" si="12"/>
        <v>#N/A</v>
      </c>
      <c r="W16" s="143" t="e">
        <f t="shared" si="13"/>
        <v>#N/A</v>
      </c>
      <c r="X16" s="94" t="e">
        <f t="shared" si="14"/>
        <v>#N/A</v>
      </c>
      <c r="Y16" s="95" t="e">
        <f t="shared" si="15"/>
        <v>#N/A</v>
      </c>
      <c r="Z16" s="26" t="e">
        <f t="shared" si="38"/>
        <v>#N/A</v>
      </c>
      <c r="AA16" s="26" t="e">
        <f t="shared" si="39"/>
        <v>#N/A</v>
      </c>
      <c r="AB16" s="26" t="e">
        <f t="shared" si="16"/>
        <v>#N/A</v>
      </c>
      <c r="AC16" s="26" t="e">
        <f t="shared" si="17"/>
        <v>#N/A</v>
      </c>
      <c r="AD16" s="26" t="e">
        <f t="shared" si="18"/>
        <v>#N/A</v>
      </c>
      <c r="AE16" s="26" t="e">
        <f t="shared" si="19"/>
        <v>#N/A</v>
      </c>
      <c r="AF16" s="26" t="e">
        <f t="shared" si="20"/>
        <v>#N/A</v>
      </c>
      <c r="AG16" s="26" t="e">
        <f t="shared" si="21"/>
        <v>#N/A</v>
      </c>
      <c r="AH16" s="26" t="e">
        <f t="shared" si="22"/>
        <v>#N/A</v>
      </c>
      <c r="AI16" s="26" t="e">
        <f t="shared" si="23"/>
        <v>#N/A</v>
      </c>
      <c r="AJ16" s="139" t="e">
        <f t="shared" si="24"/>
        <v>#N/A</v>
      </c>
      <c r="AK16" s="93" t="e">
        <f t="shared" si="25"/>
        <v>#N/A</v>
      </c>
      <c r="AL16" s="96" t="e">
        <f t="shared" si="26"/>
        <v>#N/A</v>
      </c>
      <c r="AM16" s="96" t="e">
        <f t="shared" si="27"/>
        <v>#N/A</v>
      </c>
      <c r="AN16" s="96" t="e">
        <f t="shared" si="28"/>
        <v>#N/A</v>
      </c>
      <c r="AO16" s="96" t="e">
        <f t="shared" si="29"/>
        <v>#N/A</v>
      </c>
      <c r="AP16" s="96" t="e">
        <f t="shared" si="30"/>
        <v>#N/A</v>
      </c>
      <c r="AQ16" s="96" t="e">
        <f t="shared" si="31"/>
        <v>#N/A</v>
      </c>
      <c r="AR16" s="96" t="e">
        <f t="shared" si="32"/>
        <v>#N/A</v>
      </c>
      <c r="AS16" s="96" t="e">
        <f t="shared" si="33"/>
        <v>#N/A</v>
      </c>
      <c r="AT16" s="96" t="e">
        <f t="shared" si="34"/>
        <v>#N/A</v>
      </c>
      <c r="AU16" s="96" t="e">
        <f t="shared" si="35"/>
        <v>#N/A</v>
      </c>
      <c r="AV16" s="151" t="e">
        <f t="shared" si="36"/>
        <v>#N/A</v>
      </c>
      <c r="AW16" s="97" t="e">
        <f t="shared" si="37"/>
        <v>#N/A</v>
      </c>
      <c r="AX16" s="30"/>
    </row>
    <row r="17" spans="1:50" customFormat="1" x14ac:dyDescent="0.25">
      <c r="A17" t="s">
        <v>16</v>
      </c>
      <c r="B17" s="21">
        <v>0.70833333333333337</v>
      </c>
      <c r="C17">
        <v>69.000799999999998</v>
      </c>
      <c r="D17" s="62" t="e">
        <f>IF(INDEX(Data!$D12:$D12,MATCH($D$6,header_list,0))="",#N/A,INDEX(Data!$D12:$D12,MATCH($D$6,header_list,0)))</f>
        <v>#N/A</v>
      </c>
      <c r="E17" s="59" t="e">
        <f>IF(D17="",#N/A,D17*Uncertainty!$B$21)</f>
        <v>#N/A</v>
      </c>
      <c r="F17" s="59" t="e">
        <f t="shared" si="8"/>
        <v>#N/A</v>
      </c>
      <c r="G17" s="59" t="e">
        <f>1/Uncertainty!$B$21</f>
        <v>#DIV/0!</v>
      </c>
      <c r="H17" s="59" t="e">
        <f>IF($D17="",#N/A,ABS(-E17/(Uncertainty!$B$21^2)))</f>
        <v>#N/A</v>
      </c>
      <c r="I17" s="23" t="e">
        <f>IF($D17="",#N/A,((IF(I$4="absolute",I$3,IF(I$5="S",I$3/100*Uncertainty!$B$21,IF(I$5="E",I$3/100*$D17,"")))))^2)</f>
        <v>#N/A</v>
      </c>
      <c r="J17" s="23" t="e">
        <f>IF($D17="",#N/A,((IF(J$4="absolute",J$3,IF(J$5="S",J$3/100*Uncertainty!$B$21,IF(J$5="E",J$3/100*$D17,"")))))^2)</f>
        <v>#N/A</v>
      </c>
      <c r="K17" s="23" t="e">
        <f>IF($D17="",#N/A,((IF(K$4="absolute",K$3,IF(K$5="S",K$3/100*Uncertainty!$B$21,IF(K$5="E",K$3/100*$D17,"")))))^2)</f>
        <v>#N/A</v>
      </c>
      <c r="L17" s="23" t="e">
        <f>IF($D17="",#N/A,((IF(L$4="absolute",L$3,IF(L$5="S",L$3/100*Uncertainty!$B$21,IF(L$5="E",L$3/100*$D17,"")))))^2)</f>
        <v>#N/A</v>
      </c>
      <c r="M17" s="23" t="e">
        <f>IF($D17="",#N/A,((IF(M$4="absolute",M$3,IF(M$5="S",M$3/100*Uncertainty!$B$21,IF(M$5="E",M$3/100*$D17,"")))))^2)</f>
        <v>#N/A</v>
      </c>
      <c r="N17" s="23" t="e">
        <f>IF($D17="",#N/A,((IF(N$4="absolute",N$3,IF(N$5="S",N$3/100*Uncertainty!$B$21,IF(N$5="E",N$3/100*$D17,"")))))^2)</f>
        <v>#N/A</v>
      </c>
      <c r="O17" s="23" t="e">
        <f>IF($D17="",#N/A,((IF(O$4="absolute",O$3,IF(O$5="S",O$3/100*Uncertainty!$B$21,IF(O$5="E",O$3/100*$D17,"")))))^2)</f>
        <v>#N/A</v>
      </c>
      <c r="P17" s="23" t="e">
        <f>IF($D17="",#N/A,((IF(P$4="absolute",P$3,IF(P$5="S",P$3/100*Uncertainty!$B$21,IF(P$5="E",P$3/100*$D17,"")))))^2)</f>
        <v>#N/A</v>
      </c>
      <c r="Q17" s="23" t="e">
        <f>IF($D17="",#N/A,((IF(Q$4="absolute",Q$3,IF(Q$5="S",Q$3/100*Uncertainty!$B$21,IF(Q$5="E",Q$3/100*$D17,"")))))^2)</f>
        <v>#N/A</v>
      </c>
      <c r="R17" s="146" t="e">
        <f>IF($D17="",#N/A,(IF(R$4="absolute",R$3,IF(R$5="S",R$3/100*Uncertainty!$B$21,IF(R$5="E",R$3/100*$D17,"")))))^2</f>
        <v>#N/A</v>
      </c>
      <c r="S17" s="57" t="e">
        <f t="shared" si="9"/>
        <v>#N/A</v>
      </c>
      <c r="T17" s="115" t="e">
        <f t="shared" si="10"/>
        <v>#N/A</v>
      </c>
      <c r="U17" s="115" t="e">
        <f t="shared" si="11"/>
        <v>#N/A</v>
      </c>
      <c r="V17" s="29" t="e">
        <f t="shared" si="12"/>
        <v>#N/A</v>
      </c>
      <c r="W17" s="143" t="e">
        <f t="shared" si="13"/>
        <v>#N/A</v>
      </c>
      <c r="X17" s="94" t="e">
        <f t="shared" si="14"/>
        <v>#N/A</v>
      </c>
      <c r="Y17" s="95" t="e">
        <f t="shared" si="15"/>
        <v>#N/A</v>
      </c>
      <c r="Z17" s="26" t="e">
        <f t="shared" si="38"/>
        <v>#N/A</v>
      </c>
      <c r="AA17" s="26" t="e">
        <f t="shared" si="39"/>
        <v>#N/A</v>
      </c>
      <c r="AB17" s="26" t="e">
        <f t="shared" si="16"/>
        <v>#N/A</v>
      </c>
      <c r="AC17" s="26" t="e">
        <f t="shared" si="17"/>
        <v>#N/A</v>
      </c>
      <c r="AD17" s="26" t="e">
        <f t="shared" si="18"/>
        <v>#N/A</v>
      </c>
      <c r="AE17" s="26" t="e">
        <f t="shared" si="19"/>
        <v>#N/A</v>
      </c>
      <c r="AF17" s="26" t="e">
        <f t="shared" si="20"/>
        <v>#N/A</v>
      </c>
      <c r="AG17" s="26" t="e">
        <f t="shared" si="21"/>
        <v>#N/A</v>
      </c>
      <c r="AH17" s="26" t="e">
        <f t="shared" si="22"/>
        <v>#N/A</v>
      </c>
      <c r="AI17" s="26" t="e">
        <f t="shared" si="23"/>
        <v>#N/A</v>
      </c>
      <c r="AJ17" s="139" t="e">
        <f t="shared" si="24"/>
        <v>#N/A</v>
      </c>
      <c r="AK17" s="93" t="e">
        <f t="shared" si="25"/>
        <v>#N/A</v>
      </c>
      <c r="AL17" s="96" t="e">
        <f t="shared" si="26"/>
        <v>#N/A</v>
      </c>
      <c r="AM17" s="96" t="e">
        <f t="shared" si="27"/>
        <v>#N/A</v>
      </c>
      <c r="AN17" s="96" t="e">
        <f t="shared" si="28"/>
        <v>#N/A</v>
      </c>
      <c r="AO17" s="96" t="e">
        <f t="shared" si="29"/>
        <v>#N/A</v>
      </c>
      <c r="AP17" s="96" t="e">
        <f t="shared" si="30"/>
        <v>#N/A</v>
      </c>
      <c r="AQ17" s="96" t="e">
        <f t="shared" si="31"/>
        <v>#N/A</v>
      </c>
      <c r="AR17" s="96" t="e">
        <f t="shared" si="32"/>
        <v>#N/A</v>
      </c>
      <c r="AS17" s="96" t="e">
        <f t="shared" si="33"/>
        <v>#N/A</v>
      </c>
      <c r="AT17" s="96" t="e">
        <f t="shared" si="34"/>
        <v>#N/A</v>
      </c>
      <c r="AU17" s="96" t="e">
        <f t="shared" si="35"/>
        <v>#N/A</v>
      </c>
      <c r="AV17" s="151" t="e">
        <f t="shared" si="36"/>
        <v>#N/A</v>
      </c>
      <c r="AW17" s="97" t="e">
        <f t="shared" si="37"/>
        <v>#N/A</v>
      </c>
      <c r="AX17" s="30"/>
    </row>
    <row r="18" spans="1:50" customFormat="1" x14ac:dyDescent="0.25">
      <c r="A18" t="s">
        <v>16</v>
      </c>
      <c r="B18" s="21">
        <v>0.75</v>
      </c>
      <c r="C18">
        <v>79.798500000000004</v>
      </c>
      <c r="D18" s="62" t="e">
        <f>IF(INDEX(Data!$D13:$D13,MATCH($D$6,header_list,0))="",#N/A,INDEX(Data!$D13:$D13,MATCH($D$6,header_list,0)))</f>
        <v>#N/A</v>
      </c>
      <c r="E18" s="59" t="e">
        <f>IF(D18="",#N/A,D18*Uncertainty!$B$21)</f>
        <v>#N/A</v>
      </c>
      <c r="F18" s="59" t="e">
        <f t="shared" si="8"/>
        <v>#N/A</v>
      </c>
      <c r="G18" s="59" t="e">
        <f>1/Uncertainty!$B$21</f>
        <v>#DIV/0!</v>
      </c>
      <c r="H18" s="59" t="e">
        <f>IF($D18="",#N/A,ABS(-E18/(Uncertainty!$B$21^2)))</f>
        <v>#N/A</v>
      </c>
      <c r="I18" s="23" t="e">
        <f>IF($D18="",#N/A,((IF(I$4="absolute",I$3,IF(I$5="S",I$3/100*Uncertainty!$B$21,IF(I$5="E",I$3/100*$D18,"")))))^2)</f>
        <v>#N/A</v>
      </c>
      <c r="J18" s="23" t="e">
        <f>IF($D18="",#N/A,((IF(J$4="absolute",J$3,IF(J$5="S",J$3/100*Uncertainty!$B$21,IF(J$5="E",J$3/100*$D18,"")))))^2)</f>
        <v>#N/A</v>
      </c>
      <c r="K18" s="23" t="e">
        <f>IF($D18="",#N/A,((IF(K$4="absolute",K$3,IF(K$5="S",K$3/100*Uncertainty!$B$21,IF(K$5="E",K$3/100*$D18,"")))))^2)</f>
        <v>#N/A</v>
      </c>
      <c r="L18" s="23" t="e">
        <f>IF($D18="",#N/A,((IF(L$4="absolute",L$3,IF(L$5="S",L$3/100*Uncertainty!$B$21,IF(L$5="E",L$3/100*$D18,"")))))^2)</f>
        <v>#N/A</v>
      </c>
      <c r="M18" s="23" t="e">
        <f>IF($D18="",#N/A,((IF(M$4="absolute",M$3,IF(M$5="S",M$3/100*Uncertainty!$B$21,IF(M$5="E",M$3/100*$D18,"")))))^2)</f>
        <v>#N/A</v>
      </c>
      <c r="N18" s="23" t="e">
        <f>IF($D18="",#N/A,((IF(N$4="absolute",N$3,IF(N$5="S",N$3/100*Uncertainty!$B$21,IF(N$5="E",N$3/100*$D18,"")))))^2)</f>
        <v>#N/A</v>
      </c>
      <c r="O18" s="23" t="e">
        <f>IF($D18="",#N/A,((IF(O$4="absolute",O$3,IF(O$5="S",O$3/100*Uncertainty!$B$21,IF(O$5="E",O$3/100*$D18,"")))))^2)</f>
        <v>#N/A</v>
      </c>
      <c r="P18" s="23" t="e">
        <f>IF($D18="",#N/A,((IF(P$4="absolute",P$3,IF(P$5="S",P$3/100*Uncertainty!$B$21,IF(P$5="E",P$3/100*$D18,"")))))^2)</f>
        <v>#N/A</v>
      </c>
      <c r="Q18" s="23" t="e">
        <f>IF($D18="",#N/A,((IF(Q$4="absolute",Q$3,IF(Q$5="S",Q$3/100*Uncertainty!$B$21,IF(Q$5="E",Q$3/100*$D18,"")))))^2)</f>
        <v>#N/A</v>
      </c>
      <c r="R18" s="146" t="e">
        <f>IF($D18="",#N/A,(IF(R$4="absolute",R$3,IF(R$5="S",R$3/100*Uncertainty!$B$21,IF(R$5="E",R$3/100*$D18,"")))))^2</f>
        <v>#N/A</v>
      </c>
      <c r="S18" s="57" t="e">
        <f t="shared" si="9"/>
        <v>#N/A</v>
      </c>
      <c r="T18" s="115" t="e">
        <f t="shared" si="10"/>
        <v>#N/A</v>
      </c>
      <c r="U18" s="115" t="e">
        <f t="shared" si="11"/>
        <v>#N/A</v>
      </c>
      <c r="V18" s="29" t="e">
        <f t="shared" si="12"/>
        <v>#N/A</v>
      </c>
      <c r="W18" s="143" t="e">
        <f t="shared" si="13"/>
        <v>#N/A</v>
      </c>
      <c r="X18" s="94" t="e">
        <f t="shared" si="14"/>
        <v>#N/A</v>
      </c>
      <c r="Y18" s="95" t="e">
        <f t="shared" si="15"/>
        <v>#N/A</v>
      </c>
      <c r="Z18" s="26" t="e">
        <f t="shared" si="38"/>
        <v>#N/A</v>
      </c>
      <c r="AA18" s="26" t="e">
        <f t="shared" si="39"/>
        <v>#N/A</v>
      </c>
      <c r="AB18" s="26" t="e">
        <f t="shared" si="16"/>
        <v>#N/A</v>
      </c>
      <c r="AC18" s="26" t="e">
        <f t="shared" si="17"/>
        <v>#N/A</v>
      </c>
      <c r="AD18" s="26" t="e">
        <f t="shared" si="18"/>
        <v>#N/A</v>
      </c>
      <c r="AE18" s="26" t="e">
        <f t="shared" si="19"/>
        <v>#N/A</v>
      </c>
      <c r="AF18" s="26" t="e">
        <f t="shared" si="20"/>
        <v>#N/A</v>
      </c>
      <c r="AG18" s="26" t="e">
        <f t="shared" si="21"/>
        <v>#N/A</v>
      </c>
      <c r="AH18" s="26" t="e">
        <f t="shared" si="22"/>
        <v>#N/A</v>
      </c>
      <c r="AI18" s="26" t="e">
        <f t="shared" si="23"/>
        <v>#N/A</v>
      </c>
      <c r="AJ18" s="139" t="e">
        <f t="shared" si="24"/>
        <v>#N/A</v>
      </c>
      <c r="AK18" s="93" t="e">
        <f t="shared" si="25"/>
        <v>#N/A</v>
      </c>
      <c r="AL18" s="96" t="e">
        <f t="shared" si="26"/>
        <v>#N/A</v>
      </c>
      <c r="AM18" s="96" t="e">
        <f t="shared" si="27"/>
        <v>#N/A</v>
      </c>
      <c r="AN18" s="96" t="e">
        <f t="shared" si="28"/>
        <v>#N/A</v>
      </c>
      <c r="AO18" s="96" t="e">
        <f t="shared" si="29"/>
        <v>#N/A</v>
      </c>
      <c r="AP18" s="96" t="e">
        <f t="shared" si="30"/>
        <v>#N/A</v>
      </c>
      <c r="AQ18" s="96" t="e">
        <f t="shared" si="31"/>
        <v>#N/A</v>
      </c>
      <c r="AR18" s="96" t="e">
        <f t="shared" si="32"/>
        <v>#N/A</v>
      </c>
      <c r="AS18" s="96" t="e">
        <f t="shared" si="33"/>
        <v>#N/A</v>
      </c>
      <c r="AT18" s="96" t="e">
        <f t="shared" si="34"/>
        <v>#N/A</v>
      </c>
      <c r="AU18" s="96" t="e">
        <f t="shared" si="35"/>
        <v>#N/A</v>
      </c>
      <c r="AV18" s="151" t="e">
        <f t="shared" si="36"/>
        <v>#N/A</v>
      </c>
      <c r="AW18" s="97" t="e">
        <f t="shared" si="37"/>
        <v>#N/A</v>
      </c>
      <c r="AX18" s="30"/>
    </row>
    <row r="19" spans="1:50" customFormat="1" x14ac:dyDescent="0.25">
      <c r="A19" t="s">
        <v>17</v>
      </c>
      <c r="B19" s="21">
        <v>0.29166666666666669</v>
      </c>
      <c r="C19">
        <v>80.501499999999993</v>
      </c>
      <c r="D19" s="62" t="e">
        <f>IF(INDEX(Data!$D14:$D14,MATCH($D$6,header_list,0))="",#N/A,INDEX(Data!$D14:$D14,MATCH($D$6,header_list,0)))</f>
        <v>#N/A</v>
      </c>
      <c r="E19" s="59" t="e">
        <f>IF(D19="",#N/A,D19*Uncertainty!$B$21)</f>
        <v>#N/A</v>
      </c>
      <c r="F19" s="59" t="e">
        <f t="shared" si="8"/>
        <v>#N/A</v>
      </c>
      <c r="G19" s="59" t="e">
        <f>1/Uncertainty!$B$21</f>
        <v>#DIV/0!</v>
      </c>
      <c r="H19" s="59" t="e">
        <f>IF($D19="",#N/A,ABS(-E19/(Uncertainty!$B$21^2)))</f>
        <v>#N/A</v>
      </c>
      <c r="I19" s="23" t="e">
        <f>IF($D19="",#N/A,((IF(I$4="absolute",I$3,IF(I$5="S",I$3/100*Uncertainty!$B$21,IF(I$5="E",I$3/100*$D19,"")))))^2)</f>
        <v>#N/A</v>
      </c>
      <c r="J19" s="23" t="e">
        <f>IF($D19="",#N/A,((IF(J$4="absolute",J$3,IF(J$5="S",J$3/100*Uncertainty!$B$21,IF(J$5="E",J$3/100*$D19,"")))))^2)</f>
        <v>#N/A</v>
      </c>
      <c r="K19" s="23" t="e">
        <f>IF($D19="",#N/A,((IF(K$4="absolute",K$3,IF(K$5="S",K$3/100*Uncertainty!$B$21,IF(K$5="E",K$3/100*$D19,"")))))^2)</f>
        <v>#N/A</v>
      </c>
      <c r="L19" s="23" t="e">
        <f>IF($D19="",#N/A,((IF(L$4="absolute",L$3,IF(L$5="S",L$3/100*Uncertainty!$B$21,IF(L$5="E",L$3/100*$D19,"")))))^2)</f>
        <v>#N/A</v>
      </c>
      <c r="M19" s="23" t="e">
        <f>IF($D19="",#N/A,((IF(M$4="absolute",M$3,IF(M$5="S",M$3/100*Uncertainty!$B$21,IF(M$5="E",M$3/100*$D19,"")))))^2)</f>
        <v>#N/A</v>
      </c>
      <c r="N19" s="23" t="e">
        <f>IF($D19="",#N/A,((IF(N$4="absolute",N$3,IF(N$5="S",N$3/100*Uncertainty!$B$21,IF(N$5="E",N$3/100*$D19,"")))))^2)</f>
        <v>#N/A</v>
      </c>
      <c r="O19" s="23" t="e">
        <f>IF($D19="",#N/A,((IF(O$4="absolute",O$3,IF(O$5="S",O$3/100*Uncertainty!$B$21,IF(O$5="E",O$3/100*$D19,"")))))^2)</f>
        <v>#N/A</v>
      </c>
      <c r="P19" s="23" t="e">
        <f>IF($D19="",#N/A,((IF(P$4="absolute",P$3,IF(P$5="S",P$3/100*Uncertainty!$B$21,IF(P$5="E",P$3/100*$D19,"")))))^2)</f>
        <v>#N/A</v>
      </c>
      <c r="Q19" s="23" t="e">
        <f>IF($D19="",#N/A,((IF(Q$4="absolute",Q$3,IF(Q$5="S",Q$3/100*Uncertainty!$B$21,IF(Q$5="E",Q$3/100*$D19,"")))))^2)</f>
        <v>#N/A</v>
      </c>
      <c r="R19" s="146" t="e">
        <f>IF($D19="",#N/A,(IF(R$4="absolute",R$3,IF(R$5="S",R$3/100*Uncertainty!$B$21,IF(R$5="E",R$3/100*$D19,"")))))^2</f>
        <v>#N/A</v>
      </c>
      <c r="S19" s="57" t="e">
        <f t="shared" si="9"/>
        <v>#N/A</v>
      </c>
      <c r="T19" s="115" t="e">
        <f t="shared" si="10"/>
        <v>#N/A</v>
      </c>
      <c r="U19" s="115" t="e">
        <f t="shared" si="11"/>
        <v>#N/A</v>
      </c>
      <c r="V19" s="29" t="e">
        <f t="shared" si="12"/>
        <v>#N/A</v>
      </c>
      <c r="W19" s="143" t="e">
        <f t="shared" si="13"/>
        <v>#N/A</v>
      </c>
      <c r="X19" s="94" t="e">
        <f t="shared" si="14"/>
        <v>#N/A</v>
      </c>
      <c r="Y19" s="95" t="e">
        <f t="shared" si="15"/>
        <v>#N/A</v>
      </c>
      <c r="Z19" s="26" t="e">
        <f t="shared" si="38"/>
        <v>#N/A</v>
      </c>
      <c r="AA19" s="26" t="e">
        <f t="shared" si="39"/>
        <v>#N/A</v>
      </c>
      <c r="AB19" s="26" t="e">
        <f t="shared" si="16"/>
        <v>#N/A</v>
      </c>
      <c r="AC19" s="26" t="e">
        <f t="shared" si="17"/>
        <v>#N/A</v>
      </c>
      <c r="AD19" s="26" t="e">
        <f t="shared" si="18"/>
        <v>#N/A</v>
      </c>
      <c r="AE19" s="26" t="e">
        <f t="shared" si="19"/>
        <v>#N/A</v>
      </c>
      <c r="AF19" s="26" t="e">
        <f t="shared" si="20"/>
        <v>#N/A</v>
      </c>
      <c r="AG19" s="26" t="e">
        <f t="shared" si="21"/>
        <v>#N/A</v>
      </c>
      <c r="AH19" s="26" t="e">
        <f t="shared" si="22"/>
        <v>#N/A</v>
      </c>
      <c r="AI19" s="26" t="e">
        <f t="shared" si="23"/>
        <v>#N/A</v>
      </c>
      <c r="AJ19" s="139" t="e">
        <f t="shared" si="24"/>
        <v>#N/A</v>
      </c>
      <c r="AK19" s="93" t="e">
        <f t="shared" si="25"/>
        <v>#N/A</v>
      </c>
      <c r="AL19" s="96" t="e">
        <f t="shared" si="26"/>
        <v>#N/A</v>
      </c>
      <c r="AM19" s="96" t="e">
        <f t="shared" si="27"/>
        <v>#N/A</v>
      </c>
      <c r="AN19" s="96" t="e">
        <f t="shared" si="28"/>
        <v>#N/A</v>
      </c>
      <c r="AO19" s="96" t="e">
        <f t="shared" si="29"/>
        <v>#N/A</v>
      </c>
      <c r="AP19" s="96" t="e">
        <f t="shared" si="30"/>
        <v>#N/A</v>
      </c>
      <c r="AQ19" s="96" t="e">
        <f t="shared" si="31"/>
        <v>#N/A</v>
      </c>
      <c r="AR19" s="96" t="e">
        <f t="shared" si="32"/>
        <v>#N/A</v>
      </c>
      <c r="AS19" s="96" t="e">
        <f t="shared" si="33"/>
        <v>#N/A</v>
      </c>
      <c r="AT19" s="96" t="e">
        <f t="shared" si="34"/>
        <v>#N/A</v>
      </c>
      <c r="AU19" s="96" t="e">
        <f t="shared" si="35"/>
        <v>#N/A</v>
      </c>
      <c r="AV19" s="151" t="e">
        <f t="shared" si="36"/>
        <v>#N/A</v>
      </c>
      <c r="AW19" s="97" t="e">
        <f t="shared" si="37"/>
        <v>#N/A</v>
      </c>
      <c r="AX19" s="30"/>
    </row>
    <row r="20" spans="1:50" customFormat="1" x14ac:dyDescent="0.25">
      <c r="A20" t="s">
        <v>17</v>
      </c>
      <c r="B20" s="21">
        <v>0.33333333333333331</v>
      </c>
      <c r="C20">
        <v>70.326700000000002</v>
      </c>
      <c r="D20" s="62" t="e">
        <f>IF(INDEX(Data!$D15:$D15,MATCH($D$6,header_list,0))="",#N/A,INDEX(Data!$D15:$D15,MATCH($D$6,header_list,0)))</f>
        <v>#N/A</v>
      </c>
      <c r="E20" s="59" t="e">
        <f>IF(D20="",#N/A,D20*Uncertainty!$B$21)</f>
        <v>#N/A</v>
      </c>
      <c r="F20" s="59" t="e">
        <f t="shared" si="8"/>
        <v>#N/A</v>
      </c>
      <c r="G20" s="59" t="e">
        <f>1/Uncertainty!$B$21</f>
        <v>#DIV/0!</v>
      </c>
      <c r="H20" s="59" t="e">
        <f>IF($D20="",#N/A,ABS(-E20/(Uncertainty!$B$21^2)))</f>
        <v>#N/A</v>
      </c>
      <c r="I20" s="23" t="e">
        <f>IF($D20="",#N/A,((IF(I$4="absolute",I$3,IF(I$5="S",I$3/100*Uncertainty!$B$21,IF(I$5="E",I$3/100*$D20,"")))))^2)</f>
        <v>#N/A</v>
      </c>
      <c r="J20" s="23" t="e">
        <f>IF($D20="",#N/A,((IF(J$4="absolute",J$3,IF(J$5="S",J$3/100*Uncertainty!$B$21,IF(J$5="E",J$3/100*$D20,"")))))^2)</f>
        <v>#N/A</v>
      </c>
      <c r="K20" s="23" t="e">
        <f>IF($D20="",#N/A,((IF(K$4="absolute",K$3,IF(K$5="S",K$3/100*Uncertainty!$B$21,IF(K$5="E",K$3/100*$D20,"")))))^2)</f>
        <v>#N/A</v>
      </c>
      <c r="L20" s="23" t="e">
        <f>IF($D20="",#N/A,((IF(L$4="absolute",L$3,IF(L$5="S",L$3/100*Uncertainty!$B$21,IF(L$5="E",L$3/100*$D20,"")))))^2)</f>
        <v>#N/A</v>
      </c>
      <c r="M20" s="23" t="e">
        <f>IF($D20="",#N/A,((IF(M$4="absolute",M$3,IF(M$5="S",M$3/100*Uncertainty!$B$21,IF(M$5="E",M$3/100*$D20,"")))))^2)</f>
        <v>#N/A</v>
      </c>
      <c r="N20" s="23" t="e">
        <f>IF($D20="",#N/A,((IF(N$4="absolute",N$3,IF(N$5="S",N$3/100*Uncertainty!$B$21,IF(N$5="E",N$3/100*$D20,"")))))^2)</f>
        <v>#N/A</v>
      </c>
      <c r="O20" s="23" t="e">
        <f>IF($D20="",#N/A,((IF(O$4="absolute",O$3,IF(O$5="S",O$3/100*Uncertainty!$B$21,IF(O$5="E",O$3/100*$D20,"")))))^2)</f>
        <v>#N/A</v>
      </c>
      <c r="P20" s="23" t="e">
        <f>IF($D20="",#N/A,((IF(P$4="absolute",P$3,IF(P$5="S",P$3/100*Uncertainty!$B$21,IF(P$5="E",P$3/100*$D20,"")))))^2)</f>
        <v>#N/A</v>
      </c>
      <c r="Q20" s="23" t="e">
        <f>IF($D20="",#N/A,((IF(Q$4="absolute",Q$3,IF(Q$5="S",Q$3/100*Uncertainty!$B$21,IF(Q$5="E",Q$3/100*$D20,"")))))^2)</f>
        <v>#N/A</v>
      </c>
      <c r="R20" s="146" t="e">
        <f>IF($D20="",#N/A,(IF(R$4="absolute",R$3,IF(R$5="S",R$3/100*Uncertainty!$B$21,IF(R$5="E",R$3/100*$D20,"")))))^2</f>
        <v>#N/A</v>
      </c>
      <c r="S20" s="57" t="e">
        <f t="shared" si="9"/>
        <v>#N/A</v>
      </c>
      <c r="T20" s="115" t="e">
        <f t="shared" si="10"/>
        <v>#N/A</v>
      </c>
      <c r="U20" s="115" t="e">
        <f t="shared" si="11"/>
        <v>#N/A</v>
      </c>
      <c r="V20" s="29" t="e">
        <f t="shared" si="12"/>
        <v>#N/A</v>
      </c>
      <c r="W20" s="143" t="e">
        <f t="shared" si="13"/>
        <v>#N/A</v>
      </c>
      <c r="X20" s="94" t="e">
        <f t="shared" si="14"/>
        <v>#N/A</v>
      </c>
      <c r="Y20" s="95" t="e">
        <f t="shared" si="15"/>
        <v>#N/A</v>
      </c>
      <c r="Z20" s="26" t="e">
        <f t="shared" si="38"/>
        <v>#N/A</v>
      </c>
      <c r="AA20" s="26" t="e">
        <f t="shared" si="39"/>
        <v>#N/A</v>
      </c>
      <c r="AB20" s="26" t="e">
        <f t="shared" si="16"/>
        <v>#N/A</v>
      </c>
      <c r="AC20" s="26" t="e">
        <f t="shared" si="17"/>
        <v>#N/A</v>
      </c>
      <c r="AD20" s="26" t="e">
        <f t="shared" si="18"/>
        <v>#N/A</v>
      </c>
      <c r="AE20" s="26" t="e">
        <f t="shared" si="19"/>
        <v>#N/A</v>
      </c>
      <c r="AF20" s="26" t="e">
        <f t="shared" si="20"/>
        <v>#N/A</v>
      </c>
      <c r="AG20" s="26" t="e">
        <f t="shared" si="21"/>
        <v>#N/A</v>
      </c>
      <c r="AH20" s="26" t="e">
        <f t="shared" si="22"/>
        <v>#N/A</v>
      </c>
      <c r="AI20" s="26" t="e">
        <f t="shared" si="23"/>
        <v>#N/A</v>
      </c>
      <c r="AJ20" s="139" t="e">
        <f t="shared" si="24"/>
        <v>#N/A</v>
      </c>
      <c r="AK20" s="93" t="e">
        <f t="shared" si="25"/>
        <v>#N/A</v>
      </c>
      <c r="AL20" s="96" t="e">
        <f t="shared" si="26"/>
        <v>#N/A</v>
      </c>
      <c r="AM20" s="96" t="e">
        <f t="shared" si="27"/>
        <v>#N/A</v>
      </c>
      <c r="AN20" s="96" t="e">
        <f t="shared" si="28"/>
        <v>#N/A</v>
      </c>
      <c r="AO20" s="96" t="e">
        <f t="shared" si="29"/>
        <v>#N/A</v>
      </c>
      <c r="AP20" s="96" t="e">
        <f t="shared" si="30"/>
        <v>#N/A</v>
      </c>
      <c r="AQ20" s="96" t="e">
        <f t="shared" si="31"/>
        <v>#N/A</v>
      </c>
      <c r="AR20" s="96" t="e">
        <f t="shared" si="32"/>
        <v>#N/A</v>
      </c>
      <c r="AS20" s="96" t="e">
        <f t="shared" si="33"/>
        <v>#N/A</v>
      </c>
      <c r="AT20" s="96" t="e">
        <f t="shared" si="34"/>
        <v>#N/A</v>
      </c>
      <c r="AU20" s="96" t="e">
        <f t="shared" si="35"/>
        <v>#N/A</v>
      </c>
      <c r="AV20" s="151" t="e">
        <f t="shared" si="36"/>
        <v>#N/A</v>
      </c>
      <c r="AW20" s="97" t="e">
        <f t="shared" si="37"/>
        <v>#N/A</v>
      </c>
      <c r="AX20" s="30"/>
    </row>
    <row r="21" spans="1:50" customFormat="1" x14ac:dyDescent="0.25">
      <c r="A21" t="s">
        <v>17</v>
      </c>
      <c r="B21" s="21">
        <v>0.375</v>
      </c>
      <c r="C21">
        <v>59.181199999999997</v>
      </c>
      <c r="D21" s="62" t="e">
        <f>IF(INDEX(Data!$D16:$D16,MATCH($D$6,header_list,0))="",#N/A,INDEX(Data!$D16:$D16,MATCH($D$6,header_list,0)))</f>
        <v>#N/A</v>
      </c>
      <c r="E21" s="59" t="e">
        <f>IF(D21="",#N/A,D21*Uncertainty!$B$21)</f>
        <v>#N/A</v>
      </c>
      <c r="F21" s="59" t="e">
        <f t="shared" si="8"/>
        <v>#N/A</v>
      </c>
      <c r="G21" s="59" t="e">
        <f>1/Uncertainty!$B$21</f>
        <v>#DIV/0!</v>
      </c>
      <c r="H21" s="59" t="e">
        <f>IF($D21="",#N/A,ABS(-E21/(Uncertainty!$B$21^2)))</f>
        <v>#N/A</v>
      </c>
      <c r="I21" s="23" t="e">
        <f>IF($D21="",#N/A,((IF(I$4="absolute",I$3,IF(I$5="S",I$3/100*Uncertainty!$B$21,IF(I$5="E",I$3/100*$D21,"")))))^2)</f>
        <v>#N/A</v>
      </c>
      <c r="J21" s="23" t="e">
        <f>IF($D21="",#N/A,((IF(J$4="absolute",J$3,IF(J$5="S",J$3/100*Uncertainty!$B$21,IF(J$5="E",J$3/100*$D21,"")))))^2)</f>
        <v>#N/A</v>
      </c>
      <c r="K21" s="23" t="e">
        <f>IF($D21="",#N/A,((IF(K$4="absolute",K$3,IF(K$5="S",K$3/100*Uncertainty!$B$21,IF(K$5="E",K$3/100*$D21,"")))))^2)</f>
        <v>#N/A</v>
      </c>
      <c r="L21" s="23" t="e">
        <f>IF($D21="",#N/A,((IF(L$4="absolute",L$3,IF(L$5="S",L$3/100*Uncertainty!$B$21,IF(L$5="E",L$3/100*$D21,"")))))^2)</f>
        <v>#N/A</v>
      </c>
      <c r="M21" s="23" t="e">
        <f>IF($D21="",#N/A,((IF(M$4="absolute",M$3,IF(M$5="S",M$3/100*Uncertainty!$B$21,IF(M$5="E",M$3/100*$D21,"")))))^2)</f>
        <v>#N/A</v>
      </c>
      <c r="N21" s="23" t="e">
        <f>IF($D21="",#N/A,((IF(N$4="absolute",N$3,IF(N$5="S",N$3/100*Uncertainty!$B$21,IF(N$5="E",N$3/100*$D21,"")))))^2)</f>
        <v>#N/A</v>
      </c>
      <c r="O21" s="23" t="e">
        <f>IF($D21="",#N/A,((IF(O$4="absolute",O$3,IF(O$5="S",O$3/100*Uncertainty!$B$21,IF(O$5="E",O$3/100*$D21,"")))))^2)</f>
        <v>#N/A</v>
      </c>
      <c r="P21" s="23" t="e">
        <f>IF($D21="",#N/A,((IF(P$4="absolute",P$3,IF(P$5="S",P$3/100*Uncertainty!$B$21,IF(P$5="E",P$3/100*$D21,"")))))^2)</f>
        <v>#N/A</v>
      </c>
      <c r="Q21" s="23" t="e">
        <f>IF($D21="",#N/A,((IF(Q$4="absolute",Q$3,IF(Q$5="S",Q$3/100*Uncertainty!$B$21,IF(Q$5="E",Q$3/100*$D21,"")))))^2)</f>
        <v>#N/A</v>
      </c>
      <c r="R21" s="146" t="e">
        <f>IF($D21="",#N/A,(IF(R$4="absolute",R$3,IF(R$5="S",R$3/100*Uncertainty!$B$21,IF(R$5="E",R$3/100*$D21,"")))))^2</f>
        <v>#N/A</v>
      </c>
      <c r="S21" s="57" t="e">
        <f t="shared" si="9"/>
        <v>#N/A</v>
      </c>
      <c r="T21" s="115" t="e">
        <f t="shared" si="10"/>
        <v>#N/A</v>
      </c>
      <c r="U21" s="115" t="e">
        <f t="shared" si="11"/>
        <v>#N/A</v>
      </c>
      <c r="V21" s="29" t="e">
        <f t="shared" si="12"/>
        <v>#N/A</v>
      </c>
      <c r="W21" s="143" t="e">
        <f t="shared" si="13"/>
        <v>#N/A</v>
      </c>
      <c r="X21" s="94" t="e">
        <f t="shared" si="14"/>
        <v>#N/A</v>
      </c>
      <c r="Y21" s="95" t="e">
        <f t="shared" si="15"/>
        <v>#N/A</v>
      </c>
      <c r="Z21" s="26" t="e">
        <f t="shared" si="38"/>
        <v>#N/A</v>
      </c>
      <c r="AA21" s="26" t="e">
        <f t="shared" si="39"/>
        <v>#N/A</v>
      </c>
      <c r="AB21" s="26" t="e">
        <f t="shared" si="16"/>
        <v>#N/A</v>
      </c>
      <c r="AC21" s="26" t="e">
        <f t="shared" si="17"/>
        <v>#N/A</v>
      </c>
      <c r="AD21" s="26" t="e">
        <f t="shared" si="18"/>
        <v>#N/A</v>
      </c>
      <c r="AE21" s="26" t="e">
        <f t="shared" si="19"/>
        <v>#N/A</v>
      </c>
      <c r="AF21" s="26" t="e">
        <f t="shared" si="20"/>
        <v>#N/A</v>
      </c>
      <c r="AG21" s="26" t="e">
        <f t="shared" si="21"/>
        <v>#N/A</v>
      </c>
      <c r="AH21" s="26" t="e">
        <f t="shared" si="22"/>
        <v>#N/A</v>
      </c>
      <c r="AI21" s="26" t="e">
        <f t="shared" si="23"/>
        <v>#N/A</v>
      </c>
      <c r="AJ21" s="139" t="e">
        <f t="shared" si="24"/>
        <v>#N/A</v>
      </c>
      <c r="AK21" s="93" t="e">
        <f t="shared" si="25"/>
        <v>#N/A</v>
      </c>
      <c r="AL21" s="96" t="e">
        <f t="shared" si="26"/>
        <v>#N/A</v>
      </c>
      <c r="AM21" s="96" t="e">
        <f t="shared" si="27"/>
        <v>#N/A</v>
      </c>
      <c r="AN21" s="96" t="e">
        <f t="shared" si="28"/>
        <v>#N/A</v>
      </c>
      <c r="AO21" s="96" t="e">
        <f t="shared" si="29"/>
        <v>#N/A</v>
      </c>
      <c r="AP21" s="96" t="e">
        <f t="shared" si="30"/>
        <v>#N/A</v>
      </c>
      <c r="AQ21" s="96" t="e">
        <f t="shared" si="31"/>
        <v>#N/A</v>
      </c>
      <c r="AR21" s="96" t="e">
        <f t="shared" si="32"/>
        <v>#N/A</v>
      </c>
      <c r="AS21" s="96" t="e">
        <f t="shared" si="33"/>
        <v>#N/A</v>
      </c>
      <c r="AT21" s="96" t="e">
        <f t="shared" si="34"/>
        <v>#N/A</v>
      </c>
      <c r="AU21" s="96" t="e">
        <f t="shared" si="35"/>
        <v>#N/A</v>
      </c>
      <c r="AV21" s="151" t="e">
        <f t="shared" si="36"/>
        <v>#N/A</v>
      </c>
      <c r="AW21" s="97" t="e">
        <f t="shared" si="37"/>
        <v>#N/A</v>
      </c>
      <c r="AX21" s="30"/>
    </row>
    <row r="22" spans="1:50" customFormat="1" x14ac:dyDescent="0.25">
      <c r="A22" t="s">
        <v>17</v>
      </c>
      <c r="B22" s="21">
        <v>0.41666666666666669</v>
      </c>
      <c r="C22">
        <v>49.118200000000002</v>
      </c>
      <c r="D22" s="62" t="e">
        <f>IF(INDEX(Data!$D17:$D17,MATCH($D$6,header_list,0))="",#N/A,INDEX(Data!$D17:$D17,MATCH($D$6,header_list,0)))</f>
        <v>#N/A</v>
      </c>
      <c r="E22" s="59" t="e">
        <f>IF(D22="",#N/A,D22*Uncertainty!$B$21)</f>
        <v>#N/A</v>
      </c>
      <c r="F22" s="59" t="e">
        <f t="shared" si="8"/>
        <v>#N/A</v>
      </c>
      <c r="G22" s="59" t="e">
        <f>1/Uncertainty!$B$21</f>
        <v>#DIV/0!</v>
      </c>
      <c r="H22" s="59" t="e">
        <f>IF($D22="",#N/A,ABS(-E22/(Uncertainty!$B$21^2)))</f>
        <v>#N/A</v>
      </c>
      <c r="I22" s="23" t="e">
        <f>IF($D22="",#N/A,((IF(I$4="absolute",I$3,IF(I$5="S",I$3/100*Uncertainty!$B$21,IF(I$5="E",I$3/100*$D22,"")))))^2)</f>
        <v>#N/A</v>
      </c>
      <c r="J22" s="23" t="e">
        <f>IF($D22="",#N/A,((IF(J$4="absolute",J$3,IF(J$5="S",J$3/100*Uncertainty!$B$21,IF(J$5="E",J$3/100*$D22,"")))))^2)</f>
        <v>#N/A</v>
      </c>
      <c r="K22" s="23" t="e">
        <f>IF($D22="",#N/A,((IF(K$4="absolute",K$3,IF(K$5="S",K$3/100*Uncertainty!$B$21,IF(K$5="E",K$3/100*$D22,"")))))^2)</f>
        <v>#N/A</v>
      </c>
      <c r="L22" s="23" t="e">
        <f>IF($D22="",#N/A,((IF(L$4="absolute",L$3,IF(L$5="S",L$3/100*Uncertainty!$B$21,IF(L$5="E",L$3/100*$D22,"")))))^2)</f>
        <v>#N/A</v>
      </c>
      <c r="M22" s="23" t="e">
        <f>IF($D22="",#N/A,((IF(M$4="absolute",M$3,IF(M$5="S",M$3/100*Uncertainty!$B$21,IF(M$5="E",M$3/100*$D22,"")))))^2)</f>
        <v>#N/A</v>
      </c>
      <c r="N22" s="23" t="e">
        <f>IF($D22="",#N/A,((IF(N$4="absolute",N$3,IF(N$5="S",N$3/100*Uncertainty!$B$21,IF(N$5="E",N$3/100*$D22,"")))))^2)</f>
        <v>#N/A</v>
      </c>
      <c r="O22" s="23" t="e">
        <f>IF($D22="",#N/A,((IF(O$4="absolute",O$3,IF(O$5="S",O$3/100*Uncertainty!$B$21,IF(O$5="E",O$3/100*$D22,"")))))^2)</f>
        <v>#N/A</v>
      </c>
      <c r="P22" s="23" t="e">
        <f>IF($D22="",#N/A,((IF(P$4="absolute",P$3,IF(P$5="S",P$3/100*Uncertainty!$B$21,IF(P$5="E",P$3/100*$D22,"")))))^2)</f>
        <v>#N/A</v>
      </c>
      <c r="Q22" s="23" t="e">
        <f>IF($D22="",#N/A,((IF(Q$4="absolute",Q$3,IF(Q$5="S",Q$3/100*Uncertainty!$B$21,IF(Q$5="E",Q$3/100*$D22,"")))))^2)</f>
        <v>#N/A</v>
      </c>
      <c r="R22" s="146" t="e">
        <f>IF($D22="",#N/A,(IF(R$4="absolute",R$3,IF(R$5="S",R$3/100*Uncertainty!$B$21,IF(R$5="E",R$3/100*$D22,"")))))^2</f>
        <v>#N/A</v>
      </c>
      <c r="S22" s="57" t="e">
        <f t="shared" si="9"/>
        <v>#N/A</v>
      </c>
      <c r="T22" s="115" t="e">
        <f t="shared" si="10"/>
        <v>#N/A</v>
      </c>
      <c r="U22" s="115" t="e">
        <f t="shared" si="11"/>
        <v>#N/A</v>
      </c>
      <c r="V22" s="29" t="e">
        <f t="shared" si="12"/>
        <v>#N/A</v>
      </c>
      <c r="W22" s="143" t="e">
        <f t="shared" si="13"/>
        <v>#N/A</v>
      </c>
      <c r="X22" s="94" t="e">
        <f t="shared" si="14"/>
        <v>#N/A</v>
      </c>
      <c r="Y22" s="95" t="e">
        <f t="shared" si="15"/>
        <v>#N/A</v>
      </c>
      <c r="Z22" s="26" t="e">
        <f t="shared" si="38"/>
        <v>#N/A</v>
      </c>
      <c r="AA22" s="26" t="e">
        <f t="shared" si="39"/>
        <v>#N/A</v>
      </c>
      <c r="AB22" s="26" t="e">
        <f t="shared" si="16"/>
        <v>#N/A</v>
      </c>
      <c r="AC22" s="26" t="e">
        <f t="shared" si="17"/>
        <v>#N/A</v>
      </c>
      <c r="AD22" s="26" t="e">
        <f t="shared" si="18"/>
        <v>#N/A</v>
      </c>
      <c r="AE22" s="26" t="e">
        <f t="shared" si="19"/>
        <v>#N/A</v>
      </c>
      <c r="AF22" s="26" t="e">
        <f t="shared" si="20"/>
        <v>#N/A</v>
      </c>
      <c r="AG22" s="26" t="e">
        <f t="shared" si="21"/>
        <v>#N/A</v>
      </c>
      <c r="AH22" s="26" t="e">
        <f t="shared" si="22"/>
        <v>#N/A</v>
      </c>
      <c r="AI22" s="26" t="e">
        <f t="shared" si="23"/>
        <v>#N/A</v>
      </c>
      <c r="AJ22" s="139" t="e">
        <f t="shared" si="24"/>
        <v>#N/A</v>
      </c>
      <c r="AK22" s="93" t="e">
        <f t="shared" si="25"/>
        <v>#N/A</v>
      </c>
      <c r="AL22" s="96" t="e">
        <f t="shared" si="26"/>
        <v>#N/A</v>
      </c>
      <c r="AM22" s="96" t="e">
        <f t="shared" si="27"/>
        <v>#N/A</v>
      </c>
      <c r="AN22" s="96" t="e">
        <f t="shared" si="28"/>
        <v>#N/A</v>
      </c>
      <c r="AO22" s="96" t="e">
        <f t="shared" si="29"/>
        <v>#N/A</v>
      </c>
      <c r="AP22" s="96" t="e">
        <f t="shared" si="30"/>
        <v>#N/A</v>
      </c>
      <c r="AQ22" s="96" t="e">
        <f t="shared" si="31"/>
        <v>#N/A</v>
      </c>
      <c r="AR22" s="96" t="e">
        <f t="shared" si="32"/>
        <v>#N/A</v>
      </c>
      <c r="AS22" s="96" t="e">
        <f t="shared" si="33"/>
        <v>#N/A</v>
      </c>
      <c r="AT22" s="96" t="e">
        <f t="shared" si="34"/>
        <v>#N/A</v>
      </c>
      <c r="AU22" s="96" t="e">
        <f t="shared" si="35"/>
        <v>#N/A</v>
      </c>
      <c r="AV22" s="151" t="e">
        <f t="shared" si="36"/>
        <v>#N/A</v>
      </c>
      <c r="AW22" s="97" t="e">
        <f t="shared" si="37"/>
        <v>#N/A</v>
      </c>
      <c r="AX22" s="30"/>
    </row>
    <row r="23" spans="1:50" customFormat="1" x14ac:dyDescent="0.25">
      <c r="A23" t="s">
        <v>17</v>
      </c>
      <c r="B23" s="21">
        <v>0.45833333333333331</v>
      </c>
      <c r="C23">
        <v>40.808</v>
      </c>
      <c r="D23" s="62" t="e">
        <f>IF(INDEX(Data!$D18:$D18,MATCH($D$6,header_list,0))="",#N/A,INDEX(Data!$D18:$D18,MATCH($D$6,header_list,0)))</f>
        <v>#N/A</v>
      </c>
      <c r="E23" s="59" t="e">
        <f>IF(D23="",#N/A,D23*Uncertainty!$B$21)</f>
        <v>#N/A</v>
      </c>
      <c r="F23" s="59" t="e">
        <f t="shared" si="8"/>
        <v>#N/A</v>
      </c>
      <c r="G23" s="59" t="e">
        <f>1/Uncertainty!$B$21</f>
        <v>#DIV/0!</v>
      </c>
      <c r="H23" s="59" t="e">
        <f>IF($D23="",#N/A,ABS(-E23/(Uncertainty!$B$21^2)))</f>
        <v>#N/A</v>
      </c>
      <c r="I23" s="23" t="e">
        <f>IF($D23="",#N/A,((IF(I$4="absolute",I$3,IF(I$5="S",I$3/100*Uncertainty!$B$21,IF(I$5="E",I$3/100*$D23,"")))))^2)</f>
        <v>#N/A</v>
      </c>
      <c r="J23" s="23" t="e">
        <f>IF($D23="",#N/A,((IF(J$4="absolute",J$3,IF(J$5="S",J$3/100*Uncertainty!$B$21,IF(J$5="E",J$3/100*$D23,"")))))^2)</f>
        <v>#N/A</v>
      </c>
      <c r="K23" s="23" t="e">
        <f>IF($D23="",#N/A,((IF(K$4="absolute",K$3,IF(K$5="S",K$3/100*Uncertainty!$B$21,IF(K$5="E",K$3/100*$D23,"")))))^2)</f>
        <v>#N/A</v>
      </c>
      <c r="L23" s="23" t="e">
        <f>IF($D23="",#N/A,((IF(L$4="absolute",L$3,IF(L$5="S",L$3/100*Uncertainty!$B$21,IF(L$5="E",L$3/100*$D23,"")))))^2)</f>
        <v>#N/A</v>
      </c>
      <c r="M23" s="23" t="e">
        <f>IF($D23="",#N/A,((IF(M$4="absolute",M$3,IF(M$5="S",M$3/100*Uncertainty!$B$21,IF(M$5="E",M$3/100*$D23,"")))))^2)</f>
        <v>#N/A</v>
      </c>
      <c r="N23" s="23" t="e">
        <f>IF($D23="",#N/A,((IF(N$4="absolute",N$3,IF(N$5="S",N$3/100*Uncertainty!$B$21,IF(N$5="E",N$3/100*$D23,"")))))^2)</f>
        <v>#N/A</v>
      </c>
      <c r="O23" s="23" t="e">
        <f>IF($D23="",#N/A,((IF(O$4="absolute",O$3,IF(O$5="S",O$3/100*Uncertainty!$B$21,IF(O$5="E",O$3/100*$D23,"")))))^2)</f>
        <v>#N/A</v>
      </c>
      <c r="P23" s="23" t="e">
        <f>IF($D23="",#N/A,((IF(P$4="absolute",P$3,IF(P$5="S",P$3/100*Uncertainty!$B$21,IF(P$5="E",P$3/100*$D23,"")))))^2)</f>
        <v>#N/A</v>
      </c>
      <c r="Q23" s="23" t="e">
        <f>IF($D23="",#N/A,((IF(Q$4="absolute",Q$3,IF(Q$5="S",Q$3/100*Uncertainty!$B$21,IF(Q$5="E",Q$3/100*$D23,"")))))^2)</f>
        <v>#N/A</v>
      </c>
      <c r="R23" s="146" t="e">
        <f>IF($D23="",#N/A,(IF(R$4="absolute",R$3,IF(R$5="S",R$3/100*Uncertainty!$B$21,IF(R$5="E",R$3/100*$D23,"")))))^2</f>
        <v>#N/A</v>
      </c>
      <c r="S23" s="57" t="e">
        <f t="shared" si="9"/>
        <v>#N/A</v>
      </c>
      <c r="T23" s="115" t="e">
        <f t="shared" si="10"/>
        <v>#N/A</v>
      </c>
      <c r="U23" s="115" t="e">
        <f t="shared" si="11"/>
        <v>#N/A</v>
      </c>
      <c r="V23" s="29" t="e">
        <f t="shared" si="12"/>
        <v>#N/A</v>
      </c>
      <c r="W23" s="143" t="e">
        <f t="shared" si="13"/>
        <v>#N/A</v>
      </c>
      <c r="X23" s="94" t="e">
        <f t="shared" si="14"/>
        <v>#N/A</v>
      </c>
      <c r="Y23" s="95" t="e">
        <f t="shared" si="15"/>
        <v>#N/A</v>
      </c>
      <c r="Z23" s="26" t="e">
        <f t="shared" si="38"/>
        <v>#N/A</v>
      </c>
      <c r="AA23" s="26" t="e">
        <f t="shared" si="39"/>
        <v>#N/A</v>
      </c>
      <c r="AB23" s="26" t="e">
        <f t="shared" si="16"/>
        <v>#N/A</v>
      </c>
      <c r="AC23" s="26" t="e">
        <f t="shared" si="17"/>
        <v>#N/A</v>
      </c>
      <c r="AD23" s="26" t="e">
        <f t="shared" si="18"/>
        <v>#N/A</v>
      </c>
      <c r="AE23" s="26" t="e">
        <f t="shared" si="19"/>
        <v>#N/A</v>
      </c>
      <c r="AF23" s="26" t="e">
        <f t="shared" si="20"/>
        <v>#N/A</v>
      </c>
      <c r="AG23" s="26" t="e">
        <f t="shared" si="21"/>
        <v>#N/A</v>
      </c>
      <c r="AH23" s="26" t="e">
        <f t="shared" si="22"/>
        <v>#N/A</v>
      </c>
      <c r="AI23" s="26" t="e">
        <f t="shared" si="23"/>
        <v>#N/A</v>
      </c>
      <c r="AJ23" s="139" t="e">
        <f t="shared" si="24"/>
        <v>#N/A</v>
      </c>
      <c r="AK23" s="93" t="e">
        <f t="shared" si="25"/>
        <v>#N/A</v>
      </c>
      <c r="AL23" s="96" t="e">
        <f t="shared" si="26"/>
        <v>#N/A</v>
      </c>
      <c r="AM23" s="96" t="e">
        <f t="shared" si="27"/>
        <v>#N/A</v>
      </c>
      <c r="AN23" s="96" t="e">
        <f t="shared" si="28"/>
        <v>#N/A</v>
      </c>
      <c r="AO23" s="96" t="e">
        <f t="shared" si="29"/>
        <v>#N/A</v>
      </c>
      <c r="AP23" s="96" t="e">
        <f t="shared" si="30"/>
        <v>#N/A</v>
      </c>
      <c r="AQ23" s="96" t="e">
        <f t="shared" si="31"/>
        <v>#N/A</v>
      </c>
      <c r="AR23" s="96" t="e">
        <f t="shared" si="32"/>
        <v>#N/A</v>
      </c>
      <c r="AS23" s="96" t="e">
        <f t="shared" si="33"/>
        <v>#N/A</v>
      </c>
      <c r="AT23" s="96" t="e">
        <f t="shared" si="34"/>
        <v>#N/A</v>
      </c>
      <c r="AU23" s="96" t="e">
        <f t="shared" si="35"/>
        <v>#N/A</v>
      </c>
      <c r="AV23" s="151" t="e">
        <f t="shared" si="36"/>
        <v>#N/A</v>
      </c>
      <c r="AW23" s="97" t="e">
        <f t="shared" si="37"/>
        <v>#N/A</v>
      </c>
      <c r="AX23" s="30"/>
    </row>
    <row r="24" spans="1:50" customFormat="1" x14ac:dyDescent="0.25">
      <c r="A24" t="s">
        <v>17</v>
      </c>
      <c r="B24" s="21">
        <v>0.5</v>
      </c>
      <c r="C24">
        <v>35.759799999999998</v>
      </c>
      <c r="D24" s="62" t="e">
        <f>IF(INDEX(Data!$D19:$D19,MATCH($D$6,header_list,0))="",#N/A,INDEX(Data!$D19:$D19,MATCH($D$6,header_list,0)))</f>
        <v>#N/A</v>
      </c>
      <c r="E24" s="59" t="e">
        <f>IF(D24="",#N/A,D24*Uncertainty!$B$21)</f>
        <v>#N/A</v>
      </c>
      <c r="F24" s="59" t="e">
        <f t="shared" si="8"/>
        <v>#N/A</v>
      </c>
      <c r="G24" s="59" t="e">
        <f>1/Uncertainty!$B$21</f>
        <v>#DIV/0!</v>
      </c>
      <c r="H24" s="59" t="e">
        <f>IF($D24="",#N/A,ABS(-E24/(Uncertainty!$B$21^2)))</f>
        <v>#N/A</v>
      </c>
      <c r="I24" s="23" t="e">
        <f>IF($D24="",#N/A,((IF(I$4="absolute",I$3,IF(I$5="S",I$3/100*Uncertainty!$B$21,IF(I$5="E",I$3/100*$D24,"")))))^2)</f>
        <v>#N/A</v>
      </c>
      <c r="J24" s="23" t="e">
        <f>IF($D24="",#N/A,((IF(J$4="absolute",J$3,IF(J$5="S",J$3/100*Uncertainty!$B$21,IF(J$5="E",J$3/100*$D24,"")))))^2)</f>
        <v>#N/A</v>
      </c>
      <c r="K24" s="23" t="e">
        <f>IF($D24="",#N/A,((IF(K$4="absolute",K$3,IF(K$5="S",K$3/100*Uncertainty!$B$21,IF(K$5="E",K$3/100*$D24,"")))))^2)</f>
        <v>#N/A</v>
      </c>
      <c r="L24" s="23" t="e">
        <f>IF($D24="",#N/A,((IF(L$4="absolute",L$3,IF(L$5="S",L$3/100*Uncertainty!$B$21,IF(L$5="E",L$3/100*$D24,"")))))^2)</f>
        <v>#N/A</v>
      </c>
      <c r="M24" s="23" t="e">
        <f>IF($D24="",#N/A,((IF(M$4="absolute",M$3,IF(M$5="S",M$3/100*Uncertainty!$B$21,IF(M$5="E",M$3/100*$D24,"")))))^2)</f>
        <v>#N/A</v>
      </c>
      <c r="N24" s="23" t="e">
        <f>IF($D24="",#N/A,((IF(N$4="absolute",N$3,IF(N$5="S",N$3/100*Uncertainty!$B$21,IF(N$5="E",N$3/100*$D24,"")))))^2)</f>
        <v>#N/A</v>
      </c>
      <c r="O24" s="23" t="e">
        <f>IF($D24="",#N/A,((IF(O$4="absolute",O$3,IF(O$5="S",O$3/100*Uncertainty!$B$21,IF(O$5="E",O$3/100*$D24,"")))))^2)</f>
        <v>#N/A</v>
      </c>
      <c r="P24" s="23" t="e">
        <f>IF($D24="",#N/A,((IF(P$4="absolute",P$3,IF(P$5="S",P$3/100*Uncertainty!$B$21,IF(P$5="E",P$3/100*$D24,"")))))^2)</f>
        <v>#N/A</v>
      </c>
      <c r="Q24" s="23" t="e">
        <f>IF($D24="",#N/A,((IF(Q$4="absolute",Q$3,IF(Q$5="S",Q$3/100*Uncertainty!$B$21,IF(Q$5="E",Q$3/100*$D24,"")))))^2)</f>
        <v>#N/A</v>
      </c>
      <c r="R24" s="146" t="e">
        <f>IF($D24="",#N/A,(IF(R$4="absolute",R$3,IF(R$5="S",R$3/100*Uncertainty!$B$21,IF(R$5="E",R$3/100*$D24,"")))))^2</f>
        <v>#N/A</v>
      </c>
      <c r="S24" s="57" t="e">
        <f t="shared" si="9"/>
        <v>#N/A</v>
      </c>
      <c r="T24" s="115" t="e">
        <f t="shared" si="10"/>
        <v>#N/A</v>
      </c>
      <c r="U24" s="115" t="e">
        <f t="shared" si="11"/>
        <v>#N/A</v>
      </c>
      <c r="V24" s="29" t="e">
        <f t="shared" si="12"/>
        <v>#N/A</v>
      </c>
      <c r="W24" s="143" t="e">
        <f t="shared" si="13"/>
        <v>#N/A</v>
      </c>
      <c r="X24" s="94" t="e">
        <f t="shared" si="14"/>
        <v>#N/A</v>
      </c>
      <c r="Y24" s="95" t="e">
        <f t="shared" si="15"/>
        <v>#N/A</v>
      </c>
      <c r="Z24" s="26" t="e">
        <f t="shared" si="38"/>
        <v>#N/A</v>
      </c>
      <c r="AA24" s="26" t="e">
        <f t="shared" si="39"/>
        <v>#N/A</v>
      </c>
      <c r="AB24" s="26" t="e">
        <f t="shared" si="16"/>
        <v>#N/A</v>
      </c>
      <c r="AC24" s="26" t="e">
        <f t="shared" si="17"/>
        <v>#N/A</v>
      </c>
      <c r="AD24" s="26" t="e">
        <f t="shared" si="18"/>
        <v>#N/A</v>
      </c>
      <c r="AE24" s="26" t="e">
        <f t="shared" si="19"/>
        <v>#N/A</v>
      </c>
      <c r="AF24" s="26" t="e">
        <f t="shared" si="20"/>
        <v>#N/A</v>
      </c>
      <c r="AG24" s="26" t="e">
        <f t="shared" si="21"/>
        <v>#N/A</v>
      </c>
      <c r="AH24" s="26" t="e">
        <f t="shared" si="22"/>
        <v>#N/A</v>
      </c>
      <c r="AI24" s="26" t="e">
        <f t="shared" si="23"/>
        <v>#N/A</v>
      </c>
      <c r="AJ24" s="139" t="e">
        <f t="shared" si="24"/>
        <v>#N/A</v>
      </c>
      <c r="AK24" s="93" t="e">
        <f t="shared" si="25"/>
        <v>#N/A</v>
      </c>
      <c r="AL24" s="96" t="e">
        <f t="shared" si="26"/>
        <v>#N/A</v>
      </c>
      <c r="AM24" s="96" t="e">
        <f t="shared" si="27"/>
        <v>#N/A</v>
      </c>
      <c r="AN24" s="96" t="e">
        <f t="shared" si="28"/>
        <v>#N/A</v>
      </c>
      <c r="AO24" s="96" t="e">
        <f t="shared" si="29"/>
        <v>#N/A</v>
      </c>
      <c r="AP24" s="96" t="e">
        <f t="shared" si="30"/>
        <v>#N/A</v>
      </c>
      <c r="AQ24" s="96" t="e">
        <f t="shared" si="31"/>
        <v>#N/A</v>
      </c>
      <c r="AR24" s="96" t="e">
        <f t="shared" si="32"/>
        <v>#N/A</v>
      </c>
      <c r="AS24" s="96" t="e">
        <f t="shared" si="33"/>
        <v>#N/A</v>
      </c>
      <c r="AT24" s="96" t="e">
        <f t="shared" si="34"/>
        <v>#N/A</v>
      </c>
      <c r="AU24" s="96" t="e">
        <f t="shared" si="35"/>
        <v>#N/A</v>
      </c>
      <c r="AV24" s="151" t="e">
        <f t="shared" si="36"/>
        <v>#N/A</v>
      </c>
      <c r="AW24" s="97" t="e">
        <f t="shared" si="37"/>
        <v>#N/A</v>
      </c>
      <c r="AX24" s="30"/>
    </row>
    <row r="25" spans="1:50" customFormat="1" x14ac:dyDescent="0.25">
      <c r="A25" t="s">
        <v>17</v>
      </c>
      <c r="B25" s="21">
        <v>0.54166666666666663</v>
      </c>
      <c r="C25">
        <v>35.421799999999998</v>
      </c>
      <c r="D25" s="62" t="e">
        <f>IF(INDEX(Data!$D20:$D20,MATCH($D$6,header_list,0))="",#N/A,INDEX(Data!$D20:$D20,MATCH($D$6,header_list,0)))</f>
        <v>#N/A</v>
      </c>
      <c r="E25" s="59" t="e">
        <f>IF(D25="",#N/A,D25*Uncertainty!$B$21)</f>
        <v>#N/A</v>
      </c>
      <c r="F25" s="59" t="e">
        <f t="shared" si="8"/>
        <v>#N/A</v>
      </c>
      <c r="G25" s="59" t="e">
        <f>1/Uncertainty!$B$21</f>
        <v>#DIV/0!</v>
      </c>
      <c r="H25" s="59" t="e">
        <f>IF($D25="",#N/A,ABS(-E25/(Uncertainty!$B$21^2)))</f>
        <v>#N/A</v>
      </c>
      <c r="I25" s="23" t="e">
        <f>IF($D25="",#N/A,((IF(I$4="absolute",I$3,IF(I$5="S",I$3/100*Uncertainty!$B$21,IF(I$5="E",I$3/100*$D25,"")))))^2)</f>
        <v>#N/A</v>
      </c>
      <c r="J25" s="23" t="e">
        <f>IF($D25="",#N/A,((IF(J$4="absolute",J$3,IF(J$5="S",J$3/100*Uncertainty!$B$21,IF(J$5="E",J$3/100*$D25,"")))))^2)</f>
        <v>#N/A</v>
      </c>
      <c r="K25" s="23" t="e">
        <f>IF($D25="",#N/A,((IF(K$4="absolute",K$3,IF(K$5="S",K$3/100*Uncertainty!$B$21,IF(K$5="E",K$3/100*$D25,"")))))^2)</f>
        <v>#N/A</v>
      </c>
      <c r="L25" s="23" t="e">
        <f>IF($D25="",#N/A,((IF(L$4="absolute",L$3,IF(L$5="S",L$3/100*Uncertainty!$B$21,IF(L$5="E",L$3/100*$D25,"")))))^2)</f>
        <v>#N/A</v>
      </c>
      <c r="M25" s="23" t="e">
        <f>IF($D25="",#N/A,((IF(M$4="absolute",M$3,IF(M$5="S",M$3/100*Uncertainty!$B$21,IF(M$5="E",M$3/100*$D25,"")))))^2)</f>
        <v>#N/A</v>
      </c>
      <c r="N25" s="23" t="e">
        <f>IF($D25="",#N/A,((IF(N$4="absolute",N$3,IF(N$5="S",N$3/100*Uncertainty!$B$21,IF(N$5="E",N$3/100*$D25,"")))))^2)</f>
        <v>#N/A</v>
      </c>
      <c r="O25" s="23" t="e">
        <f>IF($D25="",#N/A,((IF(O$4="absolute",O$3,IF(O$5="S",O$3/100*Uncertainty!$B$21,IF(O$5="E",O$3/100*$D25,"")))))^2)</f>
        <v>#N/A</v>
      </c>
      <c r="P25" s="23" t="e">
        <f>IF($D25="",#N/A,((IF(P$4="absolute",P$3,IF(P$5="S",P$3/100*Uncertainty!$B$21,IF(P$5="E",P$3/100*$D25,"")))))^2)</f>
        <v>#N/A</v>
      </c>
      <c r="Q25" s="23" t="e">
        <f>IF($D25="",#N/A,((IF(Q$4="absolute",Q$3,IF(Q$5="S",Q$3/100*Uncertainty!$B$21,IF(Q$5="E",Q$3/100*$D25,"")))))^2)</f>
        <v>#N/A</v>
      </c>
      <c r="R25" s="146" t="e">
        <f>IF($D25="",#N/A,(IF(R$4="absolute",R$3,IF(R$5="S",R$3/100*Uncertainty!$B$21,IF(R$5="E",R$3/100*$D25,"")))))^2</f>
        <v>#N/A</v>
      </c>
      <c r="S25" s="57" t="e">
        <f t="shared" si="9"/>
        <v>#N/A</v>
      </c>
      <c r="T25" s="115" t="e">
        <f t="shared" si="10"/>
        <v>#N/A</v>
      </c>
      <c r="U25" s="115" t="e">
        <f t="shared" si="11"/>
        <v>#N/A</v>
      </c>
      <c r="V25" s="29" t="e">
        <f t="shared" si="12"/>
        <v>#N/A</v>
      </c>
      <c r="W25" s="143" t="e">
        <f t="shared" si="13"/>
        <v>#N/A</v>
      </c>
      <c r="X25" s="94" t="e">
        <f t="shared" si="14"/>
        <v>#N/A</v>
      </c>
      <c r="Y25" s="95" t="e">
        <f t="shared" si="15"/>
        <v>#N/A</v>
      </c>
      <c r="Z25" s="26" t="e">
        <f t="shared" si="38"/>
        <v>#N/A</v>
      </c>
      <c r="AA25" s="26" t="e">
        <f t="shared" si="39"/>
        <v>#N/A</v>
      </c>
      <c r="AB25" s="26" t="e">
        <f t="shared" si="16"/>
        <v>#N/A</v>
      </c>
      <c r="AC25" s="26" t="e">
        <f t="shared" si="17"/>
        <v>#N/A</v>
      </c>
      <c r="AD25" s="26" t="e">
        <f t="shared" si="18"/>
        <v>#N/A</v>
      </c>
      <c r="AE25" s="26" t="e">
        <f t="shared" si="19"/>
        <v>#N/A</v>
      </c>
      <c r="AF25" s="26" t="e">
        <f t="shared" si="20"/>
        <v>#N/A</v>
      </c>
      <c r="AG25" s="26" t="e">
        <f t="shared" si="21"/>
        <v>#N/A</v>
      </c>
      <c r="AH25" s="26" t="e">
        <f t="shared" si="22"/>
        <v>#N/A</v>
      </c>
      <c r="AI25" s="26" t="e">
        <f t="shared" si="23"/>
        <v>#N/A</v>
      </c>
      <c r="AJ25" s="139" t="e">
        <f t="shared" si="24"/>
        <v>#N/A</v>
      </c>
      <c r="AK25" s="93" t="e">
        <f t="shared" si="25"/>
        <v>#N/A</v>
      </c>
      <c r="AL25" s="96" t="e">
        <f t="shared" si="26"/>
        <v>#N/A</v>
      </c>
      <c r="AM25" s="96" t="e">
        <f t="shared" si="27"/>
        <v>#N/A</v>
      </c>
      <c r="AN25" s="96" t="e">
        <f t="shared" si="28"/>
        <v>#N/A</v>
      </c>
      <c r="AO25" s="96" t="e">
        <f t="shared" si="29"/>
        <v>#N/A</v>
      </c>
      <c r="AP25" s="96" t="e">
        <f t="shared" si="30"/>
        <v>#N/A</v>
      </c>
      <c r="AQ25" s="96" t="e">
        <f t="shared" si="31"/>
        <v>#N/A</v>
      </c>
      <c r="AR25" s="96" t="e">
        <f t="shared" si="32"/>
        <v>#N/A</v>
      </c>
      <c r="AS25" s="96" t="e">
        <f t="shared" si="33"/>
        <v>#N/A</v>
      </c>
      <c r="AT25" s="96" t="e">
        <f t="shared" si="34"/>
        <v>#N/A</v>
      </c>
      <c r="AU25" s="96" t="e">
        <f t="shared" si="35"/>
        <v>#N/A</v>
      </c>
      <c r="AV25" s="151" t="e">
        <f t="shared" si="36"/>
        <v>#N/A</v>
      </c>
      <c r="AW25" s="97" t="e">
        <f t="shared" si="37"/>
        <v>#N/A</v>
      </c>
      <c r="AX25" s="30"/>
    </row>
    <row r="26" spans="1:50" customFormat="1" x14ac:dyDescent="0.25">
      <c r="A26" t="s">
        <v>17</v>
      </c>
      <c r="B26" s="21">
        <v>0.58333333333333337</v>
      </c>
      <c r="C26">
        <v>39.912500000000001</v>
      </c>
      <c r="D26" s="62" t="e">
        <f>IF(INDEX(Data!$D21:$D21,MATCH($D$6,header_list,0))="",#N/A,INDEX(Data!$D21:$D21,MATCH($D$6,header_list,0)))</f>
        <v>#N/A</v>
      </c>
      <c r="E26" s="59" t="e">
        <f>IF(D26="",#N/A,D26*Uncertainty!$B$21)</f>
        <v>#N/A</v>
      </c>
      <c r="F26" s="59" t="e">
        <f t="shared" si="8"/>
        <v>#N/A</v>
      </c>
      <c r="G26" s="59" t="e">
        <f>1/Uncertainty!$B$21</f>
        <v>#DIV/0!</v>
      </c>
      <c r="H26" s="59" t="e">
        <f>IF($D26="",#N/A,ABS(-E26/(Uncertainty!$B$21^2)))</f>
        <v>#N/A</v>
      </c>
      <c r="I26" s="23" t="e">
        <f>IF($D26="",#N/A,((IF(I$4="absolute",I$3,IF(I$5="S",I$3/100*Uncertainty!$B$21,IF(I$5="E",I$3/100*$D26,"")))))^2)</f>
        <v>#N/A</v>
      </c>
      <c r="J26" s="23" t="e">
        <f>IF($D26="",#N/A,((IF(J$4="absolute",J$3,IF(J$5="S",J$3/100*Uncertainty!$B$21,IF(J$5="E",J$3/100*$D26,"")))))^2)</f>
        <v>#N/A</v>
      </c>
      <c r="K26" s="23" t="e">
        <f>IF($D26="",#N/A,((IF(K$4="absolute",K$3,IF(K$5="S",K$3/100*Uncertainty!$B$21,IF(K$5="E",K$3/100*$D26,"")))))^2)</f>
        <v>#N/A</v>
      </c>
      <c r="L26" s="23" t="e">
        <f>IF($D26="",#N/A,((IF(L$4="absolute",L$3,IF(L$5="S",L$3/100*Uncertainty!$B$21,IF(L$5="E",L$3/100*$D26,"")))))^2)</f>
        <v>#N/A</v>
      </c>
      <c r="M26" s="23" t="e">
        <f>IF($D26="",#N/A,((IF(M$4="absolute",M$3,IF(M$5="S",M$3/100*Uncertainty!$B$21,IF(M$5="E",M$3/100*$D26,"")))))^2)</f>
        <v>#N/A</v>
      </c>
      <c r="N26" s="23" t="e">
        <f>IF($D26="",#N/A,((IF(N$4="absolute",N$3,IF(N$5="S",N$3/100*Uncertainty!$B$21,IF(N$5="E",N$3/100*$D26,"")))))^2)</f>
        <v>#N/A</v>
      </c>
      <c r="O26" s="23" t="e">
        <f>IF($D26="",#N/A,((IF(O$4="absolute",O$3,IF(O$5="S",O$3/100*Uncertainty!$B$21,IF(O$5="E",O$3/100*$D26,"")))))^2)</f>
        <v>#N/A</v>
      </c>
      <c r="P26" s="23" t="e">
        <f>IF($D26="",#N/A,((IF(P$4="absolute",P$3,IF(P$5="S",P$3/100*Uncertainty!$B$21,IF(P$5="E",P$3/100*$D26,"")))))^2)</f>
        <v>#N/A</v>
      </c>
      <c r="Q26" s="23" t="e">
        <f>IF($D26="",#N/A,((IF(Q$4="absolute",Q$3,IF(Q$5="S",Q$3/100*Uncertainty!$B$21,IF(Q$5="E",Q$3/100*$D26,"")))))^2)</f>
        <v>#N/A</v>
      </c>
      <c r="R26" s="146" t="e">
        <f>IF($D26="",#N/A,(IF(R$4="absolute",R$3,IF(R$5="S",R$3/100*Uncertainty!$B$21,IF(R$5="E",R$3/100*$D26,"")))))^2</f>
        <v>#N/A</v>
      </c>
      <c r="S26" s="57" t="e">
        <f t="shared" si="9"/>
        <v>#N/A</v>
      </c>
      <c r="T26" s="115" t="e">
        <f t="shared" si="10"/>
        <v>#N/A</v>
      </c>
      <c r="U26" s="115" t="e">
        <f t="shared" si="11"/>
        <v>#N/A</v>
      </c>
      <c r="V26" s="29" t="e">
        <f t="shared" si="12"/>
        <v>#N/A</v>
      </c>
      <c r="W26" s="143" t="e">
        <f t="shared" si="13"/>
        <v>#N/A</v>
      </c>
      <c r="X26" s="94" t="e">
        <f t="shared" si="14"/>
        <v>#N/A</v>
      </c>
      <c r="Y26" s="95" t="e">
        <f t="shared" si="15"/>
        <v>#N/A</v>
      </c>
      <c r="Z26" s="26" t="e">
        <f t="shared" si="38"/>
        <v>#N/A</v>
      </c>
      <c r="AA26" s="26" t="e">
        <f t="shared" si="39"/>
        <v>#N/A</v>
      </c>
      <c r="AB26" s="26" t="e">
        <f t="shared" si="16"/>
        <v>#N/A</v>
      </c>
      <c r="AC26" s="26" t="e">
        <f t="shared" si="17"/>
        <v>#N/A</v>
      </c>
      <c r="AD26" s="26" t="e">
        <f t="shared" si="18"/>
        <v>#N/A</v>
      </c>
      <c r="AE26" s="26" t="e">
        <f t="shared" si="19"/>
        <v>#N/A</v>
      </c>
      <c r="AF26" s="26" t="e">
        <f t="shared" si="20"/>
        <v>#N/A</v>
      </c>
      <c r="AG26" s="26" t="e">
        <f t="shared" si="21"/>
        <v>#N/A</v>
      </c>
      <c r="AH26" s="26" t="e">
        <f t="shared" si="22"/>
        <v>#N/A</v>
      </c>
      <c r="AI26" s="26" t="e">
        <f t="shared" si="23"/>
        <v>#N/A</v>
      </c>
      <c r="AJ26" s="139" t="e">
        <f t="shared" si="24"/>
        <v>#N/A</v>
      </c>
      <c r="AK26" s="93" t="e">
        <f t="shared" si="25"/>
        <v>#N/A</v>
      </c>
      <c r="AL26" s="96" t="e">
        <f t="shared" si="26"/>
        <v>#N/A</v>
      </c>
      <c r="AM26" s="96" t="e">
        <f t="shared" si="27"/>
        <v>#N/A</v>
      </c>
      <c r="AN26" s="96" t="e">
        <f t="shared" si="28"/>
        <v>#N/A</v>
      </c>
      <c r="AO26" s="96" t="e">
        <f t="shared" si="29"/>
        <v>#N/A</v>
      </c>
      <c r="AP26" s="96" t="e">
        <f t="shared" si="30"/>
        <v>#N/A</v>
      </c>
      <c r="AQ26" s="96" t="e">
        <f t="shared" si="31"/>
        <v>#N/A</v>
      </c>
      <c r="AR26" s="96" t="e">
        <f t="shared" si="32"/>
        <v>#N/A</v>
      </c>
      <c r="AS26" s="96" t="e">
        <f t="shared" si="33"/>
        <v>#N/A</v>
      </c>
      <c r="AT26" s="96" t="e">
        <f t="shared" si="34"/>
        <v>#N/A</v>
      </c>
      <c r="AU26" s="96" t="e">
        <f t="shared" si="35"/>
        <v>#N/A</v>
      </c>
      <c r="AV26" s="151" t="e">
        <f t="shared" si="36"/>
        <v>#N/A</v>
      </c>
      <c r="AW26" s="97" t="e">
        <f t="shared" si="37"/>
        <v>#N/A</v>
      </c>
      <c r="AX26" s="30"/>
    </row>
    <row r="27" spans="1:50" customFormat="1" x14ac:dyDescent="0.25">
      <c r="A27" t="s">
        <v>17</v>
      </c>
      <c r="B27" s="21">
        <v>0.625</v>
      </c>
      <c r="C27">
        <v>47.879300000000001</v>
      </c>
      <c r="D27" s="62" t="e">
        <f>IF(INDEX(Data!$D22:$D22,MATCH($D$6,header_list,0))="",#N/A,INDEX(Data!$D22:$D22,MATCH($D$6,header_list,0)))</f>
        <v>#N/A</v>
      </c>
      <c r="E27" s="59" t="e">
        <f>IF(D27="",#N/A,D27*Uncertainty!$B$21)</f>
        <v>#N/A</v>
      </c>
      <c r="F27" s="59" t="e">
        <f t="shared" si="8"/>
        <v>#N/A</v>
      </c>
      <c r="G27" s="59" t="e">
        <f>1/Uncertainty!$B$21</f>
        <v>#DIV/0!</v>
      </c>
      <c r="H27" s="59" t="e">
        <f>IF($D27="",#N/A,ABS(-E27/(Uncertainty!$B$21^2)))</f>
        <v>#N/A</v>
      </c>
      <c r="I27" s="23" t="e">
        <f>IF($D27="",#N/A,((IF(I$4="absolute",I$3,IF(I$5="S",I$3/100*Uncertainty!$B$21,IF(I$5="E",I$3/100*$D27,"")))))^2)</f>
        <v>#N/A</v>
      </c>
      <c r="J27" s="23" t="e">
        <f>IF($D27="",#N/A,((IF(J$4="absolute",J$3,IF(J$5="S",J$3/100*Uncertainty!$B$21,IF(J$5="E",J$3/100*$D27,"")))))^2)</f>
        <v>#N/A</v>
      </c>
      <c r="K27" s="23" t="e">
        <f>IF($D27="",#N/A,((IF(K$4="absolute",K$3,IF(K$5="S",K$3/100*Uncertainty!$B$21,IF(K$5="E",K$3/100*$D27,"")))))^2)</f>
        <v>#N/A</v>
      </c>
      <c r="L27" s="23" t="e">
        <f>IF($D27="",#N/A,((IF(L$4="absolute",L$3,IF(L$5="S",L$3/100*Uncertainty!$B$21,IF(L$5="E",L$3/100*$D27,"")))))^2)</f>
        <v>#N/A</v>
      </c>
      <c r="M27" s="23" t="e">
        <f>IF($D27="",#N/A,((IF(M$4="absolute",M$3,IF(M$5="S",M$3/100*Uncertainty!$B$21,IF(M$5="E",M$3/100*$D27,"")))))^2)</f>
        <v>#N/A</v>
      </c>
      <c r="N27" s="23" t="e">
        <f>IF($D27="",#N/A,((IF(N$4="absolute",N$3,IF(N$5="S",N$3/100*Uncertainty!$B$21,IF(N$5="E",N$3/100*$D27,"")))))^2)</f>
        <v>#N/A</v>
      </c>
      <c r="O27" s="23" t="e">
        <f>IF($D27="",#N/A,((IF(O$4="absolute",O$3,IF(O$5="S",O$3/100*Uncertainty!$B$21,IF(O$5="E",O$3/100*$D27,"")))))^2)</f>
        <v>#N/A</v>
      </c>
      <c r="P27" s="23" t="e">
        <f>IF($D27="",#N/A,((IF(P$4="absolute",P$3,IF(P$5="S",P$3/100*Uncertainty!$B$21,IF(P$5="E",P$3/100*$D27,"")))))^2)</f>
        <v>#N/A</v>
      </c>
      <c r="Q27" s="23" t="e">
        <f>IF($D27="",#N/A,((IF(Q$4="absolute",Q$3,IF(Q$5="S",Q$3/100*Uncertainty!$B$21,IF(Q$5="E",Q$3/100*$D27,"")))))^2)</f>
        <v>#N/A</v>
      </c>
      <c r="R27" s="146" t="e">
        <f>IF($D27="",#N/A,(IF(R$4="absolute",R$3,IF(R$5="S",R$3/100*Uncertainty!$B$21,IF(R$5="E",R$3/100*$D27,"")))))^2</f>
        <v>#N/A</v>
      </c>
      <c r="S27" s="57" t="e">
        <f t="shared" si="9"/>
        <v>#N/A</v>
      </c>
      <c r="T27" s="115" t="e">
        <f t="shared" si="10"/>
        <v>#N/A</v>
      </c>
      <c r="U27" s="115" t="e">
        <f t="shared" si="11"/>
        <v>#N/A</v>
      </c>
      <c r="V27" s="29" t="e">
        <f t="shared" si="12"/>
        <v>#N/A</v>
      </c>
      <c r="W27" s="143" t="e">
        <f t="shared" si="13"/>
        <v>#N/A</v>
      </c>
      <c r="X27" s="94" t="e">
        <f t="shared" si="14"/>
        <v>#N/A</v>
      </c>
      <c r="Y27" s="95" t="e">
        <f t="shared" si="15"/>
        <v>#N/A</v>
      </c>
      <c r="Z27" s="26" t="e">
        <f t="shared" si="38"/>
        <v>#N/A</v>
      </c>
      <c r="AA27" s="26" t="e">
        <f t="shared" si="39"/>
        <v>#N/A</v>
      </c>
      <c r="AB27" s="26" t="e">
        <f t="shared" si="16"/>
        <v>#N/A</v>
      </c>
      <c r="AC27" s="26" t="e">
        <f t="shared" si="17"/>
        <v>#N/A</v>
      </c>
      <c r="AD27" s="26" t="e">
        <f t="shared" si="18"/>
        <v>#N/A</v>
      </c>
      <c r="AE27" s="26" t="e">
        <f t="shared" si="19"/>
        <v>#N/A</v>
      </c>
      <c r="AF27" s="26" t="e">
        <f t="shared" si="20"/>
        <v>#N/A</v>
      </c>
      <c r="AG27" s="26" t="e">
        <f t="shared" si="21"/>
        <v>#N/A</v>
      </c>
      <c r="AH27" s="26" t="e">
        <f t="shared" si="22"/>
        <v>#N/A</v>
      </c>
      <c r="AI27" s="26" t="e">
        <f t="shared" si="23"/>
        <v>#N/A</v>
      </c>
      <c r="AJ27" s="139" t="e">
        <f t="shared" si="24"/>
        <v>#N/A</v>
      </c>
      <c r="AK27" s="93" t="e">
        <f t="shared" si="25"/>
        <v>#N/A</v>
      </c>
      <c r="AL27" s="96" t="e">
        <f t="shared" si="26"/>
        <v>#N/A</v>
      </c>
      <c r="AM27" s="96" t="e">
        <f t="shared" si="27"/>
        <v>#N/A</v>
      </c>
      <c r="AN27" s="96" t="e">
        <f t="shared" si="28"/>
        <v>#N/A</v>
      </c>
      <c r="AO27" s="96" t="e">
        <f t="shared" si="29"/>
        <v>#N/A</v>
      </c>
      <c r="AP27" s="96" t="e">
        <f t="shared" si="30"/>
        <v>#N/A</v>
      </c>
      <c r="AQ27" s="96" t="e">
        <f t="shared" si="31"/>
        <v>#N/A</v>
      </c>
      <c r="AR27" s="96" t="e">
        <f t="shared" si="32"/>
        <v>#N/A</v>
      </c>
      <c r="AS27" s="96" t="e">
        <f t="shared" si="33"/>
        <v>#N/A</v>
      </c>
      <c r="AT27" s="96" t="e">
        <f t="shared" si="34"/>
        <v>#N/A</v>
      </c>
      <c r="AU27" s="96" t="e">
        <f t="shared" si="35"/>
        <v>#N/A</v>
      </c>
      <c r="AV27" s="151" t="e">
        <f t="shared" si="36"/>
        <v>#N/A</v>
      </c>
      <c r="AW27" s="97" t="e">
        <f t="shared" si="37"/>
        <v>#N/A</v>
      </c>
      <c r="AX27" s="30"/>
    </row>
    <row r="28" spans="1:50" customFormat="1" x14ac:dyDescent="0.25">
      <c r="A28" t="s">
        <v>17</v>
      </c>
      <c r="B28" s="21">
        <v>0.66666666666666663</v>
      </c>
      <c r="C28">
        <v>57.836199999999998</v>
      </c>
      <c r="D28" s="62" t="e">
        <f>IF(INDEX(Data!$D23:$D23,MATCH($D$6,header_list,0))="",#N/A,INDEX(Data!$D23:$D23,MATCH($D$6,header_list,0)))</f>
        <v>#N/A</v>
      </c>
      <c r="E28" s="59" t="e">
        <f>IF(D28="",#N/A,D28*Uncertainty!$B$21)</f>
        <v>#N/A</v>
      </c>
      <c r="F28" s="59" t="e">
        <f t="shared" si="8"/>
        <v>#N/A</v>
      </c>
      <c r="G28" s="59" t="e">
        <f>1/Uncertainty!$B$21</f>
        <v>#DIV/0!</v>
      </c>
      <c r="H28" s="59" t="e">
        <f>IF($D28="",#N/A,ABS(-E28/(Uncertainty!$B$21^2)))</f>
        <v>#N/A</v>
      </c>
      <c r="I28" s="23" t="e">
        <f>IF($D28="",#N/A,((IF(I$4="absolute",I$3,IF(I$5="S",I$3/100*Uncertainty!$B$21,IF(I$5="E",I$3/100*$D28,"")))))^2)</f>
        <v>#N/A</v>
      </c>
      <c r="J28" s="23" t="e">
        <f>IF($D28="",#N/A,((IF(J$4="absolute",J$3,IF(J$5="S",J$3/100*Uncertainty!$B$21,IF(J$5="E",J$3/100*$D28,"")))))^2)</f>
        <v>#N/A</v>
      </c>
      <c r="K28" s="23" t="e">
        <f>IF($D28="",#N/A,((IF(K$4="absolute",K$3,IF(K$5="S",K$3/100*Uncertainty!$B$21,IF(K$5="E",K$3/100*$D28,"")))))^2)</f>
        <v>#N/A</v>
      </c>
      <c r="L28" s="23" t="e">
        <f>IF($D28="",#N/A,((IF(L$4="absolute",L$3,IF(L$5="S",L$3/100*Uncertainty!$B$21,IF(L$5="E",L$3/100*$D28,"")))))^2)</f>
        <v>#N/A</v>
      </c>
      <c r="M28" s="23" t="e">
        <f>IF($D28="",#N/A,((IF(M$4="absolute",M$3,IF(M$5="S",M$3/100*Uncertainty!$B$21,IF(M$5="E",M$3/100*$D28,"")))))^2)</f>
        <v>#N/A</v>
      </c>
      <c r="N28" s="23" t="e">
        <f>IF($D28="",#N/A,((IF(N$4="absolute",N$3,IF(N$5="S",N$3/100*Uncertainty!$B$21,IF(N$5="E",N$3/100*$D28,"")))))^2)</f>
        <v>#N/A</v>
      </c>
      <c r="O28" s="23" t="e">
        <f>IF($D28="",#N/A,((IF(O$4="absolute",O$3,IF(O$5="S",O$3/100*Uncertainty!$B$21,IF(O$5="E",O$3/100*$D28,"")))))^2)</f>
        <v>#N/A</v>
      </c>
      <c r="P28" s="23" t="e">
        <f>IF($D28="",#N/A,((IF(P$4="absolute",P$3,IF(P$5="S",P$3/100*Uncertainty!$B$21,IF(P$5="E",P$3/100*$D28,"")))))^2)</f>
        <v>#N/A</v>
      </c>
      <c r="Q28" s="23" t="e">
        <f>IF($D28="",#N/A,((IF(Q$4="absolute",Q$3,IF(Q$5="S",Q$3/100*Uncertainty!$B$21,IF(Q$5="E",Q$3/100*$D28,"")))))^2)</f>
        <v>#N/A</v>
      </c>
      <c r="R28" s="146" t="e">
        <f>IF($D28="",#N/A,(IF(R$4="absolute",R$3,IF(R$5="S",R$3/100*Uncertainty!$B$21,IF(R$5="E",R$3/100*$D28,"")))))^2</f>
        <v>#N/A</v>
      </c>
      <c r="S28" s="57" t="e">
        <f t="shared" si="9"/>
        <v>#N/A</v>
      </c>
      <c r="T28" s="115" t="e">
        <f t="shared" si="10"/>
        <v>#N/A</v>
      </c>
      <c r="U28" s="115" t="e">
        <f t="shared" si="11"/>
        <v>#N/A</v>
      </c>
      <c r="V28" s="29" t="e">
        <f t="shared" si="12"/>
        <v>#N/A</v>
      </c>
      <c r="W28" s="143" t="e">
        <f t="shared" si="13"/>
        <v>#N/A</v>
      </c>
      <c r="X28" s="94" t="e">
        <f t="shared" si="14"/>
        <v>#N/A</v>
      </c>
      <c r="Y28" s="95" t="e">
        <f t="shared" si="15"/>
        <v>#N/A</v>
      </c>
      <c r="Z28" s="26" t="e">
        <f t="shared" si="38"/>
        <v>#N/A</v>
      </c>
      <c r="AA28" s="26" t="e">
        <f t="shared" si="39"/>
        <v>#N/A</v>
      </c>
      <c r="AB28" s="26" t="e">
        <f t="shared" si="16"/>
        <v>#N/A</v>
      </c>
      <c r="AC28" s="26" t="e">
        <f t="shared" si="17"/>
        <v>#N/A</v>
      </c>
      <c r="AD28" s="26" t="e">
        <f t="shared" si="18"/>
        <v>#N/A</v>
      </c>
      <c r="AE28" s="26" t="e">
        <f t="shared" si="19"/>
        <v>#N/A</v>
      </c>
      <c r="AF28" s="26" t="e">
        <f t="shared" si="20"/>
        <v>#N/A</v>
      </c>
      <c r="AG28" s="26" t="e">
        <f t="shared" si="21"/>
        <v>#N/A</v>
      </c>
      <c r="AH28" s="26" t="e">
        <f t="shared" si="22"/>
        <v>#N/A</v>
      </c>
      <c r="AI28" s="26" t="e">
        <f t="shared" si="23"/>
        <v>#N/A</v>
      </c>
      <c r="AJ28" s="139" t="e">
        <f t="shared" si="24"/>
        <v>#N/A</v>
      </c>
      <c r="AK28" s="93" t="e">
        <f t="shared" si="25"/>
        <v>#N/A</v>
      </c>
      <c r="AL28" s="96" t="e">
        <f t="shared" si="26"/>
        <v>#N/A</v>
      </c>
      <c r="AM28" s="96" t="e">
        <f t="shared" si="27"/>
        <v>#N/A</v>
      </c>
      <c r="AN28" s="96" t="e">
        <f t="shared" si="28"/>
        <v>#N/A</v>
      </c>
      <c r="AO28" s="96" t="e">
        <f t="shared" si="29"/>
        <v>#N/A</v>
      </c>
      <c r="AP28" s="96" t="e">
        <f t="shared" si="30"/>
        <v>#N/A</v>
      </c>
      <c r="AQ28" s="96" t="e">
        <f t="shared" si="31"/>
        <v>#N/A</v>
      </c>
      <c r="AR28" s="96" t="e">
        <f t="shared" si="32"/>
        <v>#N/A</v>
      </c>
      <c r="AS28" s="96" t="e">
        <f t="shared" si="33"/>
        <v>#N/A</v>
      </c>
      <c r="AT28" s="96" t="e">
        <f t="shared" si="34"/>
        <v>#N/A</v>
      </c>
      <c r="AU28" s="96" t="e">
        <f t="shared" si="35"/>
        <v>#N/A</v>
      </c>
      <c r="AV28" s="151" t="e">
        <f t="shared" si="36"/>
        <v>#N/A</v>
      </c>
      <c r="AW28" s="97" t="e">
        <f t="shared" si="37"/>
        <v>#N/A</v>
      </c>
      <c r="AX28" s="30"/>
    </row>
    <row r="29" spans="1:50" customFormat="1" x14ac:dyDescent="0.25">
      <c r="A29" t="s">
        <v>17</v>
      </c>
      <c r="B29" s="21">
        <v>0.70833333333333337</v>
      </c>
      <c r="C29">
        <v>68.804199999999994</v>
      </c>
      <c r="D29" s="62" t="e">
        <f>IF(INDEX(Data!$D24:$D24,MATCH($D$6,header_list,0))="",#N/A,INDEX(Data!$D24:$D24,MATCH($D$6,header_list,0)))</f>
        <v>#N/A</v>
      </c>
      <c r="E29" s="59" t="e">
        <f>IF(D29="",#N/A,D29*Uncertainty!$B$21)</f>
        <v>#N/A</v>
      </c>
      <c r="F29" s="59" t="e">
        <f t="shared" si="8"/>
        <v>#N/A</v>
      </c>
      <c r="G29" s="59" t="e">
        <f>1/Uncertainty!$B$21</f>
        <v>#DIV/0!</v>
      </c>
      <c r="H29" s="59" t="e">
        <f>IF($D29="",#N/A,ABS(-E29/(Uncertainty!$B$21^2)))</f>
        <v>#N/A</v>
      </c>
      <c r="I29" s="23" t="e">
        <f>IF($D29="",#N/A,((IF(I$4="absolute",I$3,IF(I$5="S",I$3/100*Uncertainty!$B$21,IF(I$5="E",I$3/100*$D29,"")))))^2)</f>
        <v>#N/A</v>
      </c>
      <c r="J29" s="23" t="e">
        <f>IF($D29="",#N/A,((IF(J$4="absolute",J$3,IF(J$5="S",J$3/100*Uncertainty!$B$21,IF(J$5="E",J$3/100*$D29,"")))))^2)</f>
        <v>#N/A</v>
      </c>
      <c r="K29" s="23" t="e">
        <f>IF($D29="",#N/A,((IF(K$4="absolute",K$3,IF(K$5="S",K$3/100*Uncertainty!$B$21,IF(K$5="E",K$3/100*$D29,"")))))^2)</f>
        <v>#N/A</v>
      </c>
      <c r="L29" s="23" t="e">
        <f>IF($D29="",#N/A,((IF(L$4="absolute",L$3,IF(L$5="S",L$3/100*Uncertainty!$B$21,IF(L$5="E",L$3/100*$D29,"")))))^2)</f>
        <v>#N/A</v>
      </c>
      <c r="M29" s="23" t="e">
        <f>IF($D29="",#N/A,((IF(M$4="absolute",M$3,IF(M$5="S",M$3/100*Uncertainty!$B$21,IF(M$5="E",M$3/100*$D29,"")))))^2)</f>
        <v>#N/A</v>
      </c>
      <c r="N29" s="23" t="e">
        <f>IF($D29="",#N/A,((IF(N$4="absolute",N$3,IF(N$5="S",N$3/100*Uncertainty!$B$21,IF(N$5="E",N$3/100*$D29,"")))))^2)</f>
        <v>#N/A</v>
      </c>
      <c r="O29" s="23" t="e">
        <f>IF($D29="",#N/A,((IF(O$4="absolute",O$3,IF(O$5="S",O$3/100*Uncertainty!$B$21,IF(O$5="E",O$3/100*$D29,"")))))^2)</f>
        <v>#N/A</v>
      </c>
      <c r="P29" s="23" t="e">
        <f>IF($D29="",#N/A,((IF(P$4="absolute",P$3,IF(P$5="S",P$3/100*Uncertainty!$B$21,IF(P$5="E",P$3/100*$D29,"")))))^2)</f>
        <v>#N/A</v>
      </c>
      <c r="Q29" s="23" t="e">
        <f>IF($D29="",#N/A,((IF(Q$4="absolute",Q$3,IF(Q$5="S",Q$3/100*Uncertainty!$B$21,IF(Q$5="E",Q$3/100*$D29,"")))))^2)</f>
        <v>#N/A</v>
      </c>
      <c r="R29" s="146" t="e">
        <f>IF($D29="",#N/A,(IF(R$4="absolute",R$3,IF(R$5="S",R$3/100*Uncertainty!$B$21,IF(R$5="E",R$3/100*$D29,"")))))^2</f>
        <v>#N/A</v>
      </c>
      <c r="S29" s="57" t="e">
        <f t="shared" si="9"/>
        <v>#N/A</v>
      </c>
      <c r="T29" s="115" t="e">
        <f t="shared" si="10"/>
        <v>#N/A</v>
      </c>
      <c r="U29" s="115" t="e">
        <f t="shared" si="11"/>
        <v>#N/A</v>
      </c>
      <c r="V29" s="29" t="e">
        <f t="shared" si="12"/>
        <v>#N/A</v>
      </c>
      <c r="W29" s="143" t="e">
        <f t="shared" si="13"/>
        <v>#N/A</v>
      </c>
      <c r="X29" s="94" t="e">
        <f t="shared" si="14"/>
        <v>#N/A</v>
      </c>
      <c r="Y29" s="95" t="e">
        <f t="shared" si="15"/>
        <v>#N/A</v>
      </c>
      <c r="Z29" s="26" t="e">
        <f t="shared" si="38"/>
        <v>#N/A</v>
      </c>
      <c r="AA29" s="26" t="e">
        <f t="shared" si="39"/>
        <v>#N/A</v>
      </c>
      <c r="AB29" s="26" t="e">
        <f t="shared" si="16"/>
        <v>#N/A</v>
      </c>
      <c r="AC29" s="26" t="e">
        <f t="shared" si="17"/>
        <v>#N/A</v>
      </c>
      <c r="AD29" s="26" t="e">
        <f t="shared" si="18"/>
        <v>#N/A</v>
      </c>
      <c r="AE29" s="26" t="e">
        <f t="shared" si="19"/>
        <v>#N/A</v>
      </c>
      <c r="AF29" s="26" t="e">
        <f t="shared" si="20"/>
        <v>#N/A</v>
      </c>
      <c r="AG29" s="26" t="e">
        <f t="shared" si="21"/>
        <v>#N/A</v>
      </c>
      <c r="AH29" s="26" t="e">
        <f t="shared" si="22"/>
        <v>#N/A</v>
      </c>
      <c r="AI29" s="26" t="e">
        <f t="shared" si="23"/>
        <v>#N/A</v>
      </c>
      <c r="AJ29" s="139" t="e">
        <f t="shared" si="24"/>
        <v>#N/A</v>
      </c>
      <c r="AK29" s="93" t="e">
        <f t="shared" si="25"/>
        <v>#N/A</v>
      </c>
      <c r="AL29" s="96" t="e">
        <f t="shared" si="26"/>
        <v>#N/A</v>
      </c>
      <c r="AM29" s="96" t="e">
        <f t="shared" si="27"/>
        <v>#N/A</v>
      </c>
      <c r="AN29" s="96" t="e">
        <f t="shared" si="28"/>
        <v>#N/A</v>
      </c>
      <c r="AO29" s="96" t="e">
        <f t="shared" si="29"/>
        <v>#N/A</v>
      </c>
      <c r="AP29" s="96" t="e">
        <f t="shared" si="30"/>
        <v>#N/A</v>
      </c>
      <c r="AQ29" s="96" t="e">
        <f t="shared" si="31"/>
        <v>#N/A</v>
      </c>
      <c r="AR29" s="96" t="e">
        <f t="shared" si="32"/>
        <v>#N/A</v>
      </c>
      <c r="AS29" s="96" t="e">
        <f t="shared" si="33"/>
        <v>#N/A</v>
      </c>
      <c r="AT29" s="96" t="e">
        <f t="shared" si="34"/>
        <v>#N/A</v>
      </c>
      <c r="AU29" s="96" t="e">
        <f t="shared" si="35"/>
        <v>#N/A</v>
      </c>
      <c r="AV29" s="151" t="e">
        <f t="shared" si="36"/>
        <v>#N/A</v>
      </c>
      <c r="AW29" s="97" t="e">
        <f t="shared" si="37"/>
        <v>#N/A</v>
      </c>
      <c r="AX29" s="30"/>
    </row>
    <row r="30" spans="1:50" customFormat="1" x14ac:dyDescent="0.25">
      <c r="A30" t="s">
        <v>17</v>
      </c>
      <c r="B30" s="21">
        <v>0.75</v>
      </c>
      <c r="C30">
        <v>79.706699999999998</v>
      </c>
      <c r="D30" s="62" t="e">
        <f>IF(INDEX(Data!$D25:$D25,MATCH($D$6,header_list,0))="",#N/A,INDEX(Data!$D25:$D25,MATCH($D$6,header_list,0)))</f>
        <v>#N/A</v>
      </c>
      <c r="E30" s="59" t="e">
        <f>IF(D30="",#N/A,D30*Uncertainty!$B$21)</f>
        <v>#N/A</v>
      </c>
      <c r="F30" s="59" t="e">
        <f t="shared" si="8"/>
        <v>#N/A</v>
      </c>
      <c r="G30" s="59" t="e">
        <f>1/Uncertainty!$B$21</f>
        <v>#DIV/0!</v>
      </c>
      <c r="H30" s="59" t="e">
        <f>IF($D30="",#N/A,ABS(-E30/(Uncertainty!$B$21^2)))</f>
        <v>#N/A</v>
      </c>
      <c r="I30" s="23" t="e">
        <f>IF($D30="",#N/A,((IF(I$4="absolute",I$3,IF(I$5="S",I$3/100*Uncertainty!$B$21,IF(I$5="E",I$3/100*$D30,"")))))^2)</f>
        <v>#N/A</v>
      </c>
      <c r="J30" s="23" t="e">
        <f>IF($D30="",#N/A,((IF(J$4="absolute",J$3,IF(J$5="S",J$3/100*Uncertainty!$B$21,IF(J$5="E",J$3/100*$D30,"")))))^2)</f>
        <v>#N/A</v>
      </c>
      <c r="K30" s="23" t="e">
        <f>IF($D30="",#N/A,((IF(K$4="absolute",K$3,IF(K$5="S",K$3/100*Uncertainty!$B$21,IF(K$5="E",K$3/100*$D30,"")))))^2)</f>
        <v>#N/A</v>
      </c>
      <c r="L30" s="23" t="e">
        <f>IF($D30="",#N/A,((IF(L$4="absolute",L$3,IF(L$5="S",L$3/100*Uncertainty!$B$21,IF(L$5="E",L$3/100*$D30,"")))))^2)</f>
        <v>#N/A</v>
      </c>
      <c r="M30" s="23" t="e">
        <f>IF($D30="",#N/A,((IF(M$4="absolute",M$3,IF(M$5="S",M$3/100*Uncertainty!$B$21,IF(M$5="E",M$3/100*$D30,"")))))^2)</f>
        <v>#N/A</v>
      </c>
      <c r="N30" s="23" t="e">
        <f>IF($D30="",#N/A,((IF(N$4="absolute",N$3,IF(N$5="S",N$3/100*Uncertainty!$B$21,IF(N$5="E",N$3/100*$D30,"")))))^2)</f>
        <v>#N/A</v>
      </c>
      <c r="O30" s="23" t="e">
        <f>IF($D30="",#N/A,((IF(O$4="absolute",O$3,IF(O$5="S",O$3/100*Uncertainty!$B$21,IF(O$5="E",O$3/100*$D30,"")))))^2)</f>
        <v>#N/A</v>
      </c>
      <c r="P30" s="23" t="e">
        <f>IF($D30="",#N/A,((IF(P$4="absolute",P$3,IF(P$5="S",P$3/100*Uncertainty!$B$21,IF(P$5="E",P$3/100*$D30,"")))))^2)</f>
        <v>#N/A</v>
      </c>
      <c r="Q30" s="23" t="e">
        <f>IF($D30="",#N/A,((IF(Q$4="absolute",Q$3,IF(Q$5="S",Q$3/100*Uncertainty!$B$21,IF(Q$5="E",Q$3/100*$D30,"")))))^2)</f>
        <v>#N/A</v>
      </c>
      <c r="R30" s="146" t="e">
        <f>IF($D30="",#N/A,(IF(R$4="absolute",R$3,IF(R$5="S",R$3/100*Uncertainty!$B$21,IF(R$5="E",R$3/100*$D30,"")))))^2</f>
        <v>#N/A</v>
      </c>
      <c r="S30" s="57" t="e">
        <f t="shared" si="9"/>
        <v>#N/A</v>
      </c>
      <c r="T30" s="115" t="e">
        <f t="shared" si="10"/>
        <v>#N/A</v>
      </c>
      <c r="U30" s="115" t="e">
        <f t="shared" si="11"/>
        <v>#N/A</v>
      </c>
      <c r="V30" s="29" t="e">
        <f t="shared" si="12"/>
        <v>#N/A</v>
      </c>
      <c r="W30" s="143" t="e">
        <f t="shared" si="13"/>
        <v>#N/A</v>
      </c>
      <c r="X30" s="94" t="e">
        <f t="shared" si="14"/>
        <v>#N/A</v>
      </c>
      <c r="Y30" s="95" t="e">
        <f t="shared" si="15"/>
        <v>#N/A</v>
      </c>
      <c r="Z30" s="26" t="e">
        <f t="shared" si="38"/>
        <v>#N/A</v>
      </c>
      <c r="AA30" s="26" t="e">
        <f t="shared" si="39"/>
        <v>#N/A</v>
      </c>
      <c r="AB30" s="26" t="e">
        <f t="shared" si="16"/>
        <v>#N/A</v>
      </c>
      <c r="AC30" s="26" t="e">
        <f t="shared" si="17"/>
        <v>#N/A</v>
      </c>
      <c r="AD30" s="26" t="e">
        <f t="shared" si="18"/>
        <v>#N/A</v>
      </c>
      <c r="AE30" s="26" t="e">
        <f t="shared" si="19"/>
        <v>#N/A</v>
      </c>
      <c r="AF30" s="26" t="e">
        <f t="shared" si="20"/>
        <v>#N/A</v>
      </c>
      <c r="AG30" s="26" t="e">
        <f t="shared" si="21"/>
        <v>#N/A</v>
      </c>
      <c r="AH30" s="26" t="e">
        <f t="shared" si="22"/>
        <v>#N/A</v>
      </c>
      <c r="AI30" s="26" t="e">
        <f t="shared" si="23"/>
        <v>#N/A</v>
      </c>
      <c r="AJ30" s="139" t="e">
        <f t="shared" si="24"/>
        <v>#N/A</v>
      </c>
      <c r="AK30" s="93" t="e">
        <f t="shared" si="25"/>
        <v>#N/A</v>
      </c>
      <c r="AL30" s="96" t="e">
        <f t="shared" si="26"/>
        <v>#N/A</v>
      </c>
      <c r="AM30" s="96" t="e">
        <f t="shared" si="27"/>
        <v>#N/A</v>
      </c>
      <c r="AN30" s="96" t="e">
        <f t="shared" si="28"/>
        <v>#N/A</v>
      </c>
      <c r="AO30" s="96" t="e">
        <f t="shared" si="29"/>
        <v>#N/A</v>
      </c>
      <c r="AP30" s="96" t="e">
        <f t="shared" si="30"/>
        <v>#N/A</v>
      </c>
      <c r="AQ30" s="96" t="e">
        <f t="shared" si="31"/>
        <v>#N/A</v>
      </c>
      <c r="AR30" s="96" t="e">
        <f t="shared" si="32"/>
        <v>#N/A</v>
      </c>
      <c r="AS30" s="96" t="e">
        <f t="shared" si="33"/>
        <v>#N/A</v>
      </c>
      <c r="AT30" s="96" t="e">
        <f t="shared" si="34"/>
        <v>#N/A</v>
      </c>
      <c r="AU30" s="96" t="e">
        <f t="shared" si="35"/>
        <v>#N/A</v>
      </c>
      <c r="AV30" s="151" t="e">
        <f t="shared" si="36"/>
        <v>#N/A</v>
      </c>
      <c r="AW30" s="97" t="e">
        <f t="shared" si="37"/>
        <v>#N/A</v>
      </c>
      <c r="AX30" s="30"/>
    </row>
    <row r="31" spans="1:50" customFormat="1" x14ac:dyDescent="0.25">
      <c r="A31" t="s">
        <v>18</v>
      </c>
      <c r="B31" s="21">
        <v>0.29166666666666669</v>
      </c>
      <c r="C31">
        <v>80.394300000000001</v>
      </c>
      <c r="D31" s="62" t="e">
        <f>IF(INDEX(Data!$D26:$D26,MATCH($D$6,header_list,0))="",#N/A,INDEX(Data!$D26:$D26,MATCH($D$6,header_list,0)))</f>
        <v>#N/A</v>
      </c>
      <c r="E31" s="59" t="e">
        <f>IF(D31="",#N/A,D31*Uncertainty!$B$21)</f>
        <v>#N/A</v>
      </c>
      <c r="F31" s="59" t="e">
        <f t="shared" si="8"/>
        <v>#N/A</v>
      </c>
      <c r="G31" s="59" t="e">
        <f>1/Uncertainty!$B$21</f>
        <v>#DIV/0!</v>
      </c>
      <c r="H31" s="59" t="e">
        <f>IF($D31="",#N/A,ABS(-E31/(Uncertainty!$B$21^2)))</f>
        <v>#N/A</v>
      </c>
      <c r="I31" s="23" t="e">
        <f>IF($D31="",#N/A,((IF(I$4="absolute",I$3,IF(I$5="S",I$3/100*Uncertainty!$B$21,IF(I$5="E",I$3/100*$D31,"")))))^2)</f>
        <v>#N/A</v>
      </c>
      <c r="J31" s="23" t="e">
        <f>IF($D31="",#N/A,((IF(J$4="absolute",J$3,IF(J$5="S",J$3/100*Uncertainty!$B$21,IF(J$5="E",J$3/100*$D31,"")))))^2)</f>
        <v>#N/A</v>
      </c>
      <c r="K31" s="23" t="e">
        <f>IF($D31="",#N/A,((IF(K$4="absolute",K$3,IF(K$5="S",K$3/100*Uncertainty!$B$21,IF(K$5="E",K$3/100*$D31,"")))))^2)</f>
        <v>#N/A</v>
      </c>
      <c r="L31" s="23" t="e">
        <f>IF($D31="",#N/A,((IF(L$4="absolute",L$3,IF(L$5="S",L$3/100*Uncertainty!$B$21,IF(L$5="E",L$3/100*$D31,"")))))^2)</f>
        <v>#N/A</v>
      </c>
      <c r="M31" s="23" t="e">
        <f>IF($D31="",#N/A,((IF(M$4="absolute",M$3,IF(M$5="S",M$3/100*Uncertainty!$B$21,IF(M$5="E",M$3/100*$D31,"")))))^2)</f>
        <v>#N/A</v>
      </c>
      <c r="N31" s="23" t="e">
        <f>IF($D31="",#N/A,((IF(N$4="absolute",N$3,IF(N$5="S",N$3/100*Uncertainty!$B$21,IF(N$5="E",N$3/100*$D31,"")))))^2)</f>
        <v>#N/A</v>
      </c>
      <c r="O31" s="23" t="e">
        <f>IF($D31="",#N/A,((IF(O$4="absolute",O$3,IF(O$5="S",O$3/100*Uncertainty!$B$21,IF(O$5="E",O$3/100*$D31,"")))))^2)</f>
        <v>#N/A</v>
      </c>
      <c r="P31" s="23" t="e">
        <f>IF($D31="",#N/A,((IF(P$4="absolute",P$3,IF(P$5="S",P$3/100*Uncertainty!$B$21,IF(P$5="E",P$3/100*$D31,"")))))^2)</f>
        <v>#N/A</v>
      </c>
      <c r="Q31" s="23" t="e">
        <f>IF($D31="",#N/A,((IF(Q$4="absolute",Q$3,IF(Q$5="S",Q$3/100*Uncertainty!$B$21,IF(Q$5="E",Q$3/100*$D31,"")))))^2)</f>
        <v>#N/A</v>
      </c>
      <c r="R31" s="146" t="e">
        <f>IF($D31="",#N/A,(IF(R$4="absolute",R$3,IF(R$5="S",R$3/100*Uncertainty!$B$21,IF(R$5="E",R$3/100*$D31,"")))))^2</f>
        <v>#N/A</v>
      </c>
      <c r="S31" s="57" t="e">
        <f t="shared" si="9"/>
        <v>#N/A</v>
      </c>
      <c r="T31" s="115" t="e">
        <f t="shared" si="10"/>
        <v>#N/A</v>
      </c>
      <c r="U31" s="115" t="e">
        <f t="shared" si="11"/>
        <v>#N/A</v>
      </c>
      <c r="V31" s="29" t="e">
        <f t="shared" si="12"/>
        <v>#N/A</v>
      </c>
      <c r="W31" s="143" t="e">
        <f t="shared" si="13"/>
        <v>#N/A</v>
      </c>
      <c r="X31" s="94" t="e">
        <f t="shared" si="14"/>
        <v>#N/A</v>
      </c>
      <c r="Y31" s="95" t="e">
        <f t="shared" si="15"/>
        <v>#N/A</v>
      </c>
      <c r="Z31" s="26" t="e">
        <f t="shared" si="38"/>
        <v>#N/A</v>
      </c>
      <c r="AA31" s="26" t="e">
        <f t="shared" si="39"/>
        <v>#N/A</v>
      </c>
      <c r="AB31" s="26" t="e">
        <f t="shared" si="16"/>
        <v>#N/A</v>
      </c>
      <c r="AC31" s="26" t="e">
        <f t="shared" si="17"/>
        <v>#N/A</v>
      </c>
      <c r="AD31" s="26" t="e">
        <f t="shared" si="18"/>
        <v>#N/A</v>
      </c>
      <c r="AE31" s="26" t="e">
        <f t="shared" si="19"/>
        <v>#N/A</v>
      </c>
      <c r="AF31" s="26" t="e">
        <f t="shared" si="20"/>
        <v>#N/A</v>
      </c>
      <c r="AG31" s="26" t="e">
        <f t="shared" si="21"/>
        <v>#N/A</v>
      </c>
      <c r="AH31" s="26" t="e">
        <f t="shared" si="22"/>
        <v>#N/A</v>
      </c>
      <c r="AI31" s="26" t="e">
        <f t="shared" si="23"/>
        <v>#N/A</v>
      </c>
      <c r="AJ31" s="139" t="e">
        <f t="shared" si="24"/>
        <v>#N/A</v>
      </c>
      <c r="AK31" s="93" t="e">
        <f t="shared" si="25"/>
        <v>#N/A</v>
      </c>
      <c r="AL31" s="96" t="e">
        <f t="shared" si="26"/>
        <v>#N/A</v>
      </c>
      <c r="AM31" s="96" t="e">
        <f t="shared" si="27"/>
        <v>#N/A</v>
      </c>
      <c r="AN31" s="96" t="e">
        <f t="shared" si="28"/>
        <v>#N/A</v>
      </c>
      <c r="AO31" s="96" t="e">
        <f t="shared" si="29"/>
        <v>#N/A</v>
      </c>
      <c r="AP31" s="96" t="e">
        <f t="shared" si="30"/>
        <v>#N/A</v>
      </c>
      <c r="AQ31" s="96" t="e">
        <f t="shared" si="31"/>
        <v>#N/A</v>
      </c>
      <c r="AR31" s="96" t="e">
        <f t="shared" si="32"/>
        <v>#N/A</v>
      </c>
      <c r="AS31" s="96" t="e">
        <f t="shared" si="33"/>
        <v>#N/A</v>
      </c>
      <c r="AT31" s="96" t="e">
        <f t="shared" si="34"/>
        <v>#N/A</v>
      </c>
      <c r="AU31" s="96" t="e">
        <f t="shared" si="35"/>
        <v>#N/A</v>
      </c>
      <c r="AV31" s="151" t="e">
        <f t="shared" si="36"/>
        <v>#N/A</v>
      </c>
      <c r="AW31" s="97" t="e">
        <f t="shared" si="37"/>
        <v>#N/A</v>
      </c>
      <c r="AX31" s="30"/>
    </row>
    <row r="32" spans="1:50" customFormat="1" x14ac:dyDescent="0.25">
      <c r="A32" t="s">
        <v>18</v>
      </c>
      <c r="B32" s="21">
        <v>0.33333333333333331</v>
      </c>
      <c r="C32">
        <v>70.022199999999998</v>
      </c>
      <c r="D32" s="62" t="e">
        <f>IF(INDEX(Data!$D27:$D27,MATCH($D$6,header_list,0))="",#N/A,INDEX(Data!$D27:$D27,MATCH($D$6,header_list,0)))</f>
        <v>#N/A</v>
      </c>
      <c r="E32" s="59" t="e">
        <f>IF(D32="",#N/A,D32*Uncertainty!$B$21)</f>
        <v>#N/A</v>
      </c>
      <c r="F32" s="59" t="e">
        <f t="shared" si="8"/>
        <v>#N/A</v>
      </c>
      <c r="G32" s="59" t="e">
        <f>1/Uncertainty!$B$21</f>
        <v>#DIV/0!</v>
      </c>
      <c r="H32" s="59" t="e">
        <f>IF($D32="",#N/A,ABS(-E32/(Uncertainty!$B$21^2)))</f>
        <v>#N/A</v>
      </c>
      <c r="I32" s="23" t="e">
        <f>IF($D32="",#N/A,((IF(I$4="absolute",I$3,IF(I$5="S",I$3/100*Uncertainty!$B$21,IF(I$5="E",I$3/100*$D32,"")))))^2)</f>
        <v>#N/A</v>
      </c>
      <c r="J32" s="23" t="e">
        <f>IF($D32="",#N/A,((IF(J$4="absolute",J$3,IF(J$5="S",J$3/100*Uncertainty!$B$21,IF(J$5="E",J$3/100*$D32,"")))))^2)</f>
        <v>#N/A</v>
      </c>
      <c r="K32" s="23" t="e">
        <f>IF($D32="",#N/A,((IF(K$4="absolute",K$3,IF(K$5="S",K$3/100*Uncertainty!$B$21,IF(K$5="E",K$3/100*$D32,"")))))^2)</f>
        <v>#N/A</v>
      </c>
      <c r="L32" s="23" t="e">
        <f>IF($D32="",#N/A,((IF(L$4="absolute",L$3,IF(L$5="S",L$3/100*Uncertainty!$B$21,IF(L$5="E",L$3/100*$D32,"")))))^2)</f>
        <v>#N/A</v>
      </c>
      <c r="M32" s="23" t="e">
        <f>IF($D32="",#N/A,((IF(M$4="absolute",M$3,IF(M$5="S",M$3/100*Uncertainty!$B$21,IF(M$5="E",M$3/100*$D32,"")))))^2)</f>
        <v>#N/A</v>
      </c>
      <c r="N32" s="23" t="e">
        <f>IF($D32="",#N/A,((IF(N$4="absolute",N$3,IF(N$5="S",N$3/100*Uncertainty!$B$21,IF(N$5="E",N$3/100*$D32,"")))))^2)</f>
        <v>#N/A</v>
      </c>
      <c r="O32" s="23" t="e">
        <f>IF($D32="",#N/A,((IF(O$4="absolute",O$3,IF(O$5="S",O$3/100*Uncertainty!$B$21,IF(O$5="E",O$3/100*$D32,"")))))^2)</f>
        <v>#N/A</v>
      </c>
      <c r="P32" s="23" t="e">
        <f>IF($D32="",#N/A,((IF(P$4="absolute",P$3,IF(P$5="S",P$3/100*Uncertainty!$B$21,IF(P$5="E",P$3/100*$D32,"")))))^2)</f>
        <v>#N/A</v>
      </c>
      <c r="Q32" s="23" t="e">
        <f>IF($D32="",#N/A,((IF(Q$4="absolute",Q$3,IF(Q$5="S",Q$3/100*Uncertainty!$B$21,IF(Q$5="E",Q$3/100*$D32,"")))))^2)</f>
        <v>#N/A</v>
      </c>
      <c r="R32" s="146" t="e">
        <f>IF($D32="",#N/A,(IF(R$4="absolute",R$3,IF(R$5="S",R$3/100*Uncertainty!$B$21,IF(R$5="E",R$3/100*$D32,"")))))^2</f>
        <v>#N/A</v>
      </c>
      <c r="S32" s="57" t="e">
        <f t="shared" si="9"/>
        <v>#N/A</v>
      </c>
      <c r="T32" s="115" t="e">
        <f t="shared" si="10"/>
        <v>#N/A</v>
      </c>
      <c r="U32" s="115" t="e">
        <f t="shared" si="11"/>
        <v>#N/A</v>
      </c>
      <c r="V32" s="29" t="e">
        <f t="shared" si="12"/>
        <v>#N/A</v>
      </c>
      <c r="W32" s="143" t="e">
        <f t="shared" si="13"/>
        <v>#N/A</v>
      </c>
      <c r="X32" s="94" t="e">
        <f t="shared" si="14"/>
        <v>#N/A</v>
      </c>
      <c r="Y32" s="95" t="e">
        <f t="shared" si="15"/>
        <v>#N/A</v>
      </c>
      <c r="Z32" s="26" t="e">
        <f t="shared" si="38"/>
        <v>#N/A</v>
      </c>
      <c r="AA32" s="26" t="e">
        <f t="shared" si="39"/>
        <v>#N/A</v>
      </c>
      <c r="AB32" s="26" t="e">
        <f t="shared" si="16"/>
        <v>#N/A</v>
      </c>
      <c r="AC32" s="26" t="e">
        <f t="shared" si="17"/>
        <v>#N/A</v>
      </c>
      <c r="AD32" s="26" t="e">
        <f t="shared" si="18"/>
        <v>#N/A</v>
      </c>
      <c r="AE32" s="26" t="e">
        <f t="shared" si="19"/>
        <v>#N/A</v>
      </c>
      <c r="AF32" s="26" t="e">
        <f t="shared" si="20"/>
        <v>#N/A</v>
      </c>
      <c r="AG32" s="26" t="e">
        <f t="shared" si="21"/>
        <v>#N/A</v>
      </c>
      <c r="AH32" s="26" t="e">
        <f t="shared" si="22"/>
        <v>#N/A</v>
      </c>
      <c r="AI32" s="26" t="e">
        <f t="shared" si="23"/>
        <v>#N/A</v>
      </c>
      <c r="AJ32" s="139" t="e">
        <f t="shared" si="24"/>
        <v>#N/A</v>
      </c>
      <c r="AK32" s="93" t="e">
        <f t="shared" si="25"/>
        <v>#N/A</v>
      </c>
      <c r="AL32" s="96" t="e">
        <f t="shared" si="26"/>
        <v>#N/A</v>
      </c>
      <c r="AM32" s="96" t="e">
        <f t="shared" si="27"/>
        <v>#N/A</v>
      </c>
      <c r="AN32" s="96" t="e">
        <f t="shared" si="28"/>
        <v>#N/A</v>
      </c>
      <c r="AO32" s="96" t="e">
        <f t="shared" si="29"/>
        <v>#N/A</v>
      </c>
      <c r="AP32" s="96" t="e">
        <f t="shared" si="30"/>
        <v>#N/A</v>
      </c>
      <c r="AQ32" s="96" t="e">
        <f t="shared" si="31"/>
        <v>#N/A</v>
      </c>
      <c r="AR32" s="96" t="e">
        <f t="shared" si="32"/>
        <v>#N/A</v>
      </c>
      <c r="AS32" s="96" t="e">
        <f t="shared" si="33"/>
        <v>#N/A</v>
      </c>
      <c r="AT32" s="96" t="e">
        <f t="shared" si="34"/>
        <v>#N/A</v>
      </c>
      <c r="AU32" s="96" t="e">
        <f t="shared" si="35"/>
        <v>#N/A</v>
      </c>
      <c r="AV32" s="151" t="e">
        <f t="shared" si="36"/>
        <v>#N/A</v>
      </c>
      <c r="AW32" s="97" t="e">
        <f t="shared" si="37"/>
        <v>#N/A</v>
      </c>
      <c r="AX32" s="30"/>
    </row>
    <row r="33" spans="1:50" customFormat="1" x14ac:dyDescent="0.25">
      <c r="A33" t="s">
        <v>18</v>
      </c>
      <c r="B33" s="21">
        <v>0.375</v>
      </c>
      <c r="C33">
        <v>58.9437</v>
      </c>
      <c r="D33" s="62" t="e">
        <f>IF(INDEX(Data!$D28:$D28,MATCH($D$6,header_list,0))="",#N/A,INDEX(Data!$D28:$D28,MATCH($D$6,header_list,0)))</f>
        <v>#N/A</v>
      </c>
      <c r="E33" s="59" t="e">
        <f>IF(D33="",#N/A,D33*Uncertainty!$B$21)</f>
        <v>#N/A</v>
      </c>
      <c r="F33" s="59" t="e">
        <f t="shared" si="8"/>
        <v>#N/A</v>
      </c>
      <c r="G33" s="59" t="e">
        <f>1/Uncertainty!$B$21</f>
        <v>#DIV/0!</v>
      </c>
      <c r="H33" s="59" t="e">
        <f>IF($D33="",#N/A,ABS(-E33/(Uncertainty!$B$21^2)))</f>
        <v>#N/A</v>
      </c>
      <c r="I33" s="23" t="e">
        <f>IF($D33="",#N/A,((IF(I$4="absolute",I$3,IF(I$5="S",I$3/100*Uncertainty!$B$21,IF(I$5="E",I$3/100*$D33,"")))))^2)</f>
        <v>#N/A</v>
      </c>
      <c r="J33" s="23" t="e">
        <f>IF($D33="",#N/A,((IF(J$4="absolute",J$3,IF(J$5="S",J$3/100*Uncertainty!$B$21,IF(J$5="E",J$3/100*$D33,"")))))^2)</f>
        <v>#N/A</v>
      </c>
      <c r="K33" s="23" t="e">
        <f>IF($D33="",#N/A,((IF(K$4="absolute",K$3,IF(K$5="S",K$3/100*Uncertainty!$B$21,IF(K$5="E",K$3/100*$D33,"")))))^2)</f>
        <v>#N/A</v>
      </c>
      <c r="L33" s="23" t="e">
        <f>IF($D33="",#N/A,((IF(L$4="absolute",L$3,IF(L$5="S",L$3/100*Uncertainty!$B$21,IF(L$5="E",L$3/100*$D33,"")))))^2)</f>
        <v>#N/A</v>
      </c>
      <c r="M33" s="23" t="e">
        <f>IF($D33="",#N/A,((IF(M$4="absolute",M$3,IF(M$5="S",M$3/100*Uncertainty!$B$21,IF(M$5="E",M$3/100*$D33,"")))))^2)</f>
        <v>#N/A</v>
      </c>
      <c r="N33" s="23" t="e">
        <f>IF($D33="",#N/A,((IF(N$4="absolute",N$3,IF(N$5="S",N$3/100*Uncertainty!$B$21,IF(N$5="E",N$3/100*$D33,"")))))^2)</f>
        <v>#N/A</v>
      </c>
      <c r="O33" s="23" t="e">
        <f>IF($D33="",#N/A,((IF(O$4="absolute",O$3,IF(O$5="S",O$3/100*Uncertainty!$B$21,IF(O$5="E",O$3/100*$D33,"")))))^2)</f>
        <v>#N/A</v>
      </c>
      <c r="P33" s="23" t="e">
        <f>IF($D33="",#N/A,((IF(P$4="absolute",P$3,IF(P$5="S",P$3/100*Uncertainty!$B$21,IF(P$5="E",P$3/100*$D33,"")))))^2)</f>
        <v>#N/A</v>
      </c>
      <c r="Q33" s="23" t="e">
        <f>IF($D33="",#N/A,((IF(Q$4="absolute",Q$3,IF(Q$5="S",Q$3/100*Uncertainty!$B$21,IF(Q$5="E",Q$3/100*$D33,"")))))^2)</f>
        <v>#N/A</v>
      </c>
      <c r="R33" s="146" t="e">
        <f>IF($D33="",#N/A,(IF(R$4="absolute",R$3,IF(R$5="S",R$3/100*Uncertainty!$B$21,IF(R$5="E",R$3/100*$D33,"")))))^2</f>
        <v>#N/A</v>
      </c>
      <c r="S33" s="57" t="e">
        <f t="shared" si="9"/>
        <v>#N/A</v>
      </c>
      <c r="T33" s="115" t="e">
        <f t="shared" si="10"/>
        <v>#N/A</v>
      </c>
      <c r="U33" s="115" t="e">
        <f t="shared" si="11"/>
        <v>#N/A</v>
      </c>
      <c r="V33" s="29" t="e">
        <f t="shared" si="12"/>
        <v>#N/A</v>
      </c>
      <c r="W33" s="143" t="e">
        <f t="shared" si="13"/>
        <v>#N/A</v>
      </c>
      <c r="X33" s="94" t="e">
        <f t="shared" si="14"/>
        <v>#N/A</v>
      </c>
      <c r="Y33" s="95" t="e">
        <f t="shared" si="15"/>
        <v>#N/A</v>
      </c>
      <c r="Z33" s="26" t="e">
        <f t="shared" si="38"/>
        <v>#N/A</v>
      </c>
      <c r="AA33" s="26" t="e">
        <f t="shared" si="39"/>
        <v>#N/A</v>
      </c>
      <c r="AB33" s="26" t="e">
        <f t="shared" si="16"/>
        <v>#N/A</v>
      </c>
      <c r="AC33" s="26" t="e">
        <f t="shared" si="17"/>
        <v>#N/A</v>
      </c>
      <c r="AD33" s="26" t="e">
        <f t="shared" si="18"/>
        <v>#N/A</v>
      </c>
      <c r="AE33" s="26" t="e">
        <f t="shared" si="19"/>
        <v>#N/A</v>
      </c>
      <c r="AF33" s="26" t="e">
        <f t="shared" si="20"/>
        <v>#N/A</v>
      </c>
      <c r="AG33" s="26" t="e">
        <f t="shared" si="21"/>
        <v>#N/A</v>
      </c>
      <c r="AH33" s="26" t="e">
        <f t="shared" si="22"/>
        <v>#N/A</v>
      </c>
      <c r="AI33" s="26" t="e">
        <f t="shared" si="23"/>
        <v>#N/A</v>
      </c>
      <c r="AJ33" s="139" t="e">
        <f t="shared" si="24"/>
        <v>#N/A</v>
      </c>
      <c r="AK33" s="93" t="e">
        <f t="shared" si="25"/>
        <v>#N/A</v>
      </c>
      <c r="AL33" s="96" t="e">
        <f t="shared" si="26"/>
        <v>#N/A</v>
      </c>
      <c r="AM33" s="96" t="e">
        <f t="shared" si="27"/>
        <v>#N/A</v>
      </c>
      <c r="AN33" s="96" t="e">
        <f t="shared" si="28"/>
        <v>#N/A</v>
      </c>
      <c r="AO33" s="96" t="e">
        <f t="shared" si="29"/>
        <v>#N/A</v>
      </c>
      <c r="AP33" s="96" t="e">
        <f t="shared" si="30"/>
        <v>#N/A</v>
      </c>
      <c r="AQ33" s="96" t="e">
        <f t="shared" si="31"/>
        <v>#N/A</v>
      </c>
      <c r="AR33" s="96" t="e">
        <f t="shared" si="32"/>
        <v>#N/A</v>
      </c>
      <c r="AS33" s="96" t="e">
        <f t="shared" si="33"/>
        <v>#N/A</v>
      </c>
      <c r="AT33" s="96" t="e">
        <f t="shared" si="34"/>
        <v>#N/A</v>
      </c>
      <c r="AU33" s="96" t="e">
        <f t="shared" si="35"/>
        <v>#N/A</v>
      </c>
      <c r="AV33" s="151" t="e">
        <f t="shared" si="36"/>
        <v>#N/A</v>
      </c>
      <c r="AW33" s="97" t="e">
        <f t="shared" si="37"/>
        <v>#N/A</v>
      </c>
      <c r="AX33" s="30"/>
    </row>
    <row r="34" spans="1:50" customFormat="1" x14ac:dyDescent="0.25">
      <c r="A34" t="s">
        <v>18</v>
      </c>
      <c r="B34" s="21">
        <v>0.41666666666666669</v>
      </c>
      <c r="C34">
        <v>48.774999999999999</v>
      </c>
      <c r="D34" s="62" t="e">
        <f>IF(INDEX(Data!$D29:$D29,MATCH($D$6,header_list,0))="",#N/A,INDEX(Data!$D29:$D29,MATCH($D$6,header_list,0)))</f>
        <v>#N/A</v>
      </c>
      <c r="E34" s="59" t="e">
        <f>IF(D34="",#N/A,D34*Uncertainty!$B$21)</f>
        <v>#N/A</v>
      </c>
      <c r="F34" s="59" t="e">
        <f t="shared" si="8"/>
        <v>#N/A</v>
      </c>
      <c r="G34" s="59" t="e">
        <f>1/Uncertainty!$B$21</f>
        <v>#DIV/0!</v>
      </c>
      <c r="H34" s="59" t="e">
        <f>IF($D34="",#N/A,ABS(-E34/(Uncertainty!$B$21^2)))</f>
        <v>#N/A</v>
      </c>
      <c r="I34" s="23" t="e">
        <f>IF($D34="",#N/A,((IF(I$4="absolute",I$3,IF(I$5="S",I$3/100*Uncertainty!$B$21,IF(I$5="E",I$3/100*$D34,"")))))^2)</f>
        <v>#N/A</v>
      </c>
      <c r="J34" s="23" t="e">
        <f>IF($D34="",#N/A,((IF(J$4="absolute",J$3,IF(J$5="S",J$3/100*Uncertainty!$B$21,IF(J$5="E",J$3/100*$D34,"")))))^2)</f>
        <v>#N/A</v>
      </c>
      <c r="K34" s="23" t="e">
        <f>IF($D34="",#N/A,((IF(K$4="absolute",K$3,IF(K$5="S",K$3/100*Uncertainty!$B$21,IF(K$5="E",K$3/100*$D34,"")))))^2)</f>
        <v>#N/A</v>
      </c>
      <c r="L34" s="23" t="e">
        <f>IF($D34="",#N/A,((IF(L$4="absolute",L$3,IF(L$5="S",L$3/100*Uncertainty!$B$21,IF(L$5="E",L$3/100*$D34,"")))))^2)</f>
        <v>#N/A</v>
      </c>
      <c r="M34" s="23" t="e">
        <f>IF($D34="",#N/A,((IF(M$4="absolute",M$3,IF(M$5="S",M$3/100*Uncertainty!$B$21,IF(M$5="E",M$3/100*$D34,"")))))^2)</f>
        <v>#N/A</v>
      </c>
      <c r="N34" s="23" t="e">
        <f>IF($D34="",#N/A,((IF(N$4="absolute",N$3,IF(N$5="S",N$3/100*Uncertainty!$B$21,IF(N$5="E",N$3/100*$D34,"")))))^2)</f>
        <v>#N/A</v>
      </c>
      <c r="O34" s="23" t="e">
        <f>IF($D34="",#N/A,((IF(O$4="absolute",O$3,IF(O$5="S",O$3/100*Uncertainty!$B$21,IF(O$5="E",O$3/100*$D34,"")))))^2)</f>
        <v>#N/A</v>
      </c>
      <c r="P34" s="23" t="e">
        <f>IF($D34="",#N/A,((IF(P$4="absolute",P$3,IF(P$5="S",P$3/100*Uncertainty!$B$21,IF(P$5="E",P$3/100*$D34,"")))))^2)</f>
        <v>#N/A</v>
      </c>
      <c r="Q34" s="23" t="e">
        <f>IF($D34="",#N/A,((IF(Q$4="absolute",Q$3,IF(Q$5="S",Q$3/100*Uncertainty!$B$21,IF(Q$5="E",Q$3/100*$D34,"")))))^2)</f>
        <v>#N/A</v>
      </c>
      <c r="R34" s="146" t="e">
        <f>IF($D34="",#N/A,(IF(R$4="absolute",R$3,IF(R$5="S",R$3/100*Uncertainty!$B$21,IF(R$5="E",R$3/100*$D34,"")))))^2</f>
        <v>#N/A</v>
      </c>
      <c r="S34" s="57" t="e">
        <f t="shared" si="9"/>
        <v>#N/A</v>
      </c>
      <c r="T34" s="115" t="e">
        <f t="shared" si="10"/>
        <v>#N/A</v>
      </c>
      <c r="U34" s="115" t="e">
        <f t="shared" si="11"/>
        <v>#N/A</v>
      </c>
      <c r="V34" s="29" t="e">
        <f t="shared" si="12"/>
        <v>#N/A</v>
      </c>
      <c r="W34" s="143" t="e">
        <f t="shared" si="13"/>
        <v>#N/A</v>
      </c>
      <c r="X34" s="94" t="e">
        <f t="shared" si="14"/>
        <v>#N/A</v>
      </c>
      <c r="Y34" s="95" t="e">
        <f t="shared" si="15"/>
        <v>#N/A</v>
      </c>
      <c r="Z34" s="26" t="e">
        <f t="shared" si="38"/>
        <v>#N/A</v>
      </c>
      <c r="AA34" s="26" t="e">
        <f t="shared" si="39"/>
        <v>#N/A</v>
      </c>
      <c r="AB34" s="26" t="e">
        <f t="shared" si="16"/>
        <v>#N/A</v>
      </c>
      <c r="AC34" s="26" t="e">
        <f t="shared" si="17"/>
        <v>#N/A</v>
      </c>
      <c r="AD34" s="26" t="e">
        <f t="shared" si="18"/>
        <v>#N/A</v>
      </c>
      <c r="AE34" s="26" t="e">
        <f t="shared" si="19"/>
        <v>#N/A</v>
      </c>
      <c r="AF34" s="26" t="e">
        <f t="shared" si="20"/>
        <v>#N/A</v>
      </c>
      <c r="AG34" s="26" t="e">
        <f t="shared" si="21"/>
        <v>#N/A</v>
      </c>
      <c r="AH34" s="26" t="e">
        <f t="shared" si="22"/>
        <v>#N/A</v>
      </c>
      <c r="AI34" s="26" t="e">
        <f t="shared" si="23"/>
        <v>#N/A</v>
      </c>
      <c r="AJ34" s="139" t="e">
        <f t="shared" si="24"/>
        <v>#N/A</v>
      </c>
      <c r="AK34" s="93" t="e">
        <f t="shared" si="25"/>
        <v>#N/A</v>
      </c>
      <c r="AL34" s="96" t="e">
        <f t="shared" si="26"/>
        <v>#N/A</v>
      </c>
      <c r="AM34" s="96" t="e">
        <f t="shared" si="27"/>
        <v>#N/A</v>
      </c>
      <c r="AN34" s="96" t="e">
        <f t="shared" si="28"/>
        <v>#N/A</v>
      </c>
      <c r="AO34" s="96" t="e">
        <f t="shared" si="29"/>
        <v>#N/A</v>
      </c>
      <c r="AP34" s="96" t="e">
        <f t="shared" si="30"/>
        <v>#N/A</v>
      </c>
      <c r="AQ34" s="96" t="e">
        <f t="shared" si="31"/>
        <v>#N/A</v>
      </c>
      <c r="AR34" s="96" t="e">
        <f t="shared" si="32"/>
        <v>#N/A</v>
      </c>
      <c r="AS34" s="96" t="e">
        <f t="shared" si="33"/>
        <v>#N/A</v>
      </c>
      <c r="AT34" s="96" t="e">
        <f t="shared" si="34"/>
        <v>#N/A</v>
      </c>
      <c r="AU34" s="96" t="e">
        <f t="shared" si="35"/>
        <v>#N/A</v>
      </c>
      <c r="AV34" s="151" t="e">
        <f t="shared" si="36"/>
        <v>#N/A</v>
      </c>
      <c r="AW34" s="97" t="e">
        <f t="shared" si="37"/>
        <v>#N/A</v>
      </c>
      <c r="AX34" s="30"/>
    </row>
    <row r="35" spans="1:50" customFormat="1" x14ac:dyDescent="0.25">
      <c r="A35" t="s">
        <v>18</v>
      </c>
      <c r="B35" s="21">
        <v>0.45833333333333331</v>
      </c>
      <c r="C35">
        <v>41.479399999999998</v>
      </c>
      <c r="D35" s="62" t="e">
        <f>IF(INDEX(Data!$D30:$D30,MATCH($D$6,header_list,0))="",#N/A,INDEX(Data!$D30:$D30,MATCH($D$6,header_list,0)))</f>
        <v>#N/A</v>
      </c>
      <c r="E35" s="59" t="e">
        <f>IF(D35="",#N/A,D35*Uncertainty!$B$21)</f>
        <v>#N/A</v>
      </c>
      <c r="F35" s="59" t="e">
        <f t="shared" si="8"/>
        <v>#N/A</v>
      </c>
      <c r="G35" s="59" t="e">
        <f>1/Uncertainty!$B$21</f>
        <v>#DIV/0!</v>
      </c>
      <c r="H35" s="59" t="e">
        <f>IF($D35="",#N/A,ABS(-E35/(Uncertainty!$B$21^2)))</f>
        <v>#N/A</v>
      </c>
      <c r="I35" s="23" t="e">
        <f>IF($D35="",#N/A,((IF(I$4="absolute",I$3,IF(I$5="S",I$3/100*Uncertainty!$B$21,IF(I$5="E",I$3/100*$D35,"")))))^2)</f>
        <v>#N/A</v>
      </c>
      <c r="J35" s="23" t="e">
        <f>IF($D35="",#N/A,((IF(J$4="absolute",J$3,IF(J$5="S",J$3/100*Uncertainty!$B$21,IF(J$5="E",J$3/100*$D35,"")))))^2)</f>
        <v>#N/A</v>
      </c>
      <c r="K35" s="23" t="e">
        <f>IF($D35="",#N/A,((IF(K$4="absolute",K$3,IF(K$5="S",K$3/100*Uncertainty!$B$21,IF(K$5="E",K$3/100*$D35,"")))))^2)</f>
        <v>#N/A</v>
      </c>
      <c r="L35" s="23" t="e">
        <f>IF($D35="",#N/A,((IF(L$4="absolute",L$3,IF(L$5="S",L$3/100*Uncertainty!$B$21,IF(L$5="E",L$3/100*$D35,"")))))^2)</f>
        <v>#N/A</v>
      </c>
      <c r="M35" s="23" t="e">
        <f>IF($D35="",#N/A,((IF(M$4="absolute",M$3,IF(M$5="S",M$3/100*Uncertainty!$B$21,IF(M$5="E",M$3/100*$D35,"")))))^2)</f>
        <v>#N/A</v>
      </c>
      <c r="N35" s="23" t="e">
        <f>IF($D35="",#N/A,((IF(N$4="absolute",N$3,IF(N$5="S",N$3/100*Uncertainty!$B$21,IF(N$5="E",N$3/100*$D35,"")))))^2)</f>
        <v>#N/A</v>
      </c>
      <c r="O35" s="23" t="e">
        <f>IF($D35="",#N/A,((IF(O$4="absolute",O$3,IF(O$5="S",O$3/100*Uncertainty!$B$21,IF(O$5="E",O$3/100*$D35,"")))))^2)</f>
        <v>#N/A</v>
      </c>
      <c r="P35" s="23" t="e">
        <f>IF($D35="",#N/A,((IF(P$4="absolute",P$3,IF(P$5="S",P$3/100*Uncertainty!$B$21,IF(P$5="E",P$3/100*$D35,"")))))^2)</f>
        <v>#N/A</v>
      </c>
      <c r="Q35" s="23" t="e">
        <f>IF($D35="",#N/A,((IF(Q$4="absolute",Q$3,IF(Q$5="S",Q$3/100*Uncertainty!$B$21,IF(Q$5="E",Q$3/100*$D35,"")))))^2)</f>
        <v>#N/A</v>
      </c>
      <c r="R35" s="146" t="e">
        <f>IF($D35="",#N/A,(IF(R$4="absolute",R$3,IF(R$5="S",R$3/100*Uncertainty!$B$21,IF(R$5="E",R$3/100*$D35,"")))))^2</f>
        <v>#N/A</v>
      </c>
      <c r="S35" s="57" t="e">
        <f t="shared" si="9"/>
        <v>#N/A</v>
      </c>
      <c r="T35" s="115" t="e">
        <f t="shared" si="10"/>
        <v>#N/A</v>
      </c>
      <c r="U35" s="115" t="e">
        <f t="shared" si="11"/>
        <v>#N/A</v>
      </c>
      <c r="V35" s="29" t="e">
        <f t="shared" si="12"/>
        <v>#N/A</v>
      </c>
      <c r="W35" s="143" t="e">
        <f t="shared" si="13"/>
        <v>#N/A</v>
      </c>
      <c r="X35" s="94" t="e">
        <f t="shared" si="14"/>
        <v>#N/A</v>
      </c>
      <c r="Y35" s="95" t="e">
        <f t="shared" si="15"/>
        <v>#N/A</v>
      </c>
      <c r="Z35" s="26" t="e">
        <f t="shared" si="38"/>
        <v>#N/A</v>
      </c>
      <c r="AA35" s="26" t="e">
        <f t="shared" si="39"/>
        <v>#N/A</v>
      </c>
      <c r="AB35" s="26" t="e">
        <f t="shared" si="16"/>
        <v>#N/A</v>
      </c>
      <c r="AC35" s="26" t="e">
        <f t="shared" si="17"/>
        <v>#N/A</v>
      </c>
      <c r="AD35" s="26" t="e">
        <f t="shared" si="18"/>
        <v>#N/A</v>
      </c>
      <c r="AE35" s="26" t="e">
        <f t="shared" si="19"/>
        <v>#N/A</v>
      </c>
      <c r="AF35" s="26" t="e">
        <f t="shared" si="20"/>
        <v>#N/A</v>
      </c>
      <c r="AG35" s="26" t="e">
        <f t="shared" si="21"/>
        <v>#N/A</v>
      </c>
      <c r="AH35" s="26" t="e">
        <f t="shared" si="22"/>
        <v>#N/A</v>
      </c>
      <c r="AI35" s="26" t="e">
        <f t="shared" si="23"/>
        <v>#N/A</v>
      </c>
      <c r="AJ35" s="139" t="e">
        <f t="shared" si="24"/>
        <v>#N/A</v>
      </c>
      <c r="AK35" s="93" t="e">
        <f t="shared" si="25"/>
        <v>#N/A</v>
      </c>
      <c r="AL35" s="96" t="e">
        <f t="shared" si="26"/>
        <v>#N/A</v>
      </c>
      <c r="AM35" s="96" t="e">
        <f t="shared" si="27"/>
        <v>#N/A</v>
      </c>
      <c r="AN35" s="96" t="e">
        <f t="shared" si="28"/>
        <v>#N/A</v>
      </c>
      <c r="AO35" s="96" t="e">
        <f t="shared" si="29"/>
        <v>#N/A</v>
      </c>
      <c r="AP35" s="96" t="e">
        <f t="shared" si="30"/>
        <v>#N/A</v>
      </c>
      <c r="AQ35" s="96" t="e">
        <f t="shared" si="31"/>
        <v>#N/A</v>
      </c>
      <c r="AR35" s="96" t="e">
        <f t="shared" si="32"/>
        <v>#N/A</v>
      </c>
      <c r="AS35" s="96" t="e">
        <f t="shared" si="33"/>
        <v>#N/A</v>
      </c>
      <c r="AT35" s="96" t="e">
        <f t="shared" si="34"/>
        <v>#N/A</v>
      </c>
      <c r="AU35" s="96" t="e">
        <f t="shared" si="35"/>
        <v>#N/A</v>
      </c>
      <c r="AV35" s="151" t="e">
        <f t="shared" si="36"/>
        <v>#N/A</v>
      </c>
      <c r="AW35" s="97" t="e">
        <f t="shared" si="37"/>
        <v>#N/A</v>
      </c>
      <c r="AX35" s="30"/>
    </row>
    <row r="36" spans="1:50" customFormat="1" x14ac:dyDescent="0.25">
      <c r="A36" t="s">
        <v>18</v>
      </c>
      <c r="B36" s="21">
        <v>0.5</v>
      </c>
      <c r="C36">
        <v>34.790999999999997</v>
      </c>
      <c r="D36" s="62" t="e">
        <f>IF(INDEX(Data!$D31:$D31,MATCH($D$6,header_list,0))="",#N/A,INDEX(Data!$D31:$D31,MATCH($D$6,header_list,0)))</f>
        <v>#N/A</v>
      </c>
      <c r="E36" s="59" t="e">
        <f>IF(D36="",#N/A,D36*Uncertainty!$B$21)</f>
        <v>#N/A</v>
      </c>
      <c r="F36" s="59" t="e">
        <f t="shared" si="8"/>
        <v>#N/A</v>
      </c>
      <c r="G36" s="59" t="e">
        <f>1/Uncertainty!$B$21</f>
        <v>#DIV/0!</v>
      </c>
      <c r="H36" s="59" t="e">
        <f>IF($D36="",#N/A,ABS(-E36/(Uncertainty!$B$21^2)))</f>
        <v>#N/A</v>
      </c>
      <c r="I36" s="23" t="e">
        <f>IF($D36="",#N/A,((IF(I$4="absolute",I$3,IF(I$5="S",I$3/100*Uncertainty!$B$21,IF(I$5="E",I$3/100*$D36,"")))))^2)</f>
        <v>#N/A</v>
      </c>
      <c r="J36" s="23" t="e">
        <f>IF($D36="",#N/A,((IF(J$4="absolute",J$3,IF(J$5="S",J$3/100*Uncertainty!$B$21,IF(J$5="E",J$3/100*$D36,"")))))^2)</f>
        <v>#N/A</v>
      </c>
      <c r="K36" s="23" t="e">
        <f>IF($D36="",#N/A,((IF(K$4="absolute",K$3,IF(K$5="S",K$3/100*Uncertainty!$B$21,IF(K$5="E",K$3/100*$D36,"")))))^2)</f>
        <v>#N/A</v>
      </c>
      <c r="L36" s="23" t="e">
        <f>IF($D36="",#N/A,((IF(L$4="absolute",L$3,IF(L$5="S",L$3/100*Uncertainty!$B$21,IF(L$5="E",L$3/100*$D36,"")))))^2)</f>
        <v>#N/A</v>
      </c>
      <c r="M36" s="23" t="e">
        <f>IF($D36="",#N/A,((IF(M$4="absolute",M$3,IF(M$5="S",M$3/100*Uncertainty!$B$21,IF(M$5="E",M$3/100*$D36,"")))))^2)</f>
        <v>#N/A</v>
      </c>
      <c r="N36" s="23" t="e">
        <f>IF($D36="",#N/A,((IF(N$4="absolute",N$3,IF(N$5="S",N$3/100*Uncertainty!$B$21,IF(N$5="E",N$3/100*$D36,"")))))^2)</f>
        <v>#N/A</v>
      </c>
      <c r="O36" s="23" t="e">
        <f>IF($D36="",#N/A,((IF(O$4="absolute",O$3,IF(O$5="S",O$3/100*Uncertainty!$B$21,IF(O$5="E",O$3/100*$D36,"")))))^2)</f>
        <v>#N/A</v>
      </c>
      <c r="P36" s="23" t="e">
        <f>IF($D36="",#N/A,((IF(P$4="absolute",P$3,IF(P$5="S",P$3/100*Uncertainty!$B$21,IF(P$5="E",P$3/100*$D36,"")))))^2)</f>
        <v>#N/A</v>
      </c>
      <c r="Q36" s="23" t="e">
        <f>IF($D36="",#N/A,((IF(Q$4="absolute",Q$3,IF(Q$5="S",Q$3/100*Uncertainty!$B$21,IF(Q$5="E",Q$3/100*$D36,"")))))^2)</f>
        <v>#N/A</v>
      </c>
      <c r="R36" s="146" t="e">
        <f>IF($D36="",#N/A,(IF(R$4="absolute",R$3,IF(R$5="S",R$3/100*Uncertainty!$B$21,IF(R$5="E",R$3/100*$D36,"")))))^2</f>
        <v>#N/A</v>
      </c>
      <c r="S36" s="57" t="e">
        <f t="shared" si="9"/>
        <v>#N/A</v>
      </c>
      <c r="T36" s="115" t="e">
        <f t="shared" si="10"/>
        <v>#N/A</v>
      </c>
      <c r="U36" s="115" t="e">
        <f t="shared" si="11"/>
        <v>#N/A</v>
      </c>
      <c r="V36" s="29" t="e">
        <f t="shared" si="12"/>
        <v>#N/A</v>
      </c>
      <c r="W36" s="143" t="e">
        <f t="shared" si="13"/>
        <v>#N/A</v>
      </c>
      <c r="X36" s="94" t="e">
        <f t="shared" si="14"/>
        <v>#N/A</v>
      </c>
      <c r="Y36" s="95" t="e">
        <f t="shared" si="15"/>
        <v>#N/A</v>
      </c>
      <c r="Z36" s="26" t="e">
        <f t="shared" si="38"/>
        <v>#N/A</v>
      </c>
      <c r="AA36" s="26" t="e">
        <f t="shared" si="39"/>
        <v>#N/A</v>
      </c>
      <c r="AB36" s="26" t="e">
        <f t="shared" si="16"/>
        <v>#N/A</v>
      </c>
      <c r="AC36" s="26" t="e">
        <f t="shared" si="17"/>
        <v>#N/A</v>
      </c>
      <c r="AD36" s="26" t="e">
        <f t="shared" si="18"/>
        <v>#N/A</v>
      </c>
      <c r="AE36" s="26" t="e">
        <f t="shared" si="19"/>
        <v>#N/A</v>
      </c>
      <c r="AF36" s="26" t="e">
        <f t="shared" si="20"/>
        <v>#N/A</v>
      </c>
      <c r="AG36" s="26" t="e">
        <f t="shared" si="21"/>
        <v>#N/A</v>
      </c>
      <c r="AH36" s="26" t="e">
        <f t="shared" si="22"/>
        <v>#N/A</v>
      </c>
      <c r="AI36" s="26" t="e">
        <f t="shared" si="23"/>
        <v>#N/A</v>
      </c>
      <c r="AJ36" s="139" t="e">
        <f t="shared" si="24"/>
        <v>#N/A</v>
      </c>
      <c r="AK36" s="93" t="e">
        <f t="shared" si="25"/>
        <v>#N/A</v>
      </c>
      <c r="AL36" s="96" t="e">
        <f t="shared" si="26"/>
        <v>#N/A</v>
      </c>
      <c r="AM36" s="96" t="e">
        <f t="shared" si="27"/>
        <v>#N/A</v>
      </c>
      <c r="AN36" s="96" t="e">
        <f t="shared" si="28"/>
        <v>#N/A</v>
      </c>
      <c r="AO36" s="96" t="e">
        <f t="shared" si="29"/>
        <v>#N/A</v>
      </c>
      <c r="AP36" s="96" t="e">
        <f t="shared" si="30"/>
        <v>#N/A</v>
      </c>
      <c r="AQ36" s="96" t="e">
        <f t="shared" si="31"/>
        <v>#N/A</v>
      </c>
      <c r="AR36" s="96" t="e">
        <f t="shared" si="32"/>
        <v>#N/A</v>
      </c>
      <c r="AS36" s="96" t="e">
        <f t="shared" si="33"/>
        <v>#N/A</v>
      </c>
      <c r="AT36" s="96" t="e">
        <f t="shared" si="34"/>
        <v>#N/A</v>
      </c>
      <c r="AU36" s="96" t="e">
        <f t="shared" si="35"/>
        <v>#N/A</v>
      </c>
      <c r="AV36" s="151" t="e">
        <f t="shared" si="36"/>
        <v>#N/A</v>
      </c>
      <c r="AW36" s="97" t="e">
        <f t="shared" si="37"/>
        <v>#N/A</v>
      </c>
      <c r="AX36" s="30"/>
    </row>
    <row r="37" spans="1:50" customFormat="1" x14ac:dyDescent="0.25">
      <c r="A37" t="s">
        <v>18</v>
      </c>
      <c r="B37" s="21">
        <v>0.54166666666666663</v>
      </c>
      <c r="C37">
        <v>35.348300000000002</v>
      </c>
      <c r="D37" s="62" t="e">
        <f>IF(INDEX(Data!$D32:$D32,MATCH($D$6,header_list,0))="",#N/A,INDEX(Data!$D32:$D32,MATCH($D$6,header_list,0)))</f>
        <v>#N/A</v>
      </c>
      <c r="E37" s="59" t="e">
        <f>IF(D37="",#N/A,D37*Uncertainty!$B$21)</f>
        <v>#N/A</v>
      </c>
      <c r="F37" s="59" t="e">
        <f t="shared" si="8"/>
        <v>#N/A</v>
      </c>
      <c r="G37" s="59" t="e">
        <f>1/Uncertainty!$B$21</f>
        <v>#DIV/0!</v>
      </c>
      <c r="H37" s="59" t="e">
        <f>IF($D37="",#N/A,ABS(-E37/(Uncertainty!$B$21^2)))</f>
        <v>#N/A</v>
      </c>
      <c r="I37" s="23" t="e">
        <f>IF($D37="",#N/A,((IF(I$4="absolute",I$3,IF(I$5="S",I$3/100*Uncertainty!$B$21,IF(I$5="E",I$3/100*$D37,"")))))^2)</f>
        <v>#N/A</v>
      </c>
      <c r="J37" s="23" t="e">
        <f>IF($D37="",#N/A,((IF(J$4="absolute",J$3,IF(J$5="S",J$3/100*Uncertainty!$B$21,IF(J$5="E",J$3/100*$D37,"")))))^2)</f>
        <v>#N/A</v>
      </c>
      <c r="K37" s="23" t="e">
        <f>IF($D37="",#N/A,((IF(K$4="absolute",K$3,IF(K$5="S",K$3/100*Uncertainty!$B$21,IF(K$5="E",K$3/100*$D37,"")))))^2)</f>
        <v>#N/A</v>
      </c>
      <c r="L37" s="23" t="e">
        <f>IF($D37="",#N/A,((IF(L$4="absolute",L$3,IF(L$5="S",L$3/100*Uncertainty!$B$21,IF(L$5="E",L$3/100*$D37,"")))))^2)</f>
        <v>#N/A</v>
      </c>
      <c r="M37" s="23" t="e">
        <f>IF($D37="",#N/A,((IF(M$4="absolute",M$3,IF(M$5="S",M$3/100*Uncertainty!$B$21,IF(M$5="E",M$3/100*$D37,"")))))^2)</f>
        <v>#N/A</v>
      </c>
      <c r="N37" s="23" t="e">
        <f>IF($D37="",#N/A,((IF(N$4="absolute",N$3,IF(N$5="S",N$3/100*Uncertainty!$B$21,IF(N$5="E",N$3/100*$D37,"")))))^2)</f>
        <v>#N/A</v>
      </c>
      <c r="O37" s="23" t="e">
        <f>IF($D37="",#N/A,((IF(O$4="absolute",O$3,IF(O$5="S",O$3/100*Uncertainty!$B$21,IF(O$5="E",O$3/100*$D37,"")))))^2)</f>
        <v>#N/A</v>
      </c>
      <c r="P37" s="23" t="e">
        <f>IF($D37="",#N/A,((IF(P$4="absolute",P$3,IF(P$5="S",P$3/100*Uncertainty!$B$21,IF(P$5="E",P$3/100*$D37,"")))))^2)</f>
        <v>#N/A</v>
      </c>
      <c r="Q37" s="23" t="e">
        <f>IF($D37="",#N/A,((IF(Q$4="absolute",Q$3,IF(Q$5="S",Q$3/100*Uncertainty!$B$21,IF(Q$5="E",Q$3/100*$D37,"")))))^2)</f>
        <v>#N/A</v>
      </c>
      <c r="R37" s="146" t="e">
        <f>IF($D37="",#N/A,(IF(R$4="absolute",R$3,IF(R$5="S",R$3/100*Uncertainty!$B$21,IF(R$5="E",R$3/100*$D37,"")))))^2</f>
        <v>#N/A</v>
      </c>
      <c r="S37" s="57" t="e">
        <f t="shared" si="9"/>
        <v>#N/A</v>
      </c>
      <c r="T37" s="115" t="e">
        <f t="shared" si="10"/>
        <v>#N/A</v>
      </c>
      <c r="U37" s="115" t="e">
        <f t="shared" si="11"/>
        <v>#N/A</v>
      </c>
      <c r="V37" s="29" t="e">
        <f t="shared" si="12"/>
        <v>#N/A</v>
      </c>
      <c r="W37" s="143" t="e">
        <f t="shared" si="13"/>
        <v>#N/A</v>
      </c>
      <c r="X37" s="94" t="e">
        <f t="shared" si="14"/>
        <v>#N/A</v>
      </c>
      <c r="Y37" s="95" t="e">
        <f t="shared" si="15"/>
        <v>#N/A</v>
      </c>
      <c r="Z37" s="26" t="e">
        <f t="shared" si="38"/>
        <v>#N/A</v>
      </c>
      <c r="AA37" s="26" t="e">
        <f t="shared" si="39"/>
        <v>#N/A</v>
      </c>
      <c r="AB37" s="26" t="e">
        <f t="shared" si="16"/>
        <v>#N/A</v>
      </c>
      <c r="AC37" s="26" t="e">
        <f t="shared" si="17"/>
        <v>#N/A</v>
      </c>
      <c r="AD37" s="26" t="e">
        <f t="shared" si="18"/>
        <v>#N/A</v>
      </c>
      <c r="AE37" s="26" t="e">
        <f t="shared" si="19"/>
        <v>#N/A</v>
      </c>
      <c r="AF37" s="26" t="e">
        <f t="shared" si="20"/>
        <v>#N/A</v>
      </c>
      <c r="AG37" s="26" t="e">
        <f t="shared" si="21"/>
        <v>#N/A</v>
      </c>
      <c r="AH37" s="26" t="e">
        <f t="shared" si="22"/>
        <v>#N/A</v>
      </c>
      <c r="AI37" s="26" t="e">
        <f t="shared" si="23"/>
        <v>#N/A</v>
      </c>
      <c r="AJ37" s="139" t="e">
        <f t="shared" si="24"/>
        <v>#N/A</v>
      </c>
      <c r="AK37" s="93" t="e">
        <f t="shared" si="25"/>
        <v>#N/A</v>
      </c>
      <c r="AL37" s="96" t="e">
        <f t="shared" si="26"/>
        <v>#N/A</v>
      </c>
      <c r="AM37" s="96" t="e">
        <f t="shared" si="27"/>
        <v>#N/A</v>
      </c>
      <c r="AN37" s="96" t="e">
        <f t="shared" si="28"/>
        <v>#N/A</v>
      </c>
      <c r="AO37" s="96" t="e">
        <f t="shared" si="29"/>
        <v>#N/A</v>
      </c>
      <c r="AP37" s="96" t="e">
        <f t="shared" si="30"/>
        <v>#N/A</v>
      </c>
      <c r="AQ37" s="96" t="e">
        <f t="shared" si="31"/>
        <v>#N/A</v>
      </c>
      <c r="AR37" s="96" t="e">
        <f t="shared" si="32"/>
        <v>#N/A</v>
      </c>
      <c r="AS37" s="96" t="e">
        <f t="shared" si="33"/>
        <v>#N/A</v>
      </c>
      <c r="AT37" s="96" t="e">
        <f t="shared" si="34"/>
        <v>#N/A</v>
      </c>
      <c r="AU37" s="96" t="e">
        <f t="shared" si="35"/>
        <v>#N/A</v>
      </c>
      <c r="AV37" s="151" t="e">
        <f t="shared" si="36"/>
        <v>#N/A</v>
      </c>
      <c r="AW37" s="97" t="e">
        <f t="shared" si="37"/>
        <v>#N/A</v>
      </c>
      <c r="AX37" s="30"/>
    </row>
    <row r="38" spans="1:50" customFormat="1" x14ac:dyDescent="0.25">
      <c r="A38" t="s">
        <v>18</v>
      </c>
      <c r="B38" s="21">
        <v>0.58333333333333337</v>
      </c>
      <c r="C38">
        <v>38.65</v>
      </c>
      <c r="D38" s="62" t="e">
        <f>IF(INDEX(Data!$D33:$D33,MATCH($D$6,header_list,0))="",#N/A,INDEX(Data!$D33:$D33,MATCH($D$6,header_list,0)))</f>
        <v>#N/A</v>
      </c>
      <c r="E38" s="59" t="e">
        <f>IF(D38="",#N/A,D38*Uncertainty!$B$21)</f>
        <v>#N/A</v>
      </c>
      <c r="F38" s="59" t="e">
        <f t="shared" si="8"/>
        <v>#N/A</v>
      </c>
      <c r="G38" s="59" t="e">
        <f>1/Uncertainty!$B$21</f>
        <v>#DIV/0!</v>
      </c>
      <c r="H38" s="59" t="e">
        <f>IF($D38="",#N/A,ABS(-E38/(Uncertainty!$B$21^2)))</f>
        <v>#N/A</v>
      </c>
      <c r="I38" s="23" t="e">
        <f>IF($D38="",#N/A,((IF(I$4="absolute",I$3,IF(I$5="S",I$3/100*Uncertainty!$B$21,IF(I$5="E",I$3/100*$D38,"")))))^2)</f>
        <v>#N/A</v>
      </c>
      <c r="J38" s="23" t="e">
        <f>IF($D38="",#N/A,((IF(J$4="absolute",J$3,IF(J$5="S",J$3/100*Uncertainty!$B$21,IF(J$5="E",J$3/100*$D38,"")))))^2)</f>
        <v>#N/A</v>
      </c>
      <c r="K38" s="23" t="e">
        <f>IF($D38="",#N/A,((IF(K$4="absolute",K$3,IF(K$5="S",K$3/100*Uncertainty!$B$21,IF(K$5="E",K$3/100*$D38,"")))))^2)</f>
        <v>#N/A</v>
      </c>
      <c r="L38" s="23" t="e">
        <f>IF($D38="",#N/A,((IF(L$4="absolute",L$3,IF(L$5="S",L$3/100*Uncertainty!$B$21,IF(L$5="E",L$3/100*$D38,"")))))^2)</f>
        <v>#N/A</v>
      </c>
      <c r="M38" s="23" t="e">
        <f>IF($D38="",#N/A,((IF(M$4="absolute",M$3,IF(M$5="S",M$3/100*Uncertainty!$B$21,IF(M$5="E",M$3/100*$D38,"")))))^2)</f>
        <v>#N/A</v>
      </c>
      <c r="N38" s="23" t="e">
        <f>IF($D38="",#N/A,((IF(N$4="absolute",N$3,IF(N$5="S",N$3/100*Uncertainty!$B$21,IF(N$5="E",N$3/100*$D38,"")))))^2)</f>
        <v>#N/A</v>
      </c>
      <c r="O38" s="23" t="e">
        <f>IF($D38="",#N/A,((IF(O$4="absolute",O$3,IF(O$5="S",O$3/100*Uncertainty!$B$21,IF(O$5="E",O$3/100*$D38,"")))))^2)</f>
        <v>#N/A</v>
      </c>
      <c r="P38" s="23" t="e">
        <f>IF($D38="",#N/A,((IF(P$4="absolute",P$3,IF(P$5="S",P$3/100*Uncertainty!$B$21,IF(P$5="E",P$3/100*$D38,"")))))^2)</f>
        <v>#N/A</v>
      </c>
      <c r="Q38" s="23" t="e">
        <f>IF($D38="",#N/A,((IF(Q$4="absolute",Q$3,IF(Q$5="S",Q$3/100*Uncertainty!$B$21,IF(Q$5="E",Q$3/100*$D38,"")))))^2)</f>
        <v>#N/A</v>
      </c>
      <c r="R38" s="146" t="e">
        <f>IF($D38="",#N/A,(IF(R$4="absolute",R$3,IF(R$5="S",R$3/100*Uncertainty!$B$21,IF(R$5="E",R$3/100*$D38,"")))))^2</f>
        <v>#N/A</v>
      </c>
      <c r="S38" s="57" t="e">
        <f t="shared" si="9"/>
        <v>#N/A</v>
      </c>
      <c r="T38" s="115" t="e">
        <f t="shared" si="10"/>
        <v>#N/A</v>
      </c>
      <c r="U38" s="115" t="e">
        <f t="shared" si="11"/>
        <v>#N/A</v>
      </c>
      <c r="V38" s="29" t="e">
        <f t="shared" si="12"/>
        <v>#N/A</v>
      </c>
      <c r="W38" s="143" t="e">
        <f t="shared" si="13"/>
        <v>#N/A</v>
      </c>
      <c r="X38" s="94" t="e">
        <f t="shared" si="14"/>
        <v>#N/A</v>
      </c>
      <c r="Y38" s="95" t="e">
        <f t="shared" si="15"/>
        <v>#N/A</v>
      </c>
      <c r="Z38" s="26" t="e">
        <f t="shared" si="38"/>
        <v>#N/A</v>
      </c>
      <c r="AA38" s="26" t="e">
        <f t="shared" si="39"/>
        <v>#N/A</v>
      </c>
      <c r="AB38" s="26" t="e">
        <f t="shared" si="16"/>
        <v>#N/A</v>
      </c>
      <c r="AC38" s="26" t="e">
        <f t="shared" si="17"/>
        <v>#N/A</v>
      </c>
      <c r="AD38" s="26" t="e">
        <f t="shared" si="18"/>
        <v>#N/A</v>
      </c>
      <c r="AE38" s="26" t="e">
        <f t="shared" si="19"/>
        <v>#N/A</v>
      </c>
      <c r="AF38" s="26" t="e">
        <f t="shared" si="20"/>
        <v>#N/A</v>
      </c>
      <c r="AG38" s="26" t="e">
        <f t="shared" si="21"/>
        <v>#N/A</v>
      </c>
      <c r="AH38" s="26" t="e">
        <f t="shared" si="22"/>
        <v>#N/A</v>
      </c>
      <c r="AI38" s="26" t="e">
        <f t="shared" si="23"/>
        <v>#N/A</v>
      </c>
      <c r="AJ38" s="139" t="e">
        <f t="shared" si="24"/>
        <v>#N/A</v>
      </c>
      <c r="AK38" s="93" t="e">
        <f t="shared" si="25"/>
        <v>#N/A</v>
      </c>
      <c r="AL38" s="96" t="e">
        <f t="shared" si="26"/>
        <v>#N/A</v>
      </c>
      <c r="AM38" s="96" t="e">
        <f t="shared" si="27"/>
        <v>#N/A</v>
      </c>
      <c r="AN38" s="96" t="e">
        <f t="shared" si="28"/>
        <v>#N/A</v>
      </c>
      <c r="AO38" s="96" t="e">
        <f t="shared" si="29"/>
        <v>#N/A</v>
      </c>
      <c r="AP38" s="96" t="e">
        <f t="shared" si="30"/>
        <v>#N/A</v>
      </c>
      <c r="AQ38" s="96" t="e">
        <f t="shared" si="31"/>
        <v>#N/A</v>
      </c>
      <c r="AR38" s="96" t="e">
        <f t="shared" si="32"/>
        <v>#N/A</v>
      </c>
      <c r="AS38" s="96" t="e">
        <f t="shared" si="33"/>
        <v>#N/A</v>
      </c>
      <c r="AT38" s="96" t="e">
        <f t="shared" si="34"/>
        <v>#N/A</v>
      </c>
      <c r="AU38" s="96" t="e">
        <f t="shared" si="35"/>
        <v>#N/A</v>
      </c>
      <c r="AV38" s="151" t="e">
        <f t="shared" si="36"/>
        <v>#N/A</v>
      </c>
      <c r="AW38" s="97" t="e">
        <f t="shared" si="37"/>
        <v>#N/A</v>
      </c>
      <c r="AX38" s="30"/>
    </row>
    <row r="39" spans="1:50" customFormat="1" x14ac:dyDescent="0.25">
      <c r="A39" t="s">
        <v>18</v>
      </c>
      <c r="B39" s="21">
        <v>0.625</v>
      </c>
      <c r="C39">
        <v>47.560299999999998</v>
      </c>
      <c r="D39" s="62" t="e">
        <f>IF(INDEX(Data!$D34:$D34,MATCH($D$6,header_list,0))="",#N/A,INDEX(Data!$D34:$D34,MATCH($D$6,header_list,0)))</f>
        <v>#N/A</v>
      </c>
      <c r="E39" s="59" t="e">
        <f>IF(D39="",#N/A,D39*Uncertainty!$B$21)</f>
        <v>#N/A</v>
      </c>
      <c r="F39" s="59" t="e">
        <f t="shared" si="8"/>
        <v>#N/A</v>
      </c>
      <c r="G39" s="59" t="e">
        <f>1/Uncertainty!$B$21</f>
        <v>#DIV/0!</v>
      </c>
      <c r="H39" s="59" t="e">
        <f>IF($D39="",#N/A,ABS(-E39/(Uncertainty!$B$21^2)))</f>
        <v>#N/A</v>
      </c>
      <c r="I39" s="23" t="e">
        <f>IF($D39="",#N/A,((IF(I$4="absolute",I$3,IF(I$5="S",I$3/100*Uncertainty!$B$21,IF(I$5="E",I$3/100*$D39,"")))))^2)</f>
        <v>#N/A</v>
      </c>
      <c r="J39" s="23" t="e">
        <f>IF($D39="",#N/A,((IF(J$4="absolute",J$3,IF(J$5="S",J$3/100*Uncertainty!$B$21,IF(J$5="E",J$3/100*$D39,"")))))^2)</f>
        <v>#N/A</v>
      </c>
      <c r="K39" s="23" t="e">
        <f>IF($D39="",#N/A,((IF(K$4="absolute",K$3,IF(K$5="S",K$3/100*Uncertainty!$B$21,IF(K$5="E",K$3/100*$D39,"")))))^2)</f>
        <v>#N/A</v>
      </c>
      <c r="L39" s="23" t="e">
        <f>IF($D39="",#N/A,((IF(L$4="absolute",L$3,IF(L$5="S",L$3/100*Uncertainty!$B$21,IF(L$5="E",L$3/100*$D39,"")))))^2)</f>
        <v>#N/A</v>
      </c>
      <c r="M39" s="23" t="e">
        <f>IF($D39="",#N/A,((IF(M$4="absolute",M$3,IF(M$5="S",M$3/100*Uncertainty!$B$21,IF(M$5="E",M$3/100*$D39,"")))))^2)</f>
        <v>#N/A</v>
      </c>
      <c r="N39" s="23" t="e">
        <f>IF($D39="",#N/A,((IF(N$4="absolute",N$3,IF(N$5="S",N$3/100*Uncertainty!$B$21,IF(N$5="E",N$3/100*$D39,"")))))^2)</f>
        <v>#N/A</v>
      </c>
      <c r="O39" s="23" t="e">
        <f>IF($D39="",#N/A,((IF(O$4="absolute",O$3,IF(O$5="S",O$3/100*Uncertainty!$B$21,IF(O$5="E",O$3/100*$D39,"")))))^2)</f>
        <v>#N/A</v>
      </c>
      <c r="P39" s="23" t="e">
        <f>IF($D39="",#N/A,((IF(P$4="absolute",P$3,IF(P$5="S",P$3/100*Uncertainty!$B$21,IF(P$5="E",P$3/100*$D39,"")))))^2)</f>
        <v>#N/A</v>
      </c>
      <c r="Q39" s="23" t="e">
        <f>IF($D39="",#N/A,((IF(Q$4="absolute",Q$3,IF(Q$5="S",Q$3/100*Uncertainty!$B$21,IF(Q$5="E",Q$3/100*$D39,"")))))^2)</f>
        <v>#N/A</v>
      </c>
      <c r="R39" s="146" t="e">
        <f>IF($D39="",#N/A,(IF(R$4="absolute",R$3,IF(R$5="S",R$3/100*Uncertainty!$B$21,IF(R$5="E",R$3/100*$D39,"")))))^2</f>
        <v>#N/A</v>
      </c>
      <c r="S39" s="57" t="e">
        <f t="shared" si="9"/>
        <v>#N/A</v>
      </c>
      <c r="T39" s="115" t="e">
        <f t="shared" si="10"/>
        <v>#N/A</v>
      </c>
      <c r="U39" s="115" t="e">
        <f t="shared" si="11"/>
        <v>#N/A</v>
      </c>
      <c r="V39" s="29" t="e">
        <f t="shared" si="12"/>
        <v>#N/A</v>
      </c>
      <c r="W39" s="143" t="e">
        <f t="shared" si="13"/>
        <v>#N/A</v>
      </c>
      <c r="X39" s="94" t="e">
        <f t="shared" si="14"/>
        <v>#N/A</v>
      </c>
      <c r="Y39" s="95" t="e">
        <f t="shared" si="15"/>
        <v>#N/A</v>
      </c>
      <c r="Z39" s="26" t="e">
        <f t="shared" si="38"/>
        <v>#N/A</v>
      </c>
      <c r="AA39" s="26" t="e">
        <f t="shared" si="39"/>
        <v>#N/A</v>
      </c>
      <c r="AB39" s="26" t="e">
        <f t="shared" si="16"/>
        <v>#N/A</v>
      </c>
      <c r="AC39" s="26" t="e">
        <f t="shared" si="17"/>
        <v>#N/A</v>
      </c>
      <c r="AD39" s="26" t="e">
        <f t="shared" si="18"/>
        <v>#N/A</v>
      </c>
      <c r="AE39" s="26" t="e">
        <f t="shared" si="19"/>
        <v>#N/A</v>
      </c>
      <c r="AF39" s="26" t="e">
        <f t="shared" si="20"/>
        <v>#N/A</v>
      </c>
      <c r="AG39" s="26" t="e">
        <f t="shared" si="21"/>
        <v>#N/A</v>
      </c>
      <c r="AH39" s="26" t="e">
        <f t="shared" si="22"/>
        <v>#N/A</v>
      </c>
      <c r="AI39" s="26" t="e">
        <f t="shared" si="23"/>
        <v>#N/A</v>
      </c>
      <c r="AJ39" s="139" t="e">
        <f t="shared" si="24"/>
        <v>#N/A</v>
      </c>
      <c r="AK39" s="93" t="e">
        <f t="shared" si="25"/>
        <v>#N/A</v>
      </c>
      <c r="AL39" s="96" t="e">
        <f t="shared" si="26"/>
        <v>#N/A</v>
      </c>
      <c r="AM39" s="96" t="e">
        <f t="shared" si="27"/>
        <v>#N/A</v>
      </c>
      <c r="AN39" s="96" t="e">
        <f t="shared" si="28"/>
        <v>#N/A</v>
      </c>
      <c r="AO39" s="96" t="e">
        <f t="shared" si="29"/>
        <v>#N/A</v>
      </c>
      <c r="AP39" s="96" t="e">
        <f t="shared" si="30"/>
        <v>#N/A</v>
      </c>
      <c r="AQ39" s="96" t="e">
        <f t="shared" si="31"/>
        <v>#N/A</v>
      </c>
      <c r="AR39" s="96" t="e">
        <f t="shared" si="32"/>
        <v>#N/A</v>
      </c>
      <c r="AS39" s="96" t="e">
        <f t="shared" si="33"/>
        <v>#N/A</v>
      </c>
      <c r="AT39" s="96" t="e">
        <f t="shared" si="34"/>
        <v>#N/A</v>
      </c>
      <c r="AU39" s="96" t="e">
        <f t="shared" si="35"/>
        <v>#N/A</v>
      </c>
      <c r="AV39" s="151" t="e">
        <f t="shared" si="36"/>
        <v>#N/A</v>
      </c>
      <c r="AW39" s="97" t="e">
        <f t="shared" si="37"/>
        <v>#N/A</v>
      </c>
      <c r="AX39" s="30"/>
    </row>
    <row r="40" spans="1:50" customFormat="1" x14ac:dyDescent="0.25">
      <c r="A40" t="s">
        <v>18</v>
      </c>
      <c r="B40" s="21">
        <v>0.66666666666666663</v>
      </c>
      <c r="C40">
        <v>57.619</v>
      </c>
      <c r="D40" s="62" t="e">
        <f>IF(INDEX(Data!$D35:$D35,MATCH($D$6,header_list,0))="",#N/A,INDEX(Data!$D35:$D35,MATCH($D$6,header_list,0)))</f>
        <v>#N/A</v>
      </c>
      <c r="E40" s="59" t="e">
        <f>IF(D40="",#N/A,D40*Uncertainty!$B$21)</f>
        <v>#N/A</v>
      </c>
      <c r="F40" s="59" t="e">
        <f t="shared" si="8"/>
        <v>#N/A</v>
      </c>
      <c r="G40" s="59" t="e">
        <f>1/Uncertainty!$B$21</f>
        <v>#DIV/0!</v>
      </c>
      <c r="H40" s="59" t="e">
        <f>IF($D40="",#N/A,ABS(-E40/(Uncertainty!$B$21^2)))</f>
        <v>#N/A</v>
      </c>
      <c r="I40" s="23" t="e">
        <f>IF($D40="",#N/A,((IF(I$4="absolute",I$3,IF(I$5="S",I$3/100*Uncertainty!$B$21,IF(I$5="E",I$3/100*$D40,"")))))^2)</f>
        <v>#N/A</v>
      </c>
      <c r="J40" s="23" t="e">
        <f>IF($D40="",#N/A,((IF(J$4="absolute",J$3,IF(J$5="S",J$3/100*Uncertainty!$B$21,IF(J$5="E",J$3/100*$D40,"")))))^2)</f>
        <v>#N/A</v>
      </c>
      <c r="K40" s="23" t="e">
        <f>IF($D40="",#N/A,((IF(K$4="absolute",K$3,IF(K$5="S",K$3/100*Uncertainty!$B$21,IF(K$5="E",K$3/100*$D40,"")))))^2)</f>
        <v>#N/A</v>
      </c>
      <c r="L40" s="23" t="e">
        <f>IF($D40="",#N/A,((IF(L$4="absolute",L$3,IF(L$5="S",L$3/100*Uncertainty!$B$21,IF(L$5="E",L$3/100*$D40,"")))))^2)</f>
        <v>#N/A</v>
      </c>
      <c r="M40" s="23" t="e">
        <f>IF($D40="",#N/A,((IF(M$4="absolute",M$3,IF(M$5="S",M$3/100*Uncertainty!$B$21,IF(M$5="E",M$3/100*$D40,"")))))^2)</f>
        <v>#N/A</v>
      </c>
      <c r="N40" s="23" t="e">
        <f>IF($D40="",#N/A,((IF(N$4="absolute",N$3,IF(N$5="S",N$3/100*Uncertainty!$B$21,IF(N$5="E",N$3/100*$D40,"")))))^2)</f>
        <v>#N/A</v>
      </c>
      <c r="O40" s="23" t="e">
        <f>IF($D40="",#N/A,((IF(O$4="absolute",O$3,IF(O$5="S",O$3/100*Uncertainty!$B$21,IF(O$5="E",O$3/100*$D40,"")))))^2)</f>
        <v>#N/A</v>
      </c>
      <c r="P40" s="23" t="e">
        <f>IF($D40="",#N/A,((IF(P$4="absolute",P$3,IF(P$5="S",P$3/100*Uncertainty!$B$21,IF(P$5="E",P$3/100*$D40,"")))))^2)</f>
        <v>#N/A</v>
      </c>
      <c r="Q40" s="23" t="e">
        <f>IF($D40="",#N/A,((IF(Q$4="absolute",Q$3,IF(Q$5="S",Q$3/100*Uncertainty!$B$21,IF(Q$5="E",Q$3/100*$D40,"")))))^2)</f>
        <v>#N/A</v>
      </c>
      <c r="R40" s="146" t="e">
        <f>IF($D40="",#N/A,(IF(R$4="absolute",R$3,IF(R$5="S",R$3/100*Uncertainty!$B$21,IF(R$5="E",R$3/100*$D40,"")))))^2</f>
        <v>#N/A</v>
      </c>
      <c r="S40" s="57" t="e">
        <f t="shared" si="9"/>
        <v>#N/A</v>
      </c>
      <c r="T40" s="115" t="e">
        <f t="shared" si="10"/>
        <v>#N/A</v>
      </c>
      <c r="U40" s="115" t="e">
        <f t="shared" si="11"/>
        <v>#N/A</v>
      </c>
      <c r="V40" s="29" t="e">
        <f t="shared" si="12"/>
        <v>#N/A</v>
      </c>
      <c r="W40" s="143" t="e">
        <f t="shared" si="13"/>
        <v>#N/A</v>
      </c>
      <c r="X40" s="94" t="e">
        <f t="shared" si="14"/>
        <v>#N/A</v>
      </c>
      <c r="Y40" s="95" t="e">
        <f t="shared" si="15"/>
        <v>#N/A</v>
      </c>
      <c r="Z40" s="26" t="e">
        <f t="shared" si="38"/>
        <v>#N/A</v>
      </c>
      <c r="AA40" s="26" t="e">
        <f t="shared" si="39"/>
        <v>#N/A</v>
      </c>
      <c r="AB40" s="26" t="e">
        <f t="shared" si="16"/>
        <v>#N/A</v>
      </c>
      <c r="AC40" s="26" t="e">
        <f t="shared" si="17"/>
        <v>#N/A</v>
      </c>
      <c r="AD40" s="26" t="e">
        <f t="shared" si="18"/>
        <v>#N/A</v>
      </c>
      <c r="AE40" s="26" t="e">
        <f t="shared" si="19"/>
        <v>#N/A</v>
      </c>
      <c r="AF40" s="26" t="e">
        <f t="shared" si="20"/>
        <v>#N/A</v>
      </c>
      <c r="AG40" s="26" t="e">
        <f t="shared" si="21"/>
        <v>#N/A</v>
      </c>
      <c r="AH40" s="26" t="e">
        <f t="shared" si="22"/>
        <v>#N/A</v>
      </c>
      <c r="AI40" s="26" t="e">
        <f t="shared" si="23"/>
        <v>#N/A</v>
      </c>
      <c r="AJ40" s="139" t="e">
        <f t="shared" si="24"/>
        <v>#N/A</v>
      </c>
      <c r="AK40" s="93" t="e">
        <f t="shared" si="25"/>
        <v>#N/A</v>
      </c>
      <c r="AL40" s="96" t="e">
        <f t="shared" si="26"/>
        <v>#N/A</v>
      </c>
      <c r="AM40" s="96" t="e">
        <f t="shared" si="27"/>
        <v>#N/A</v>
      </c>
      <c r="AN40" s="96" t="e">
        <f t="shared" si="28"/>
        <v>#N/A</v>
      </c>
      <c r="AO40" s="96" t="e">
        <f t="shared" si="29"/>
        <v>#N/A</v>
      </c>
      <c r="AP40" s="96" t="e">
        <f t="shared" si="30"/>
        <v>#N/A</v>
      </c>
      <c r="AQ40" s="96" t="e">
        <f t="shared" si="31"/>
        <v>#N/A</v>
      </c>
      <c r="AR40" s="96" t="e">
        <f t="shared" si="32"/>
        <v>#N/A</v>
      </c>
      <c r="AS40" s="96" t="e">
        <f t="shared" si="33"/>
        <v>#N/A</v>
      </c>
      <c r="AT40" s="96" t="e">
        <f t="shared" si="34"/>
        <v>#N/A</v>
      </c>
      <c r="AU40" s="96" t="e">
        <f t="shared" si="35"/>
        <v>#N/A</v>
      </c>
      <c r="AV40" s="151" t="e">
        <f t="shared" si="36"/>
        <v>#N/A</v>
      </c>
      <c r="AW40" s="97" t="e">
        <f t="shared" si="37"/>
        <v>#N/A</v>
      </c>
      <c r="AX40" s="30"/>
    </row>
    <row r="41" spans="1:50" customFormat="1" x14ac:dyDescent="0.25">
      <c r="A41" t="s">
        <v>18</v>
      </c>
      <c r="B41" s="21">
        <v>0.70833333333333337</v>
      </c>
      <c r="C41">
        <v>67.340699999999998</v>
      </c>
      <c r="D41" s="62" t="e">
        <f>IF(INDEX(Data!$D36:$D36,MATCH($D$6,header_list,0))="",#N/A,INDEX(Data!$D36:$D36,MATCH($D$6,header_list,0)))</f>
        <v>#N/A</v>
      </c>
      <c r="E41" s="59" t="e">
        <f>IF(D41="",#N/A,D41*Uncertainty!$B$21)</f>
        <v>#N/A</v>
      </c>
      <c r="F41" s="59" t="e">
        <f t="shared" si="8"/>
        <v>#N/A</v>
      </c>
      <c r="G41" s="59" t="e">
        <f>1/Uncertainty!$B$21</f>
        <v>#DIV/0!</v>
      </c>
      <c r="H41" s="59" t="e">
        <f>IF($D41="",#N/A,ABS(-E41/(Uncertainty!$B$21^2)))</f>
        <v>#N/A</v>
      </c>
      <c r="I41" s="23" t="e">
        <f>IF($D41="",#N/A,((IF(I$4="absolute",I$3,IF(I$5="S",I$3/100*Uncertainty!$B$21,IF(I$5="E",I$3/100*$D41,"")))))^2)</f>
        <v>#N/A</v>
      </c>
      <c r="J41" s="23" t="e">
        <f>IF($D41="",#N/A,((IF(J$4="absolute",J$3,IF(J$5="S",J$3/100*Uncertainty!$B$21,IF(J$5="E",J$3/100*$D41,"")))))^2)</f>
        <v>#N/A</v>
      </c>
      <c r="K41" s="23" t="e">
        <f>IF($D41="",#N/A,((IF(K$4="absolute",K$3,IF(K$5="S",K$3/100*Uncertainty!$B$21,IF(K$5="E",K$3/100*$D41,"")))))^2)</f>
        <v>#N/A</v>
      </c>
      <c r="L41" s="23" t="e">
        <f>IF($D41="",#N/A,((IF(L$4="absolute",L$3,IF(L$5="S",L$3/100*Uncertainty!$B$21,IF(L$5="E",L$3/100*$D41,"")))))^2)</f>
        <v>#N/A</v>
      </c>
      <c r="M41" s="23" t="e">
        <f>IF($D41="",#N/A,((IF(M$4="absolute",M$3,IF(M$5="S",M$3/100*Uncertainty!$B$21,IF(M$5="E",M$3/100*$D41,"")))))^2)</f>
        <v>#N/A</v>
      </c>
      <c r="N41" s="23" t="e">
        <f>IF($D41="",#N/A,((IF(N$4="absolute",N$3,IF(N$5="S",N$3/100*Uncertainty!$B$21,IF(N$5="E",N$3/100*$D41,"")))))^2)</f>
        <v>#N/A</v>
      </c>
      <c r="O41" s="23" t="e">
        <f>IF($D41="",#N/A,((IF(O$4="absolute",O$3,IF(O$5="S",O$3/100*Uncertainty!$B$21,IF(O$5="E",O$3/100*$D41,"")))))^2)</f>
        <v>#N/A</v>
      </c>
      <c r="P41" s="23" t="e">
        <f>IF($D41="",#N/A,((IF(P$4="absolute",P$3,IF(P$5="S",P$3/100*Uncertainty!$B$21,IF(P$5="E",P$3/100*$D41,"")))))^2)</f>
        <v>#N/A</v>
      </c>
      <c r="Q41" s="23" t="e">
        <f>IF($D41="",#N/A,((IF(Q$4="absolute",Q$3,IF(Q$5="S",Q$3/100*Uncertainty!$B$21,IF(Q$5="E",Q$3/100*$D41,"")))))^2)</f>
        <v>#N/A</v>
      </c>
      <c r="R41" s="146" t="e">
        <f>IF($D41="",#N/A,(IF(R$4="absolute",R$3,IF(R$5="S",R$3/100*Uncertainty!$B$21,IF(R$5="E",R$3/100*$D41,"")))))^2</f>
        <v>#N/A</v>
      </c>
      <c r="S41" s="57" t="e">
        <f t="shared" si="9"/>
        <v>#N/A</v>
      </c>
      <c r="T41" s="115" t="e">
        <f t="shared" si="10"/>
        <v>#N/A</v>
      </c>
      <c r="U41" s="115" t="e">
        <f t="shared" si="11"/>
        <v>#N/A</v>
      </c>
      <c r="V41" s="29" t="e">
        <f t="shared" si="12"/>
        <v>#N/A</v>
      </c>
      <c r="W41" s="143" t="e">
        <f t="shared" si="13"/>
        <v>#N/A</v>
      </c>
      <c r="X41" s="94" t="e">
        <f t="shared" si="14"/>
        <v>#N/A</v>
      </c>
      <c r="Y41" s="95" t="e">
        <f t="shared" si="15"/>
        <v>#N/A</v>
      </c>
      <c r="Z41" s="26" t="e">
        <f t="shared" si="38"/>
        <v>#N/A</v>
      </c>
      <c r="AA41" s="26" t="e">
        <f t="shared" si="39"/>
        <v>#N/A</v>
      </c>
      <c r="AB41" s="26" t="e">
        <f t="shared" si="16"/>
        <v>#N/A</v>
      </c>
      <c r="AC41" s="26" t="e">
        <f t="shared" si="17"/>
        <v>#N/A</v>
      </c>
      <c r="AD41" s="26" t="e">
        <f t="shared" si="18"/>
        <v>#N/A</v>
      </c>
      <c r="AE41" s="26" t="e">
        <f t="shared" si="19"/>
        <v>#N/A</v>
      </c>
      <c r="AF41" s="26" t="e">
        <f t="shared" si="20"/>
        <v>#N/A</v>
      </c>
      <c r="AG41" s="26" t="e">
        <f t="shared" si="21"/>
        <v>#N/A</v>
      </c>
      <c r="AH41" s="26" t="e">
        <f t="shared" si="22"/>
        <v>#N/A</v>
      </c>
      <c r="AI41" s="26" t="e">
        <f t="shared" si="23"/>
        <v>#N/A</v>
      </c>
      <c r="AJ41" s="139" t="e">
        <f t="shared" si="24"/>
        <v>#N/A</v>
      </c>
      <c r="AK41" s="93" t="e">
        <f t="shared" si="25"/>
        <v>#N/A</v>
      </c>
      <c r="AL41" s="96" t="e">
        <f t="shared" si="26"/>
        <v>#N/A</v>
      </c>
      <c r="AM41" s="96" t="e">
        <f t="shared" si="27"/>
        <v>#N/A</v>
      </c>
      <c r="AN41" s="96" t="e">
        <f t="shared" si="28"/>
        <v>#N/A</v>
      </c>
      <c r="AO41" s="96" t="e">
        <f t="shared" si="29"/>
        <v>#N/A</v>
      </c>
      <c r="AP41" s="96" t="e">
        <f t="shared" si="30"/>
        <v>#N/A</v>
      </c>
      <c r="AQ41" s="96" t="e">
        <f t="shared" si="31"/>
        <v>#N/A</v>
      </c>
      <c r="AR41" s="96" t="e">
        <f t="shared" si="32"/>
        <v>#N/A</v>
      </c>
      <c r="AS41" s="96" t="e">
        <f t="shared" si="33"/>
        <v>#N/A</v>
      </c>
      <c r="AT41" s="96" t="e">
        <f t="shared" si="34"/>
        <v>#N/A</v>
      </c>
      <c r="AU41" s="96" t="e">
        <f t="shared" si="35"/>
        <v>#N/A</v>
      </c>
      <c r="AV41" s="151" t="e">
        <f t="shared" si="36"/>
        <v>#N/A</v>
      </c>
      <c r="AW41" s="97" t="e">
        <f t="shared" si="37"/>
        <v>#N/A</v>
      </c>
      <c r="AX41" s="30"/>
    </row>
    <row r="42" spans="1:50" customFormat="1" x14ac:dyDescent="0.25">
      <c r="A42" t="s">
        <v>18</v>
      </c>
      <c r="B42" s="21">
        <v>0.75</v>
      </c>
      <c r="C42">
        <v>78.960700000000003</v>
      </c>
      <c r="D42" s="62" t="e">
        <f>IF(INDEX(Data!$D37:$D37,MATCH($D$6,header_list,0))="",#N/A,INDEX(Data!$D37:$D37,MATCH($D$6,header_list,0)))</f>
        <v>#N/A</v>
      </c>
      <c r="E42" s="59" t="e">
        <f>IF(D42="",#N/A,D42*Uncertainty!$B$21)</f>
        <v>#N/A</v>
      </c>
      <c r="F42" s="59" t="e">
        <f t="shared" si="8"/>
        <v>#N/A</v>
      </c>
      <c r="G42" s="59" t="e">
        <f>1/Uncertainty!$B$21</f>
        <v>#DIV/0!</v>
      </c>
      <c r="H42" s="59" t="e">
        <f>IF($D42="",#N/A,ABS(-E42/(Uncertainty!$B$21^2)))</f>
        <v>#N/A</v>
      </c>
      <c r="I42" s="23" t="e">
        <f>IF($D42="",#N/A,((IF(I$4="absolute",I$3,IF(I$5="S",I$3/100*Uncertainty!$B$21,IF(I$5="E",I$3/100*$D42,"")))))^2)</f>
        <v>#N/A</v>
      </c>
      <c r="J42" s="23" t="e">
        <f>IF($D42="",#N/A,((IF(J$4="absolute",J$3,IF(J$5="S",J$3/100*Uncertainty!$B$21,IF(J$5="E",J$3/100*$D42,"")))))^2)</f>
        <v>#N/A</v>
      </c>
      <c r="K42" s="23" t="e">
        <f>IF($D42="",#N/A,((IF(K$4="absolute",K$3,IF(K$5="S",K$3/100*Uncertainty!$B$21,IF(K$5="E",K$3/100*$D42,"")))))^2)</f>
        <v>#N/A</v>
      </c>
      <c r="L42" s="23" t="e">
        <f>IF($D42="",#N/A,((IF(L$4="absolute",L$3,IF(L$5="S",L$3/100*Uncertainty!$B$21,IF(L$5="E",L$3/100*$D42,"")))))^2)</f>
        <v>#N/A</v>
      </c>
      <c r="M42" s="23" t="e">
        <f>IF($D42="",#N/A,((IF(M$4="absolute",M$3,IF(M$5="S",M$3/100*Uncertainty!$B$21,IF(M$5="E",M$3/100*$D42,"")))))^2)</f>
        <v>#N/A</v>
      </c>
      <c r="N42" s="23" t="e">
        <f>IF($D42="",#N/A,((IF(N$4="absolute",N$3,IF(N$5="S",N$3/100*Uncertainty!$B$21,IF(N$5="E",N$3/100*$D42,"")))))^2)</f>
        <v>#N/A</v>
      </c>
      <c r="O42" s="23" t="e">
        <f>IF($D42="",#N/A,((IF(O$4="absolute",O$3,IF(O$5="S",O$3/100*Uncertainty!$B$21,IF(O$5="E",O$3/100*$D42,"")))))^2)</f>
        <v>#N/A</v>
      </c>
      <c r="P42" s="23" t="e">
        <f>IF($D42="",#N/A,((IF(P$4="absolute",P$3,IF(P$5="S",P$3/100*Uncertainty!$B$21,IF(P$5="E",P$3/100*$D42,"")))))^2)</f>
        <v>#N/A</v>
      </c>
      <c r="Q42" s="23" t="e">
        <f>IF($D42="",#N/A,((IF(Q$4="absolute",Q$3,IF(Q$5="S",Q$3/100*Uncertainty!$B$21,IF(Q$5="E",Q$3/100*$D42,"")))))^2)</f>
        <v>#N/A</v>
      </c>
      <c r="R42" s="146" t="e">
        <f>IF($D42="",#N/A,(IF(R$4="absolute",R$3,IF(R$5="S",R$3/100*Uncertainty!$B$21,IF(R$5="E",R$3/100*$D42,"")))))^2</f>
        <v>#N/A</v>
      </c>
      <c r="S42" s="57" t="e">
        <f t="shared" si="9"/>
        <v>#N/A</v>
      </c>
      <c r="T42" s="115" t="e">
        <f t="shared" si="10"/>
        <v>#N/A</v>
      </c>
      <c r="U42" s="115" t="e">
        <f t="shared" si="11"/>
        <v>#N/A</v>
      </c>
      <c r="V42" s="29" t="e">
        <f t="shared" si="12"/>
        <v>#N/A</v>
      </c>
      <c r="W42" s="143" t="e">
        <f t="shared" si="13"/>
        <v>#N/A</v>
      </c>
      <c r="X42" s="94" t="e">
        <f t="shared" si="14"/>
        <v>#N/A</v>
      </c>
      <c r="Y42" s="95" t="e">
        <f t="shared" si="15"/>
        <v>#N/A</v>
      </c>
      <c r="Z42" s="26" t="e">
        <f t="shared" si="38"/>
        <v>#N/A</v>
      </c>
      <c r="AA42" s="26" t="e">
        <f t="shared" si="39"/>
        <v>#N/A</v>
      </c>
      <c r="AB42" s="26" t="e">
        <f t="shared" si="16"/>
        <v>#N/A</v>
      </c>
      <c r="AC42" s="26" t="e">
        <f t="shared" si="17"/>
        <v>#N/A</v>
      </c>
      <c r="AD42" s="26" t="e">
        <f t="shared" si="18"/>
        <v>#N/A</v>
      </c>
      <c r="AE42" s="26" t="e">
        <f t="shared" si="19"/>
        <v>#N/A</v>
      </c>
      <c r="AF42" s="26" t="e">
        <f t="shared" si="20"/>
        <v>#N/A</v>
      </c>
      <c r="AG42" s="26" t="e">
        <f t="shared" si="21"/>
        <v>#N/A</v>
      </c>
      <c r="AH42" s="26" t="e">
        <f t="shared" si="22"/>
        <v>#N/A</v>
      </c>
      <c r="AI42" s="26" t="e">
        <f t="shared" si="23"/>
        <v>#N/A</v>
      </c>
      <c r="AJ42" s="139" t="e">
        <f t="shared" si="24"/>
        <v>#N/A</v>
      </c>
      <c r="AK42" s="93" t="e">
        <f t="shared" si="25"/>
        <v>#N/A</v>
      </c>
      <c r="AL42" s="96" t="e">
        <f t="shared" si="26"/>
        <v>#N/A</v>
      </c>
      <c r="AM42" s="96" t="e">
        <f t="shared" si="27"/>
        <v>#N/A</v>
      </c>
      <c r="AN42" s="96" t="e">
        <f t="shared" si="28"/>
        <v>#N/A</v>
      </c>
      <c r="AO42" s="96" t="e">
        <f t="shared" si="29"/>
        <v>#N/A</v>
      </c>
      <c r="AP42" s="96" t="e">
        <f t="shared" si="30"/>
        <v>#N/A</v>
      </c>
      <c r="AQ42" s="96" t="e">
        <f t="shared" si="31"/>
        <v>#N/A</v>
      </c>
      <c r="AR42" s="96" t="e">
        <f t="shared" si="32"/>
        <v>#N/A</v>
      </c>
      <c r="AS42" s="96" t="e">
        <f t="shared" si="33"/>
        <v>#N/A</v>
      </c>
      <c r="AT42" s="96" t="e">
        <f t="shared" si="34"/>
        <v>#N/A</v>
      </c>
      <c r="AU42" s="96" t="e">
        <f t="shared" si="35"/>
        <v>#N/A</v>
      </c>
      <c r="AV42" s="151" t="e">
        <f t="shared" si="36"/>
        <v>#N/A</v>
      </c>
      <c r="AW42" s="97" t="e">
        <f t="shared" si="37"/>
        <v>#N/A</v>
      </c>
      <c r="AX42" s="30"/>
    </row>
    <row r="43" spans="1:50" customFormat="1" x14ac:dyDescent="0.25">
      <c r="A43" t="s">
        <v>19</v>
      </c>
      <c r="B43" s="21">
        <v>0.29166666666666669</v>
      </c>
      <c r="C43">
        <v>80.192999999999998</v>
      </c>
      <c r="D43" s="62" t="e">
        <f>IF(INDEX(Data!$D38:$D38,MATCH($D$6,header_list,0))="",#N/A,INDEX(Data!$D38:$D38,MATCH($D$6,header_list,0)))</f>
        <v>#N/A</v>
      </c>
      <c r="E43" s="59" t="e">
        <f>IF(D43="",#N/A,D43*Uncertainty!$B$21)</f>
        <v>#N/A</v>
      </c>
      <c r="F43" s="59" t="e">
        <f t="shared" si="8"/>
        <v>#N/A</v>
      </c>
      <c r="G43" s="59" t="e">
        <f>1/Uncertainty!$B$21</f>
        <v>#DIV/0!</v>
      </c>
      <c r="H43" s="59" t="e">
        <f>IF($D43="",#N/A,ABS(-E43/(Uncertainty!$B$21^2)))</f>
        <v>#N/A</v>
      </c>
      <c r="I43" s="23" t="e">
        <f>IF($D43="",#N/A,((IF(I$4="absolute",I$3,IF(I$5="S",I$3/100*Uncertainty!$B$21,IF(I$5="E",I$3/100*$D43,"")))))^2)</f>
        <v>#N/A</v>
      </c>
      <c r="J43" s="23" t="e">
        <f>IF($D43="",#N/A,((IF(J$4="absolute",J$3,IF(J$5="S",J$3/100*Uncertainty!$B$21,IF(J$5="E",J$3/100*$D43,"")))))^2)</f>
        <v>#N/A</v>
      </c>
      <c r="K43" s="23" t="e">
        <f>IF($D43="",#N/A,((IF(K$4="absolute",K$3,IF(K$5="S",K$3/100*Uncertainty!$B$21,IF(K$5="E",K$3/100*$D43,"")))))^2)</f>
        <v>#N/A</v>
      </c>
      <c r="L43" s="23" t="e">
        <f>IF($D43="",#N/A,((IF(L$4="absolute",L$3,IF(L$5="S",L$3/100*Uncertainty!$B$21,IF(L$5="E",L$3/100*$D43,"")))))^2)</f>
        <v>#N/A</v>
      </c>
      <c r="M43" s="23" t="e">
        <f>IF($D43="",#N/A,((IF(M$4="absolute",M$3,IF(M$5="S",M$3/100*Uncertainty!$B$21,IF(M$5="E",M$3/100*$D43,"")))))^2)</f>
        <v>#N/A</v>
      </c>
      <c r="N43" s="23" t="e">
        <f>IF($D43="",#N/A,((IF(N$4="absolute",N$3,IF(N$5="S",N$3/100*Uncertainty!$B$21,IF(N$5="E",N$3/100*$D43,"")))))^2)</f>
        <v>#N/A</v>
      </c>
      <c r="O43" s="23" t="e">
        <f>IF($D43="",#N/A,((IF(O$4="absolute",O$3,IF(O$5="S",O$3/100*Uncertainty!$B$21,IF(O$5="E",O$3/100*$D43,"")))))^2)</f>
        <v>#N/A</v>
      </c>
      <c r="P43" s="23" t="e">
        <f>IF($D43="",#N/A,((IF(P$4="absolute",P$3,IF(P$5="S",P$3/100*Uncertainty!$B$21,IF(P$5="E",P$3/100*$D43,"")))))^2)</f>
        <v>#N/A</v>
      </c>
      <c r="Q43" s="23" t="e">
        <f>IF($D43="",#N/A,((IF(Q$4="absolute",Q$3,IF(Q$5="S",Q$3/100*Uncertainty!$B$21,IF(Q$5="E",Q$3/100*$D43,"")))))^2)</f>
        <v>#N/A</v>
      </c>
      <c r="R43" s="146" t="e">
        <f>IF($D43="",#N/A,(IF(R$4="absolute",R$3,IF(R$5="S",R$3/100*Uncertainty!$B$21,IF(R$5="E",R$3/100*$D43,"")))))^2</f>
        <v>#N/A</v>
      </c>
      <c r="S43" s="57" t="e">
        <f t="shared" si="9"/>
        <v>#N/A</v>
      </c>
      <c r="T43" s="115" t="e">
        <f t="shared" si="10"/>
        <v>#N/A</v>
      </c>
      <c r="U43" s="115" t="e">
        <f t="shared" si="11"/>
        <v>#N/A</v>
      </c>
      <c r="V43" s="29" t="e">
        <f t="shared" si="12"/>
        <v>#N/A</v>
      </c>
      <c r="W43" s="143" t="e">
        <f t="shared" si="13"/>
        <v>#N/A</v>
      </c>
      <c r="X43" s="94" t="e">
        <f t="shared" si="14"/>
        <v>#N/A</v>
      </c>
      <c r="Y43" s="95" t="e">
        <f t="shared" si="15"/>
        <v>#N/A</v>
      </c>
      <c r="Z43" s="26" t="e">
        <f t="shared" si="38"/>
        <v>#N/A</v>
      </c>
      <c r="AA43" s="26" t="e">
        <f t="shared" si="39"/>
        <v>#N/A</v>
      </c>
      <c r="AB43" s="26" t="e">
        <f t="shared" si="16"/>
        <v>#N/A</v>
      </c>
      <c r="AC43" s="26" t="e">
        <f t="shared" si="17"/>
        <v>#N/A</v>
      </c>
      <c r="AD43" s="26" t="e">
        <f t="shared" si="18"/>
        <v>#N/A</v>
      </c>
      <c r="AE43" s="26" t="e">
        <f t="shared" si="19"/>
        <v>#N/A</v>
      </c>
      <c r="AF43" s="26" t="e">
        <f t="shared" si="20"/>
        <v>#N/A</v>
      </c>
      <c r="AG43" s="26" t="e">
        <f t="shared" si="21"/>
        <v>#N/A</v>
      </c>
      <c r="AH43" s="26" t="e">
        <f t="shared" si="22"/>
        <v>#N/A</v>
      </c>
      <c r="AI43" s="26" t="e">
        <f t="shared" si="23"/>
        <v>#N/A</v>
      </c>
      <c r="AJ43" s="139" t="e">
        <f t="shared" si="24"/>
        <v>#N/A</v>
      </c>
      <c r="AK43" s="93" t="e">
        <f t="shared" si="25"/>
        <v>#N/A</v>
      </c>
      <c r="AL43" s="96" t="e">
        <f t="shared" si="26"/>
        <v>#N/A</v>
      </c>
      <c r="AM43" s="96" t="e">
        <f t="shared" si="27"/>
        <v>#N/A</v>
      </c>
      <c r="AN43" s="96" t="e">
        <f t="shared" si="28"/>
        <v>#N/A</v>
      </c>
      <c r="AO43" s="96" t="e">
        <f t="shared" si="29"/>
        <v>#N/A</v>
      </c>
      <c r="AP43" s="96" t="e">
        <f t="shared" si="30"/>
        <v>#N/A</v>
      </c>
      <c r="AQ43" s="96" t="e">
        <f t="shared" si="31"/>
        <v>#N/A</v>
      </c>
      <c r="AR43" s="96" t="e">
        <f t="shared" si="32"/>
        <v>#N/A</v>
      </c>
      <c r="AS43" s="96" t="e">
        <f t="shared" si="33"/>
        <v>#N/A</v>
      </c>
      <c r="AT43" s="96" t="e">
        <f t="shared" si="34"/>
        <v>#N/A</v>
      </c>
      <c r="AU43" s="96" t="e">
        <f t="shared" si="35"/>
        <v>#N/A</v>
      </c>
      <c r="AV43" s="151" t="e">
        <f t="shared" si="36"/>
        <v>#N/A</v>
      </c>
      <c r="AW43" s="97" t="e">
        <f t="shared" si="37"/>
        <v>#N/A</v>
      </c>
      <c r="AX43" s="30"/>
    </row>
    <row r="44" spans="1:50" customFormat="1" x14ac:dyDescent="0.25">
      <c r="A44" t="s">
        <v>19</v>
      </c>
      <c r="B44" s="21">
        <v>0.33333333333333331</v>
      </c>
      <c r="C44">
        <v>69.719800000000006</v>
      </c>
      <c r="D44" s="62" t="e">
        <f>IF(INDEX(Data!$D39:$D39,MATCH($D$6,header_list,0))="",#N/A,INDEX(Data!$D39:$D39,MATCH($D$6,header_list,0)))</f>
        <v>#N/A</v>
      </c>
      <c r="E44" s="59" t="e">
        <f>IF(D44="",#N/A,D44*Uncertainty!$B$21)</f>
        <v>#N/A</v>
      </c>
      <c r="F44" s="59" t="e">
        <f t="shared" si="8"/>
        <v>#N/A</v>
      </c>
      <c r="G44" s="59" t="e">
        <f>1/Uncertainty!$B$21</f>
        <v>#DIV/0!</v>
      </c>
      <c r="H44" s="59" t="e">
        <f>IF($D44="",#N/A,ABS(-E44/(Uncertainty!$B$21^2)))</f>
        <v>#N/A</v>
      </c>
      <c r="I44" s="23" t="e">
        <f>IF($D44="",#N/A,((IF(I$4="absolute",I$3,IF(I$5="S",I$3/100*Uncertainty!$B$21,IF(I$5="E",I$3/100*$D44,"")))))^2)</f>
        <v>#N/A</v>
      </c>
      <c r="J44" s="23" t="e">
        <f>IF($D44="",#N/A,((IF(J$4="absolute",J$3,IF(J$5="S",J$3/100*Uncertainty!$B$21,IF(J$5="E",J$3/100*$D44,"")))))^2)</f>
        <v>#N/A</v>
      </c>
      <c r="K44" s="23" t="e">
        <f>IF($D44="",#N/A,((IF(K$4="absolute",K$3,IF(K$5="S",K$3/100*Uncertainty!$B$21,IF(K$5="E",K$3/100*$D44,"")))))^2)</f>
        <v>#N/A</v>
      </c>
      <c r="L44" s="23" t="e">
        <f>IF($D44="",#N/A,((IF(L$4="absolute",L$3,IF(L$5="S",L$3/100*Uncertainty!$B$21,IF(L$5="E",L$3/100*$D44,"")))))^2)</f>
        <v>#N/A</v>
      </c>
      <c r="M44" s="23" t="e">
        <f>IF($D44="",#N/A,((IF(M$4="absolute",M$3,IF(M$5="S",M$3/100*Uncertainty!$B$21,IF(M$5="E",M$3/100*$D44,"")))))^2)</f>
        <v>#N/A</v>
      </c>
      <c r="N44" s="23" t="e">
        <f>IF($D44="",#N/A,((IF(N$4="absolute",N$3,IF(N$5="S",N$3/100*Uncertainty!$B$21,IF(N$5="E",N$3/100*$D44,"")))))^2)</f>
        <v>#N/A</v>
      </c>
      <c r="O44" s="23" t="e">
        <f>IF($D44="",#N/A,((IF(O$4="absolute",O$3,IF(O$5="S",O$3/100*Uncertainty!$B$21,IF(O$5="E",O$3/100*$D44,"")))))^2)</f>
        <v>#N/A</v>
      </c>
      <c r="P44" s="23" t="e">
        <f>IF($D44="",#N/A,((IF(P$4="absolute",P$3,IF(P$5="S",P$3/100*Uncertainty!$B$21,IF(P$5="E",P$3/100*$D44,"")))))^2)</f>
        <v>#N/A</v>
      </c>
      <c r="Q44" s="23" t="e">
        <f>IF($D44="",#N/A,((IF(Q$4="absolute",Q$3,IF(Q$5="S",Q$3/100*Uncertainty!$B$21,IF(Q$5="E",Q$3/100*$D44,"")))))^2)</f>
        <v>#N/A</v>
      </c>
      <c r="R44" s="146" t="e">
        <f>IF($D44="",#N/A,(IF(R$4="absolute",R$3,IF(R$5="S",R$3/100*Uncertainty!$B$21,IF(R$5="E",R$3/100*$D44,"")))))^2</f>
        <v>#N/A</v>
      </c>
      <c r="S44" s="57" t="e">
        <f t="shared" si="9"/>
        <v>#N/A</v>
      </c>
      <c r="T44" s="115" t="e">
        <f t="shared" si="10"/>
        <v>#N/A</v>
      </c>
      <c r="U44" s="115" t="e">
        <f t="shared" si="11"/>
        <v>#N/A</v>
      </c>
      <c r="V44" s="29" t="e">
        <f t="shared" si="12"/>
        <v>#N/A</v>
      </c>
      <c r="W44" s="143" t="e">
        <f t="shared" si="13"/>
        <v>#N/A</v>
      </c>
      <c r="X44" s="94" t="e">
        <f t="shared" si="14"/>
        <v>#N/A</v>
      </c>
      <c r="Y44" s="95" t="e">
        <f t="shared" si="15"/>
        <v>#N/A</v>
      </c>
      <c r="Z44" s="26" t="e">
        <f t="shared" si="38"/>
        <v>#N/A</v>
      </c>
      <c r="AA44" s="26" t="e">
        <f t="shared" si="39"/>
        <v>#N/A</v>
      </c>
      <c r="AB44" s="26" t="e">
        <f t="shared" si="16"/>
        <v>#N/A</v>
      </c>
      <c r="AC44" s="26" t="e">
        <f t="shared" si="17"/>
        <v>#N/A</v>
      </c>
      <c r="AD44" s="26" t="e">
        <f t="shared" si="18"/>
        <v>#N/A</v>
      </c>
      <c r="AE44" s="26" t="e">
        <f t="shared" si="19"/>
        <v>#N/A</v>
      </c>
      <c r="AF44" s="26" t="e">
        <f t="shared" si="20"/>
        <v>#N/A</v>
      </c>
      <c r="AG44" s="26" t="e">
        <f t="shared" si="21"/>
        <v>#N/A</v>
      </c>
      <c r="AH44" s="26" t="e">
        <f t="shared" si="22"/>
        <v>#N/A</v>
      </c>
      <c r="AI44" s="26" t="e">
        <f t="shared" si="23"/>
        <v>#N/A</v>
      </c>
      <c r="AJ44" s="139" t="e">
        <f t="shared" si="24"/>
        <v>#N/A</v>
      </c>
      <c r="AK44" s="93" t="e">
        <f t="shared" si="25"/>
        <v>#N/A</v>
      </c>
      <c r="AL44" s="96" t="e">
        <f t="shared" si="26"/>
        <v>#N/A</v>
      </c>
      <c r="AM44" s="96" t="e">
        <f t="shared" si="27"/>
        <v>#N/A</v>
      </c>
      <c r="AN44" s="96" t="e">
        <f t="shared" si="28"/>
        <v>#N/A</v>
      </c>
      <c r="AO44" s="96" t="e">
        <f t="shared" si="29"/>
        <v>#N/A</v>
      </c>
      <c r="AP44" s="96" t="e">
        <f t="shared" si="30"/>
        <v>#N/A</v>
      </c>
      <c r="AQ44" s="96" t="e">
        <f t="shared" si="31"/>
        <v>#N/A</v>
      </c>
      <c r="AR44" s="96" t="e">
        <f t="shared" si="32"/>
        <v>#N/A</v>
      </c>
      <c r="AS44" s="96" t="e">
        <f t="shared" si="33"/>
        <v>#N/A</v>
      </c>
      <c r="AT44" s="96" t="e">
        <f t="shared" si="34"/>
        <v>#N/A</v>
      </c>
      <c r="AU44" s="96" t="e">
        <f t="shared" si="35"/>
        <v>#N/A</v>
      </c>
      <c r="AV44" s="151" t="e">
        <f t="shared" si="36"/>
        <v>#N/A</v>
      </c>
      <c r="AW44" s="97" t="e">
        <f t="shared" si="37"/>
        <v>#N/A</v>
      </c>
      <c r="AX44" s="30"/>
    </row>
    <row r="45" spans="1:50" customFormat="1" x14ac:dyDescent="0.25">
      <c r="A45" t="s">
        <v>19</v>
      </c>
      <c r="B45" s="21">
        <v>0.375</v>
      </c>
      <c r="C45">
        <v>58.585299999999997</v>
      </c>
      <c r="D45" s="62" t="e">
        <f>IF(INDEX(Data!$D40:$D40,MATCH($D$6,header_list,0))="",#N/A,INDEX(Data!$D40:$D40,MATCH($D$6,header_list,0)))</f>
        <v>#N/A</v>
      </c>
      <c r="E45" s="59" t="e">
        <f>IF(D45="",#N/A,D45*Uncertainty!$B$21)</f>
        <v>#N/A</v>
      </c>
      <c r="F45" s="59" t="e">
        <f t="shared" si="8"/>
        <v>#N/A</v>
      </c>
      <c r="G45" s="59" t="e">
        <f>1/Uncertainty!$B$21</f>
        <v>#DIV/0!</v>
      </c>
      <c r="H45" s="59" t="e">
        <f>IF($D45="",#N/A,ABS(-E45/(Uncertainty!$B$21^2)))</f>
        <v>#N/A</v>
      </c>
      <c r="I45" s="23" t="e">
        <f>IF($D45="",#N/A,((IF(I$4="absolute",I$3,IF(I$5="S",I$3/100*Uncertainty!$B$21,IF(I$5="E",I$3/100*$D45,"")))))^2)</f>
        <v>#N/A</v>
      </c>
      <c r="J45" s="23" t="e">
        <f>IF($D45="",#N/A,((IF(J$4="absolute",J$3,IF(J$5="S",J$3/100*Uncertainty!$B$21,IF(J$5="E",J$3/100*$D45,"")))))^2)</f>
        <v>#N/A</v>
      </c>
      <c r="K45" s="23" t="e">
        <f>IF($D45="",#N/A,((IF(K$4="absolute",K$3,IF(K$5="S",K$3/100*Uncertainty!$B$21,IF(K$5="E",K$3/100*$D45,"")))))^2)</f>
        <v>#N/A</v>
      </c>
      <c r="L45" s="23" t="e">
        <f>IF($D45="",#N/A,((IF(L$4="absolute",L$3,IF(L$5="S",L$3/100*Uncertainty!$B$21,IF(L$5="E",L$3/100*$D45,"")))))^2)</f>
        <v>#N/A</v>
      </c>
      <c r="M45" s="23" t="e">
        <f>IF($D45="",#N/A,((IF(M$4="absolute",M$3,IF(M$5="S",M$3/100*Uncertainty!$B$21,IF(M$5="E",M$3/100*$D45,"")))))^2)</f>
        <v>#N/A</v>
      </c>
      <c r="N45" s="23" t="e">
        <f>IF($D45="",#N/A,((IF(N$4="absolute",N$3,IF(N$5="S",N$3/100*Uncertainty!$B$21,IF(N$5="E",N$3/100*$D45,"")))))^2)</f>
        <v>#N/A</v>
      </c>
      <c r="O45" s="23" t="e">
        <f>IF($D45="",#N/A,((IF(O$4="absolute",O$3,IF(O$5="S",O$3/100*Uncertainty!$B$21,IF(O$5="E",O$3/100*$D45,"")))))^2)</f>
        <v>#N/A</v>
      </c>
      <c r="P45" s="23" t="e">
        <f>IF($D45="",#N/A,((IF(P$4="absolute",P$3,IF(P$5="S",P$3/100*Uncertainty!$B$21,IF(P$5="E",P$3/100*$D45,"")))))^2)</f>
        <v>#N/A</v>
      </c>
      <c r="Q45" s="23" t="e">
        <f>IF($D45="",#N/A,((IF(Q$4="absolute",Q$3,IF(Q$5="S",Q$3/100*Uncertainty!$B$21,IF(Q$5="E",Q$3/100*$D45,"")))))^2)</f>
        <v>#N/A</v>
      </c>
      <c r="R45" s="146" t="e">
        <f>IF($D45="",#N/A,(IF(R$4="absolute",R$3,IF(R$5="S",R$3/100*Uncertainty!$B$21,IF(R$5="E",R$3/100*$D45,"")))))^2</f>
        <v>#N/A</v>
      </c>
      <c r="S45" s="57" t="e">
        <f t="shared" si="9"/>
        <v>#N/A</v>
      </c>
      <c r="T45" s="115" t="e">
        <f t="shared" si="10"/>
        <v>#N/A</v>
      </c>
      <c r="U45" s="115" t="e">
        <f t="shared" si="11"/>
        <v>#N/A</v>
      </c>
      <c r="V45" s="29" t="e">
        <f t="shared" si="12"/>
        <v>#N/A</v>
      </c>
      <c r="W45" s="143" t="e">
        <f t="shared" si="13"/>
        <v>#N/A</v>
      </c>
      <c r="X45" s="94" t="e">
        <f t="shared" si="14"/>
        <v>#N/A</v>
      </c>
      <c r="Y45" s="95" t="e">
        <f t="shared" si="15"/>
        <v>#N/A</v>
      </c>
      <c r="Z45" s="26" t="e">
        <f t="shared" si="38"/>
        <v>#N/A</v>
      </c>
      <c r="AA45" s="26" t="e">
        <f t="shared" si="39"/>
        <v>#N/A</v>
      </c>
      <c r="AB45" s="26" t="e">
        <f t="shared" si="16"/>
        <v>#N/A</v>
      </c>
      <c r="AC45" s="26" t="e">
        <f t="shared" si="17"/>
        <v>#N/A</v>
      </c>
      <c r="AD45" s="26" t="e">
        <f t="shared" si="18"/>
        <v>#N/A</v>
      </c>
      <c r="AE45" s="26" t="e">
        <f t="shared" si="19"/>
        <v>#N/A</v>
      </c>
      <c r="AF45" s="26" t="e">
        <f t="shared" si="20"/>
        <v>#N/A</v>
      </c>
      <c r="AG45" s="26" t="e">
        <f t="shared" si="21"/>
        <v>#N/A</v>
      </c>
      <c r="AH45" s="26" t="e">
        <f t="shared" si="22"/>
        <v>#N/A</v>
      </c>
      <c r="AI45" s="26" t="e">
        <f t="shared" si="23"/>
        <v>#N/A</v>
      </c>
      <c r="AJ45" s="139" t="e">
        <f t="shared" si="24"/>
        <v>#N/A</v>
      </c>
      <c r="AK45" s="93" t="e">
        <f t="shared" si="25"/>
        <v>#N/A</v>
      </c>
      <c r="AL45" s="96" t="e">
        <f t="shared" si="26"/>
        <v>#N/A</v>
      </c>
      <c r="AM45" s="96" t="e">
        <f t="shared" si="27"/>
        <v>#N/A</v>
      </c>
      <c r="AN45" s="96" t="e">
        <f t="shared" si="28"/>
        <v>#N/A</v>
      </c>
      <c r="AO45" s="96" t="e">
        <f t="shared" si="29"/>
        <v>#N/A</v>
      </c>
      <c r="AP45" s="96" t="e">
        <f t="shared" si="30"/>
        <v>#N/A</v>
      </c>
      <c r="AQ45" s="96" t="e">
        <f t="shared" si="31"/>
        <v>#N/A</v>
      </c>
      <c r="AR45" s="96" t="e">
        <f t="shared" si="32"/>
        <v>#N/A</v>
      </c>
      <c r="AS45" s="96" t="e">
        <f t="shared" si="33"/>
        <v>#N/A</v>
      </c>
      <c r="AT45" s="96" t="e">
        <f t="shared" si="34"/>
        <v>#N/A</v>
      </c>
      <c r="AU45" s="96" t="e">
        <f t="shared" si="35"/>
        <v>#N/A</v>
      </c>
      <c r="AV45" s="151" t="e">
        <f t="shared" si="36"/>
        <v>#N/A</v>
      </c>
      <c r="AW45" s="97" t="e">
        <f t="shared" si="37"/>
        <v>#N/A</v>
      </c>
      <c r="AX45" s="30"/>
    </row>
    <row r="46" spans="1:50" customFormat="1" x14ac:dyDescent="0.25">
      <c r="A46" t="s">
        <v>19</v>
      </c>
      <c r="B46" s="21">
        <v>0.41666666666666669</v>
      </c>
      <c r="C46">
        <v>48.433999999999997</v>
      </c>
      <c r="D46" s="62" t="e">
        <f>IF(INDEX(Data!$D41:$D41,MATCH($D$6,header_list,0))="",#N/A,INDEX(Data!$D41:$D41,MATCH($D$6,header_list,0)))</f>
        <v>#N/A</v>
      </c>
      <c r="E46" s="59" t="e">
        <f>IF(D46="",#N/A,D46*Uncertainty!$B$21)</f>
        <v>#N/A</v>
      </c>
      <c r="F46" s="59" t="e">
        <f t="shared" si="8"/>
        <v>#N/A</v>
      </c>
      <c r="G46" s="59" t="e">
        <f>1/Uncertainty!$B$21</f>
        <v>#DIV/0!</v>
      </c>
      <c r="H46" s="59" t="e">
        <f>IF($D46="",#N/A,ABS(-E46/(Uncertainty!$B$21^2)))</f>
        <v>#N/A</v>
      </c>
      <c r="I46" s="23" t="e">
        <f>IF($D46="",#N/A,((IF(I$4="absolute",I$3,IF(I$5="S",I$3/100*Uncertainty!$B$21,IF(I$5="E",I$3/100*$D46,"")))))^2)</f>
        <v>#N/A</v>
      </c>
      <c r="J46" s="23" t="e">
        <f>IF($D46="",#N/A,((IF(J$4="absolute",J$3,IF(J$5="S",J$3/100*Uncertainty!$B$21,IF(J$5="E",J$3/100*$D46,"")))))^2)</f>
        <v>#N/A</v>
      </c>
      <c r="K46" s="23" t="e">
        <f>IF($D46="",#N/A,((IF(K$4="absolute",K$3,IF(K$5="S",K$3/100*Uncertainty!$B$21,IF(K$5="E",K$3/100*$D46,"")))))^2)</f>
        <v>#N/A</v>
      </c>
      <c r="L46" s="23" t="e">
        <f>IF($D46="",#N/A,((IF(L$4="absolute",L$3,IF(L$5="S",L$3/100*Uncertainty!$B$21,IF(L$5="E",L$3/100*$D46,"")))))^2)</f>
        <v>#N/A</v>
      </c>
      <c r="M46" s="23" t="e">
        <f>IF($D46="",#N/A,((IF(M$4="absolute",M$3,IF(M$5="S",M$3/100*Uncertainty!$B$21,IF(M$5="E",M$3/100*$D46,"")))))^2)</f>
        <v>#N/A</v>
      </c>
      <c r="N46" s="23" t="e">
        <f>IF($D46="",#N/A,((IF(N$4="absolute",N$3,IF(N$5="S",N$3/100*Uncertainty!$B$21,IF(N$5="E",N$3/100*$D46,"")))))^2)</f>
        <v>#N/A</v>
      </c>
      <c r="O46" s="23" t="e">
        <f>IF($D46="",#N/A,((IF(O$4="absolute",O$3,IF(O$5="S",O$3/100*Uncertainty!$B$21,IF(O$5="E",O$3/100*$D46,"")))))^2)</f>
        <v>#N/A</v>
      </c>
      <c r="P46" s="23" t="e">
        <f>IF($D46="",#N/A,((IF(P$4="absolute",P$3,IF(P$5="S",P$3/100*Uncertainty!$B$21,IF(P$5="E",P$3/100*$D46,"")))))^2)</f>
        <v>#N/A</v>
      </c>
      <c r="Q46" s="23" t="e">
        <f>IF($D46="",#N/A,((IF(Q$4="absolute",Q$3,IF(Q$5="S",Q$3/100*Uncertainty!$B$21,IF(Q$5="E",Q$3/100*$D46,"")))))^2)</f>
        <v>#N/A</v>
      </c>
      <c r="R46" s="146" t="e">
        <f>IF($D46="",#N/A,(IF(R$4="absolute",R$3,IF(R$5="S",R$3/100*Uncertainty!$B$21,IF(R$5="E",R$3/100*$D46,"")))))^2</f>
        <v>#N/A</v>
      </c>
      <c r="S46" s="57" t="e">
        <f t="shared" si="9"/>
        <v>#N/A</v>
      </c>
      <c r="T46" s="115" t="e">
        <f t="shared" si="10"/>
        <v>#N/A</v>
      </c>
      <c r="U46" s="115" t="e">
        <f t="shared" si="11"/>
        <v>#N/A</v>
      </c>
      <c r="V46" s="29" t="e">
        <f t="shared" si="12"/>
        <v>#N/A</v>
      </c>
      <c r="W46" s="143" t="e">
        <f t="shared" si="13"/>
        <v>#N/A</v>
      </c>
      <c r="X46" s="94" t="e">
        <f t="shared" si="14"/>
        <v>#N/A</v>
      </c>
      <c r="Y46" s="95" t="e">
        <f t="shared" si="15"/>
        <v>#N/A</v>
      </c>
      <c r="Z46" s="26" t="e">
        <f t="shared" si="38"/>
        <v>#N/A</v>
      </c>
      <c r="AA46" s="26" t="e">
        <f t="shared" si="39"/>
        <v>#N/A</v>
      </c>
      <c r="AB46" s="26" t="e">
        <f t="shared" si="16"/>
        <v>#N/A</v>
      </c>
      <c r="AC46" s="26" t="e">
        <f t="shared" si="17"/>
        <v>#N/A</v>
      </c>
      <c r="AD46" s="26" t="e">
        <f t="shared" si="18"/>
        <v>#N/A</v>
      </c>
      <c r="AE46" s="26" t="e">
        <f t="shared" si="19"/>
        <v>#N/A</v>
      </c>
      <c r="AF46" s="26" t="e">
        <f t="shared" si="20"/>
        <v>#N/A</v>
      </c>
      <c r="AG46" s="26" t="e">
        <f t="shared" si="21"/>
        <v>#N/A</v>
      </c>
      <c r="AH46" s="26" t="e">
        <f t="shared" si="22"/>
        <v>#N/A</v>
      </c>
      <c r="AI46" s="26" t="e">
        <f t="shared" si="23"/>
        <v>#N/A</v>
      </c>
      <c r="AJ46" s="139" t="e">
        <f t="shared" si="24"/>
        <v>#N/A</v>
      </c>
      <c r="AK46" s="93" t="e">
        <f t="shared" si="25"/>
        <v>#N/A</v>
      </c>
      <c r="AL46" s="96" t="e">
        <f t="shared" si="26"/>
        <v>#N/A</v>
      </c>
      <c r="AM46" s="96" t="e">
        <f t="shared" si="27"/>
        <v>#N/A</v>
      </c>
      <c r="AN46" s="96" t="e">
        <f t="shared" si="28"/>
        <v>#N/A</v>
      </c>
      <c r="AO46" s="96" t="e">
        <f t="shared" si="29"/>
        <v>#N/A</v>
      </c>
      <c r="AP46" s="96" t="e">
        <f t="shared" si="30"/>
        <v>#N/A</v>
      </c>
      <c r="AQ46" s="96" t="e">
        <f t="shared" si="31"/>
        <v>#N/A</v>
      </c>
      <c r="AR46" s="96" t="e">
        <f t="shared" si="32"/>
        <v>#N/A</v>
      </c>
      <c r="AS46" s="96" t="e">
        <f t="shared" si="33"/>
        <v>#N/A</v>
      </c>
      <c r="AT46" s="96" t="e">
        <f t="shared" si="34"/>
        <v>#N/A</v>
      </c>
      <c r="AU46" s="96" t="e">
        <f t="shared" si="35"/>
        <v>#N/A</v>
      </c>
      <c r="AV46" s="151" t="e">
        <f t="shared" si="36"/>
        <v>#N/A</v>
      </c>
      <c r="AW46" s="97" t="e">
        <f t="shared" si="37"/>
        <v>#N/A</v>
      </c>
      <c r="AX46" s="30"/>
    </row>
    <row r="47" spans="1:50" customFormat="1" x14ac:dyDescent="0.25">
      <c r="A47" t="s">
        <v>19</v>
      </c>
      <c r="B47" s="21">
        <v>0.45833333333333331</v>
      </c>
      <c r="C47">
        <v>40.064999999999998</v>
      </c>
      <c r="D47" s="62" t="e">
        <f>IF(INDEX(Data!$D42:$D42,MATCH($D$6,header_list,0))="",#N/A,INDEX(Data!$D42:$D42,MATCH($D$6,header_list,0)))</f>
        <v>#N/A</v>
      </c>
      <c r="E47" s="59" t="e">
        <f>IF(D47="",#N/A,D47*Uncertainty!$B$21)</f>
        <v>#N/A</v>
      </c>
      <c r="F47" s="59" t="e">
        <f t="shared" si="8"/>
        <v>#N/A</v>
      </c>
      <c r="G47" s="59" t="e">
        <f>1/Uncertainty!$B$21</f>
        <v>#DIV/0!</v>
      </c>
      <c r="H47" s="59" t="e">
        <f>IF($D47="",#N/A,ABS(-E47/(Uncertainty!$B$21^2)))</f>
        <v>#N/A</v>
      </c>
      <c r="I47" s="23" t="e">
        <f>IF($D47="",#N/A,((IF(I$4="absolute",I$3,IF(I$5="S",I$3/100*Uncertainty!$B$21,IF(I$5="E",I$3/100*$D47,"")))))^2)</f>
        <v>#N/A</v>
      </c>
      <c r="J47" s="23" t="e">
        <f>IF($D47="",#N/A,((IF(J$4="absolute",J$3,IF(J$5="S",J$3/100*Uncertainty!$B$21,IF(J$5="E",J$3/100*$D47,"")))))^2)</f>
        <v>#N/A</v>
      </c>
      <c r="K47" s="23" t="e">
        <f>IF($D47="",#N/A,((IF(K$4="absolute",K$3,IF(K$5="S",K$3/100*Uncertainty!$B$21,IF(K$5="E",K$3/100*$D47,"")))))^2)</f>
        <v>#N/A</v>
      </c>
      <c r="L47" s="23" t="e">
        <f>IF($D47="",#N/A,((IF(L$4="absolute",L$3,IF(L$5="S",L$3/100*Uncertainty!$B$21,IF(L$5="E",L$3/100*$D47,"")))))^2)</f>
        <v>#N/A</v>
      </c>
      <c r="M47" s="23" t="e">
        <f>IF($D47="",#N/A,((IF(M$4="absolute",M$3,IF(M$5="S",M$3/100*Uncertainty!$B$21,IF(M$5="E",M$3/100*$D47,"")))))^2)</f>
        <v>#N/A</v>
      </c>
      <c r="N47" s="23" t="e">
        <f>IF($D47="",#N/A,((IF(N$4="absolute",N$3,IF(N$5="S",N$3/100*Uncertainty!$B$21,IF(N$5="E",N$3/100*$D47,"")))))^2)</f>
        <v>#N/A</v>
      </c>
      <c r="O47" s="23" t="e">
        <f>IF($D47="",#N/A,((IF(O$4="absolute",O$3,IF(O$5="S",O$3/100*Uncertainty!$B$21,IF(O$5="E",O$3/100*$D47,"")))))^2)</f>
        <v>#N/A</v>
      </c>
      <c r="P47" s="23" t="e">
        <f>IF($D47="",#N/A,((IF(P$4="absolute",P$3,IF(P$5="S",P$3/100*Uncertainty!$B$21,IF(P$5="E",P$3/100*$D47,"")))))^2)</f>
        <v>#N/A</v>
      </c>
      <c r="Q47" s="23" t="e">
        <f>IF($D47="",#N/A,((IF(Q$4="absolute",Q$3,IF(Q$5="S",Q$3/100*Uncertainty!$B$21,IF(Q$5="E",Q$3/100*$D47,"")))))^2)</f>
        <v>#N/A</v>
      </c>
      <c r="R47" s="146" t="e">
        <f>IF($D47="",#N/A,(IF(R$4="absolute",R$3,IF(R$5="S",R$3/100*Uncertainty!$B$21,IF(R$5="E",R$3/100*$D47,"")))))^2</f>
        <v>#N/A</v>
      </c>
      <c r="S47" s="57" t="e">
        <f t="shared" si="9"/>
        <v>#N/A</v>
      </c>
      <c r="T47" s="115" t="e">
        <f t="shared" si="10"/>
        <v>#N/A</v>
      </c>
      <c r="U47" s="115" t="e">
        <f t="shared" si="11"/>
        <v>#N/A</v>
      </c>
      <c r="V47" s="29" t="e">
        <f t="shared" si="12"/>
        <v>#N/A</v>
      </c>
      <c r="W47" s="143" t="e">
        <f t="shared" si="13"/>
        <v>#N/A</v>
      </c>
      <c r="X47" s="94" t="e">
        <f t="shared" si="14"/>
        <v>#N/A</v>
      </c>
      <c r="Y47" s="95" t="e">
        <f t="shared" si="15"/>
        <v>#N/A</v>
      </c>
      <c r="Z47" s="26" t="e">
        <f t="shared" si="38"/>
        <v>#N/A</v>
      </c>
      <c r="AA47" s="26" t="e">
        <f t="shared" si="39"/>
        <v>#N/A</v>
      </c>
      <c r="AB47" s="26" t="e">
        <f t="shared" si="16"/>
        <v>#N/A</v>
      </c>
      <c r="AC47" s="26" t="e">
        <f t="shared" si="17"/>
        <v>#N/A</v>
      </c>
      <c r="AD47" s="26" t="e">
        <f t="shared" si="18"/>
        <v>#N/A</v>
      </c>
      <c r="AE47" s="26" t="e">
        <f t="shared" si="19"/>
        <v>#N/A</v>
      </c>
      <c r="AF47" s="26" t="e">
        <f t="shared" si="20"/>
        <v>#N/A</v>
      </c>
      <c r="AG47" s="26" t="e">
        <f t="shared" si="21"/>
        <v>#N/A</v>
      </c>
      <c r="AH47" s="26" t="e">
        <f t="shared" si="22"/>
        <v>#N/A</v>
      </c>
      <c r="AI47" s="26" t="e">
        <f t="shared" si="23"/>
        <v>#N/A</v>
      </c>
      <c r="AJ47" s="139" t="e">
        <f t="shared" si="24"/>
        <v>#N/A</v>
      </c>
      <c r="AK47" s="93" t="e">
        <f t="shared" si="25"/>
        <v>#N/A</v>
      </c>
      <c r="AL47" s="96" t="e">
        <f t="shared" si="26"/>
        <v>#N/A</v>
      </c>
      <c r="AM47" s="96" t="e">
        <f t="shared" si="27"/>
        <v>#N/A</v>
      </c>
      <c r="AN47" s="96" t="e">
        <f t="shared" si="28"/>
        <v>#N/A</v>
      </c>
      <c r="AO47" s="96" t="e">
        <f t="shared" si="29"/>
        <v>#N/A</v>
      </c>
      <c r="AP47" s="96" t="e">
        <f t="shared" si="30"/>
        <v>#N/A</v>
      </c>
      <c r="AQ47" s="96" t="e">
        <f t="shared" si="31"/>
        <v>#N/A</v>
      </c>
      <c r="AR47" s="96" t="e">
        <f t="shared" si="32"/>
        <v>#N/A</v>
      </c>
      <c r="AS47" s="96" t="e">
        <f t="shared" si="33"/>
        <v>#N/A</v>
      </c>
      <c r="AT47" s="96" t="e">
        <f t="shared" si="34"/>
        <v>#N/A</v>
      </c>
      <c r="AU47" s="96" t="e">
        <f t="shared" si="35"/>
        <v>#N/A</v>
      </c>
      <c r="AV47" s="151" t="e">
        <f t="shared" si="36"/>
        <v>#N/A</v>
      </c>
      <c r="AW47" s="97" t="e">
        <f t="shared" si="37"/>
        <v>#N/A</v>
      </c>
      <c r="AX47" s="30"/>
    </row>
    <row r="48" spans="1:50" customFormat="1" x14ac:dyDescent="0.25">
      <c r="A48" t="s">
        <v>19</v>
      </c>
      <c r="B48" s="21">
        <v>0.5</v>
      </c>
      <c r="C48">
        <v>34.984499999999997</v>
      </c>
      <c r="D48" s="62" t="e">
        <f>IF(INDEX(Data!$D43:$D43,MATCH($D$6,header_list,0))="",#N/A,INDEX(Data!$D43:$D43,MATCH($D$6,header_list,0)))</f>
        <v>#N/A</v>
      </c>
      <c r="E48" s="59" t="e">
        <f>IF(D48="",#N/A,D48*Uncertainty!$B$21)</f>
        <v>#N/A</v>
      </c>
      <c r="F48" s="59" t="e">
        <f t="shared" si="8"/>
        <v>#N/A</v>
      </c>
      <c r="G48" s="59" t="e">
        <f>1/Uncertainty!$B$21</f>
        <v>#DIV/0!</v>
      </c>
      <c r="H48" s="59" t="e">
        <f>IF($D48="",#N/A,ABS(-E48/(Uncertainty!$B$21^2)))</f>
        <v>#N/A</v>
      </c>
      <c r="I48" s="23" t="e">
        <f>IF($D48="",#N/A,((IF(I$4="absolute",I$3,IF(I$5="S",I$3/100*Uncertainty!$B$21,IF(I$5="E",I$3/100*$D48,"")))))^2)</f>
        <v>#N/A</v>
      </c>
      <c r="J48" s="23" t="e">
        <f>IF($D48="",#N/A,((IF(J$4="absolute",J$3,IF(J$5="S",J$3/100*Uncertainty!$B$21,IF(J$5="E",J$3/100*$D48,"")))))^2)</f>
        <v>#N/A</v>
      </c>
      <c r="K48" s="23" t="e">
        <f>IF($D48="",#N/A,((IF(K$4="absolute",K$3,IF(K$5="S",K$3/100*Uncertainty!$B$21,IF(K$5="E",K$3/100*$D48,"")))))^2)</f>
        <v>#N/A</v>
      </c>
      <c r="L48" s="23" t="e">
        <f>IF($D48="",#N/A,((IF(L$4="absolute",L$3,IF(L$5="S",L$3/100*Uncertainty!$B$21,IF(L$5="E",L$3/100*$D48,"")))))^2)</f>
        <v>#N/A</v>
      </c>
      <c r="M48" s="23" t="e">
        <f>IF($D48="",#N/A,((IF(M$4="absolute",M$3,IF(M$5="S",M$3/100*Uncertainty!$B$21,IF(M$5="E",M$3/100*$D48,"")))))^2)</f>
        <v>#N/A</v>
      </c>
      <c r="N48" s="23" t="e">
        <f>IF($D48="",#N/A,((IF(N$4="absolute",N$3,IF(N$5="S",N$3/100*Uncertainty!$B$21,IF(N$5="E",N$3/100*$D48,"")))))^2)</f>
        <v>#N/A</v>
      </c>
      <c r="O48" s="23" t="e">
        <f>IF($D48="",#N/A,((IF(O$4="absolute",O$3,IF(O$5="S",O$3/100*Uncertainty!$B$21,IF(O$5="E",O$3/100*$D48,"")))))^2)</f>
        <v>#N/A</v>
      </c>
      <c r="P48" s="23" t="e">
        <f>IF($D48="",#N/A,((IF(P$4="absolute",P$3,IF(P$5="S",P$3/100*Uncertainty!$B$21,IF(P$5="E",P$3/100*$D48,"")))))^2)</f>
        <v>#N/A</v>
      </c>
      <c r="Q48" s="23" t="e">
        <f>IF($D48="",#N/A,((IF(Q$4="absolute",Q$3,IF(Q$5="S",Q$3/100*Uncertainty!$B$21,IF(Q$5="E",Q$3/100*$D48,"")))))^2)</f>
        <v>#N/A</v>
      </c>
      <c r="R48" s="146" t="e">
        <f>IF($D48="",#N/A,(IF(R$4="absolute",R$3,IF(R$5="S",R$3/100*Uncertainty!$B$21,IF(R$5="E",R$3/100*$D48,"")))))^2</f>
        <v>#N/A</v>
      </c>
      <c r="S48" s="57" t="e">
        <f t="shared" si="9"/>
        <v>#N/A</v>
      </c>
      <c r="T48" s="115" t="e">
        <f t="shared" si="10"/>
        <v>#N/A</v>
      </c>
      <c r="U48" s="115" t="e">
        <f t="shared" si="11"/>
        <v>#N/A</v>
      </c>
      <c r="V48" s="29" t="e">
        <f t="shared" si="12"/>
        <v>#N/A</v>
      </c>
      <c r="W48" s="143" t="e">
        <f t="shared" si="13"/>
        <v>#N/A</v>
      </c>
      <c r="X48" s="94" t="e">
        <f t="shared" si="14"/>
        <v>#N/A</v>
      </c>
      <c r="Y48" s="95" t="e">
        <f t="shared" si="15"/>
        <v>#N/A</v>
      </c>
      <c r="Z48" s="26" t="e">
        <f t="shared" si="38"/>
        <v>#N/A</v>
      </c>
      <c r="AA48" s="26" t="e">
        <f t="shared" si="39"/>
        <v>#N/A</v>
      </c>
      <c r="AB48" s="26" t="e">
        <f t="shared" si="16"/>
        <v>#N/A</v>
      </c>
      <c r="AC48" s="26" t="e">
        <f t="shared" si="17"/>
        <v>#N/A</v>
      </c>
      <c r="AD48" s="26" t="e">
        <f t="shared" si="18"/>
        <v>#N/A</v>
      </c>
      <c r="AE48" s="26" t="e">
        <f t="shared" si="19"/>
        <v>#N/A</v>
      </c>
      <c r="AF48" s="26" t="e">
        <f t="shared" si="20"/>
        <v>#N/A</v>
      </c>
      <c r="AG48" s="26" t="e">
        <f t="shared" si="21"/>
        <v>#N/A</v>
      </c>
      <c r="AH48" s="26" t="e">
        <f t="shared" si="22"/>
        <v>#N/A</v>
      </c>
      <c r="AI48" s="26" t="e">
        <f t="shared" si="23"/>
        <v>#N/A</v>
      </c>
      <c r="AJ48" s="139" t="e">
        <f t="shared" si="24"/>
        <v>#N/A</v>
      </c>
      <c r="AK48" s="93" t="e">
        <f t="shared" si="25"/>
        <v>#N/A</v>
      </c>
      <c r="AL48" s="96" t="e">
        <f t="shared" si="26"/>
        <v>#N/A</v>
      </c>
      <c r="AM48" s="96" t="e">
        <f t="shared" si="27"/>
        <v>#N/A</v>
      </c>
      <c r="AN48" s="96" t="e">
        <f t="shared" si="28"/>
        <v>#N/A</v>
      </c>
      <c r="AO48" s="96" t="e">
        <f t="shared" si="29"/>
        <v>#N/A</v>
      </c>
      <c r="AP48" s="96" t="e">
        <f t="shared" si="30"/>
        <v>#N/A</v>
      </c>
      <c r="AQ48" s="96" t="e">
        <f t="shared" si="31"/>
        <v>#N/A</v>
      </c>
      <c r="AR48" s="96" t="e">
        <f t="shared" si="32"/>
        <v>#N/A</v>
      </c>
      <c r="AS48" s="96" t="e">
        <f t="shared" si="33"/>
        <v>#N/A</v>
      </c>
      <c r="AT48" s="96" t="e">
        <f t="shared" si="34"/>
        <v>#N/A</v>
      </c>
      <c r="AU48" s="96" t="e">
        <f t="shared" si="35"/>
        <v>#N/A</v>
      </c>
      <c r="AV48" s="151" t="e">
        <f t="shared" si="36"/>
        <v>#N/A</v>
      </c>
      <c r="AW48" s="97" t="e">
        <f t="shared" si="37"/>
        <v>#N/A</v>
      </c>
      <c r="AX48" s="30"/>
    </row>
    <row r="49" spans="1:50" customFormat="1" x14ac:dyDescent="0.25">
      <c r="A49" t="s">
        <v>19</v>
      </c>
      <c r="B49" s="21">
        <v>0.54166666666666663</v>
      </c>
      <c r="C49">
        <v>34.692300000000003</v>
      </c>
      <c r="D49" s="62" t="e">
        <f>IF(INDEX(Data!$D44:$D44,MATCH($D$6,header_list,0))="",#N/A,INDEX(Data!$D44:$D44,MATCH($D$6,header_list,0)))</f>
        <v>#N/A</v>
      </c>
      <c r="E49" s="59" t="e">
        <f>IF(D49="",#N/A,D49*Uncertainty!$B$21)</f>
        <v>#N/A</v>
      </c>
      <c r="F49" s="59" t="e">
        <f t="shared" si="8"/>
        <v>#N/A</v>
      </c>
      <c r="G49" s="59" t="e">
        <f>1/Uncertainty!$B$21</f>
        <v>#DIV/0!</v>
      </c>
      <c r="H49" s="59" t="e">
        <f>IF($D49="",#N/A,ABS(-E49/(Uncertainty!$B$21^2)))</f>
        <v>#N/A</v>
      </c>
      <c r="I49" s="23" t="e">
        <f>IF($D49="",#N/A,((IF(I$4="absolute",I$3,IF(I$5="S",I$3/100*Uncertainty!$B$21,IF(I$5="E",I$3/100*$D49,"")))))^2)</f>
        <v>#N/A</v>
      </c>
      <c r="J49" s="23" t="e">
        <f>IF($D49="",#N/A,((IF(J$4="absolute",J$3,IF(J$5="S",J$3/100*Uncertainty!$B$21,IF(J$5="E",J$3/100*$D49,"")))))^2)</f>
        <v>#N/A</v>
      </c>
      <c r="K49" s="23" t="e">
        <f>IF($D49="",#N/A,((IF(K$4="absolute",K$3,IF(K$5="S",K$3/100*Uncertainty!$B$21,IF(K$5="E",K$3/100*$D49,"")))))^2)</f>
        <v>#N/A</v>
      </c>
      <c r="L49" s="23" t="e">
        <f>IF($D49="",#N/A,((IF(L$4="absolute",L$3,IF(L$5="S",L$3/100*Uncertainty!$B$21,IF(L$5="E",L$3/100*$D49,"")))))^2)</f>
        <v>#N/A</v>
      </c>
      <c r="M49" s="23" t="e">
        <f>IF($D49="",#N/A,((IF(M$4="absolute",M$3,IF(M$5="S",M$3/100*Uncertainty!$B$21,IF(M$5="E",M$3/100*$D49,"")))))^2)</f>
        <v>#N/A</v>
      </c>
      <c r="N49" s="23" t="e">
        <f>IF($D49="",#N/A,((IF(N$4="absolute",N$3,IF(N$5="S",N$3/100*Uncertainty!$B$21,IF(N$5="E",N$3/100*$D49,"")))))^2)</f>
        <v>#N/A</v>
      </c>
      <c r="O49" s="23" t="e">
        <f>IF($D49="",#N/A,((IF(O$4="absolute",O$3,IF(O$5="S",O$3/100*Uncertainty!$B$21,IF(O$5="E",O$3/100*$D49,"")))))^2)</f>
        <v>#N/A</v>
      </c>
      <c r="P49" s="23" t="e">
        <f>IF($D49="",#N/A,((IF(P$4="absolute",P$3,IF(P$5="S",P$3/100*Uncertainty!$B$21,IF(P$5="E",P$3/100*$D49,"")))))^2)</f>
        <v>#N/A</v>
      </c>
      <c r="Q49" s="23" t="e">
        <f>IF($D49="",#N/A,((IF(Q$4="absolute",Q$3,IF(Q$5="S",Q$3/100*Uncertainty!$B$21,IF(Q$5="E",Q$3/100*$D49,"")))))^2)</f>
        <v>#N/A</v>
      </c>
      <c r="R49" s="146" t="e">
        <f>IF($D49="",#N/A,(IF(R$4="absolute",R$3,IF(R$5="S",R$3/100*Uncertainty!$B$21,IF(R$5="E",R$3/100*$D49,"")))))^2</f>
        <v>#N/A</v>
      </c>
      <c r="S49" s="57" t="e">
        <f t="shared" si="9"/>
        <v>#N/A</v>
      </c>
      <c r="T49" s="115" t="e">
        <f t="shared" si="10"/>
        <v>#N/A</v>
      </c>
      <c r="U49" s="115" t="e">
        <f t="shared" si="11"/>
        <v>#N/A</v>
      </c>
      <c r="V49" s="29" t="e">
        <f t="shared" si="12"/>
        <v>#N/A</v>
      </c>
      <c r="W49" s="143" t="e">
        <f t="shared" si="13"/>
        <v>#N/A</v>
      </c>
      <c r="X49" s="94" t="e">
        <f t="shared" si="14"/>
        <v>#N/A</v>
      </c>
      <c r="Y49" s="95" t="e">
        <f t="shared" si="15"/>
        <v>#N/A</v>
      </c>
      <c r="Z49" s="26" t="e">
        <f t="shared" si="38"/>
        <v>#N/A</v>
      </c>
      <c r="AA49" s="26" t="e">
        <f t="shared" si="39"/>
        <v>#N/A</v>
      </c>
      <c r="AB49" s="26" t="e">
        <f t="shared" si="16"/>
        <v>#N/A</v>
      </c>
      <c r="AC49" s="26" t="e">
        <f t="shared" si="17"/>
        <v>#N/A</v>
      </c>
      <c r="AD49" s="26" t="e">
        <f t="shared" si="18"/>
        <v>#N/A</v>
      </c>
      <c r="AE49" s="26" t="e">
        <f t="shared" si="19"/>
        <v>#N/A</v>
      </c>
      <c r="AF49" s="26" t="e">
        <f t="shared" si="20"/>
        <v>#N/A</v>
      </c>
      <c r="AG49" s="26" t="e">
        <f t="shared" si="21"/>
        <v>#N/A</v>
      </c>
      <c r="AH49" s="26" t="e">
        <f t="shared" si="22"/>
        <v>#N/A</v>
      </c>
      <c r="AI49" s="26" t="e">
        <f t="shared" si="23"/>
        <v>#N/A</v>
      </c>
      <c r="AJ49" s="139" t="e">
        <f t="shared" si="24"/>
        <v>#N/A</v>
      </c>
      <c r="AK49" s="93" t="e">
        <f t="shared" si="25"/>
        <v>#N/A</v>
      </c>
      <c r="AL49" s="96" t="e">
        <f t="shared" si="26"/>
        <v>#N/A</v>
      </c>
      <c r="AM49" s="96" t="e">
        <f t="shared" si="27"/>
        <v>#N/A</v>
      </c>
      <c r="AN49" s="96" t="e">
        <f t="shared" si="28"/>
        <v>#N/A</v>
      </c>
      <c r="AO49" s="96" t="e">
        <f t="shared" si="29"/>
        <v>#N/A</v>
      </c>
      <c r="AP49" s="96" t="e">
        <f t="shared" si="30"/>
        <v>#N/A</v>
      </c>
      <c r="AQ49" s="96" t="e">
        <f t="shared" si="31"/>
        <v>#N/A</v>
      </c>
      <c r="AR49" s="96" t="e">
        <f t="shared" si="32"/>
        <v>#N/A</v>
      </c>
      <c r="AS49" s="96" t="e">
        <f t="shared" si="33"/>
        <v>#N/A</v>
      </c>
      <c r="AT49" s="96" t="e">
        <f t="shared" si="34"/>
        <v>#N/A</v>
      </c>
      <c r="AU49" s="96" t="e">
        <f t="shared" si="35"/>
        <v>#N/A</v>
      </c>
      <c r="AV49" s="151" t="e">
        <f t="shared" si="36"/>
        <v>#N/A</v>
      </c>
      <c r="AW49" s="97" t="e">
        <f t="shared" si="37"/>
        <v>#N/A</v>
      </c>
      <c r="AX49" s="30"/>
    </row>
    <row r="50" spans="1:50" customFormat="1" x14ac:dyDescent="0.25">
      <c r="A50" t="s">
        <v>19</v>
      </c>
      <c r="B50" s="21">
        <v>0.58333333333333337</v>
      </c>
      <c r="C50">
        <v>39.292000000000002</v>
      </c>
      <c r="D50" s="62" t="e">
        <f>IF(INDEX(Data!$D45:$D45,MATCH($D$6,header_list,0))="",#N/A,INDEX(Data!$D45:$D45,MATCH($D$6,header_list,0)))</f>
        <v>#N/A</v>
      </c>
      <c r="E50" s="59" t="e">
        <f>IF(D50="",#N/A,D50*Uncertainty!$B$21)</f>
        <v>#N/A</v>
      </c>
      <c r="F50" s="59" t="e">
        <f t="shared" si="8"/>
        <v>#N/A</v>
      </c>
      <c r="G50" s="59" t="e">
        <f>1/Uncertainty!$B$21</f>
        <v>#DIV/0!</v>
      </c>
      <c r="H50" s="59" t="e">
        <f>IF($D50="",#N/A,ABS(-E50/(Uncertainty!$B$21^2)))</f>
        <v>#N/A</v>
      </c>
      <c r="I50" s="23" t="e">
        <f>IF($D50="",#N/A,((IF(I$4="absolute",I$3,IF(I$5="S",I$3/100*Uncertainty!$B$21,IF(I$5="E",I$3/100*$D50,"")))))^2)</f>
        <v>#N/A</v>
      </c>
      <c r="J50" s="23" t="e">
        <f>IF($D50="",#N/A,((IF(J$4="absolute",J$3,IF(J$5="S",J$3/100*Uncertainty!$B$21,IF(J$5="E",J$3/100*$D50,"")))))^2)</f>
        <v>#N/A</v>
      </c>
      <c r="K50" s="23" t="e">
        <f>IF($D50="",#N/A,((IF(K$4="absolute",K$3,IF(K$5="S",K$3/100*Uncertainty!$B$21,IF(K$5="E",K$3/100*$D50,"")))))^2)</f>
        <v>#N/A</v>
      </c>
      <c r="L50" s="23" t="e">
        <f>IF($D50="",#N/A,((IF(L$4="absolute",L$3,IF(L$5="S",L$3/100*Uncertainty!$B$21,IF(L$5="E",L$3/100*$D50,"")))))^2)</f>
        <v>#N/A</v>
      </c>
      <c r="M50" s="23" t="e">
        <f>IF($D50="",#N/A,((IF(M$4="absolute",M$3,IF(M$5="S",M$3/100*Uncertainty!$B$21,IF(M$5="E",M$3/100*$D50,"")))))^2)</f>
        <v>#N/A</v>
      </c>
      <c r="N50" s="23" t="e">
        <f>IF($D50="",#N/A,((IF(N$4="absolute",N$3,IF(N$5="S",N$3/100*Uncertainty!$B$21,IF(N$5="E",N$3/100*$D50,"")))))^2)</f>
        <v>#N/A</v>
      </c>
      <c r="O50" s="23" t="e">
        <f>IF($D50="",#N/A,((IF(O$4="absolute",O$3,IF(O$5="S",O$3/100*Uncertainty!$B$21,IF(O$5="E",O$3/100*$D50,"")))))^2)</f>
        <v>#N/A</v>
      </c>
      <c r="P50" s="23" t="e">
        <f>IF($D50="",#N/A,((IF(P$4="absolute",P$3,IF(P$5="S",P$3/100*Uncertainty!$B$21,IF(P$5="E",P$3/100*$D50,"")))))^2)</f>
        <v>#N/A</v>
      </c>
      <c r="Q50" s="23" t="e">
        <f>IF($D50="",#N/A,((IF(Q$4="absolute",Q$3,IF(Q$5="S",Q$3/100*Uncertainty!$B$21,IF(Q$5="E",Q$3/100*$D50,"")))))^2)</f>
        <v>#N/A</v>
      </c>
      <c r="R50" s="146" t="e">
        <f>IF($D50="",#N/A,(IF(R$4="absolute",R$3,IF(R$5="S",R$3/100*Uncertainty!$B$21,IF(R$5="E",R$3/100*$D50,"")))))^2</f>
        <v>#N/A</v>
      </c>
      <c r="S50" s="57" t="e">
        <f t="shared" si="9"/>
        <v>#N/A</v>
      </c>
      <c r="T50" s="115" t="e">
        <f t="shared" si="10"/>
        <v>#N/A</v>
      </c>
      <c r="U50" s="115" t="e">
        <f t="shared" si="11"/>
        <v>#N/A</v>
      </c>
      <c r="V50" s="29" t="e">
        <f t="shared" si="12"/>
        <v>#N/A</v>
      </c>
      <c r="W50" s="143" t="e">
        <f t="shared" si="13"/>
        <v>#N/A</v>
      </c>
      <c r="X50" s="94" t="e">
        <f t="shared" si="14"/>
        <v>#N/A</v>
      </c>
      <c r="Y50" s="95" t="e">
        <f t="shared" si="15"/>
        <v>#N/A</v>
      </c>
      <c r="Z50" s="26" t="e">
        <f t="shared" si="38"/>
        <v>#N/A</v>
      </c>
      <c r="AA50" s="26" t="e">
        <f t="shared" si="39"/>
        <v>#N/A</v>
      </c>
      <c r="AB50" s="26" t="e">
        <f t="shared" si="16"/>
        <v>#N/A</v>
      </c>
      <c r="AC50" s="26" t="e">
        <f t="shared" si="17"/>
        <v>#N/A</v>
      </c>
      <c r="AD50" s="26" t="e">
        <f t="shared" si="18"/>
        <v>#N/A</v>
      </c>
      <c r="AE50" s="26" t="e">
        <f t="shared" si="19"/>
        <v>#N/A</v>
      </c>
      <c r="AF50" s="26" t="e">
        <f t="shared" si="20"/>
        <v>#N/A</v>
      </c>
      <c r="AG50" s="26" t="e">
        <f t="shared" si="21"/>
        <v>#N/A</v>
      </c>
      <c r="AH50" s="26" t="e">
        <f t="shared" si="22"/>
        <v>#N/A</v>
      </c>
      <c r="AI50" s="26" t="e">
        <f t="shared" si="23"/>
        <v>#N/A</v>
      </c>
      <c r="AJ50" s="139" t="e">
        <f t="shared" si="24"/>
        <v>#N/A</v>
      </c>
      <c r="AK50" s="93" t="e">
        <f t="shared" si="25"/>
        <v>#N/A</v>
      </c>
      <c r="AL50" s="96" t="e">
        <f t="shared" si="26"/>
        <v>#N/A</v>
      </c>
      <c r="AM50" s="96" t="e">
        <f t="shared" si="27"/>
        <v>#N/A</v>
      </c>
      <c r="AN50" s="96" t="e">
        <f t="shared" si="28"/>
        <v>#N/A</v>
      </c>
      <c r="AO50" s="96" t="e">
        <f t="shared" si="29"/>
        <v>#N/A</v>
      </c>
      <c r="AP50" s="96" t="e">
        <f t="shared" si="30"/>
        <v>#N/A</v>
      </c>
      <c r="AQ50" s="96" t="e">
        <f t="shared" si="31"/>
        <v>#N/A</v>
      </c>
      <c r="AR50" s="96" t="e">
        <f t="shared" si="32"/>
        <v>#N/A</v>
      </c>
      <c r="AS50" s="96" t="e">
        <f t="shared" si="33"/>
        <v>#N/A</v>
      </c>
      <c r="AT50" s="96" t="e">
        <f t="shared" si="34"/>
        <v>#N/A</v>
      </c>
      <c r="AU50" s="96" t="e">
        <f t="shared" si="35"/>
        <v>#N/A</v>
      </c>
      <c r="AV50" s="151" t="e">
        <f t="shared" si="36"/>
        <v>#N/A</v>
      </c>
      <c r="AW50" s="97" t="e">
        <f t="shared" si="37"/>
        <v>#N/A</v>
      </c>
      <c r="AX50" s="30"/>
    </row>
    <row r="51" spans="1:50" customFormat="1" x14ac:dyDescent="0.25">
      <c r="A51" t="s">
        <v>19</v>
      </c>
      <c r="B51" s="21">
        <v>0.625</v>
      </c>
      <c r="C51">
        <v>47.368699999999997</v>
      </c>
      <c r="D51" s="62" t="e">
        <f>IF(INDEX(Data!$D46:$D46,MATCH($D$6,header_list,0))="",#N/A,INDEX(Data!$D46:$D46,MATCH($D$6,header_list,0)))</f>
        <v>#N/A</v>
      </c>
      <c r="E51" s="59" t="e">
        <f>IF(D51="",#N/A,D51*Uncertainty!$B$21)</f>
        <v>#N/A</v>
      </c>
      <c r="F51" s="59" t="e">
        <f t="shared" si="8"/>
        <v>#N/A</v>
      </c>
      <c r="G51" s="59" t="e">
        <f>1/Uncertainty!$B$21</f>
        <v>#DIV/0!</v>
      </c>
      <c r="H51" s="59" t="e">
        <f>IF($D51="",#N/A,ABS(-E51/(Uncertainty!$B$21^2)))</f>
        <v>#N/A</v>
      </c>
      <c r="I51" s="23" t="e">
        <f>IF($D51="",#N/A,((IF(I$4="absolute",I$3,IF(I$5="S",I$3/100*Uncertainty!$B$21,IF(I$5="E",I$3/100*$D51,"")))))^2)</f>
        <v>#N/A</v>
      </c>
      <c r="J51" s="23" t="e">
        <f>IF($D51="",#N/A,((IF(J$4="absolute",J$3,IF(J$5="S",J$3/100*Uncertainty!$B$21,IF(J$5="E",J$3/100*$D51,"")))))^2)</f>
        <v>#N/A</v>
      </c>
      <c r="K51" s="23" t="e">
        <f>IF($D51="",#N/A,((IF(K$4="absolute",K$3,IF(K$5="S",K$3/100*Uncertainty!$B$21,IF(K$5="E",K$3/100*$D51,"")))))^2)</f>
        <v>#N/A</v>
      </c>
      <c r="L51" s="23" t="e">
        <f>IF($D51="",#N/A,((IF(L$4="absolute",L$3,IF(L$5="S",L$3/100*Uncertainty!$B$21,IF(L$5="E",L$3/100*$D51,"")))))^2)</f>
        <v>#N/A</v>
      </c>
      <c r="M51" s="23" t="e">
        <f>IF($D51="",#N/A,((IF(M$4="absolute",M$3,IF(M$5="S",M$3/100*Uncertainty!$B$21,IF(M$5="E",M$3/100*$D51,"")))))^2)</f>
        <v>#N/A</v>
      </c>
      <c r="N51" s="23" t="e">
        <f>IF($D51="",#N/A,((IF(N$4="absolute",N$3,IF(N$5="S",N$3/100*Uncertainty!$B$21,IF(N$5="E",N$3/100*$D51,"")))))^2)</f>
        <v>#N/A</v>
      </c>
      <c r="O51" s="23" t="e">
        <f>IF($D51="",#N/A,((IF(O$4="absolute",O$3,IF(O$5="S",O$3/100*Uncertainty!$B$21,IF(O$5="E",O$3/100*$D51,"")))))^2)</f>
        <v>#N/A</v>
      </c>
      <c r="P51" s="23" t="e">
        <f>IF($D51="",#N/A,((IF(P$4="absolute",P$3,IF(P$5="S",P$3/100*Uncertainty!$B$21,IF(P$5="E",P$3/100*$D51,"")))))^2)</f>
        <v>#N/A</v>
      </c>
      <c r="Q51" s="23" t="e">
        <f>IF($D51="",#N/A,((IF(Q$4="absolute",Q$3,IF(Q$5="S",Q$3/100*Uncertainty!$B$21,IF(Q$5="E",Q$3/100*$D51,"")))))^2)</f>
        <v>#N/A</v>
      </c>
      <c r="R51" s="146" t="e">
        <f>IF($D51="",#N/A,(IF(R$4="absolute",R$3,IF(R$5="S",R$3/100*Uncertainty!$B$21,IF(R$5="E",R$3/100*$D51,"")))))^2</f>
        <v>#N/A</v>
      </c>
      <c r="S51" s="57" t="e">
        <f t="shared" si="9"/>
        <v>#N/A</v>
      </c>
      <c r="T51" s="115" t="e">
        <f t="shared" si="10"/>
        <v>#N/A</v>
      </c>
      <c r="U51" s="115" t="e">
        <f t="shared" si="11"/>
        <v>#N/A</v>
      </c>
      <c r="V51" s="29" t="e">
        <f t="shared" si="12"/>
        <v>#N/A</v>
      </c>
      <c r="W51" s="143" t="e">
        <f t="shared" si="13"/>
        <v>#N/A</v>
      </c>
      <c r="X51" s="94" t="e">
        <f t="shared" si="14"/>
        <v>#N/A</v>
      </c>
      <c r="Y51" s="95" t="e">
        <f t="shared" si="15"/>
        <v>#N/A</v>
      </c>
      <c r="Z51" s="26" t="e">
        <f t="shared" si="38"/>
        <v>#N/A</v>
      </c>
      <c r="AA51" s="26" t="e">
        <f t="shared" si="39"/>
        <v>#N/A</v>
      </c>
      <c r="AB51" s="26" t="e">
        <f t="shared" si="16"/>
        <v>#N/A</v>
      </c>
      <c r="AC51" s="26" t="e">
        <f t="shared" si="17"/>
        <v>#N/A</v>
      </c>
      <c r="AD51" s="26" t="e">
        <f t="shared" si="18"/>
        <v>#N/A</v>
      </c>
      <c r="AE51" s="26" t="e">
        <f t="shared" si="19"/>
        <v>#N/A</v>
      </c>
      <c r="AF51" s="26" t="e">
        <f t="shared" si="20"/>
        <v>#N/A</v>
      </c>
      <c r="AG51" s="26" t="e">
        <f t="shared" si="21"/>
        <v>#N/A</v>
      </c>
      <c r="AH51" s="26" t="e">
        <f t="shared" si="22"/>
        <v>#N/A</v>
      </c>
      <c r="AI51" s="26" t="e">
        <f t="shared" si="23"/>
        <v>#N/A</v>
      </c>
      <c r="AJ51" s="139" t="e">
        <f t="shared" si="24"/>
        <v>#N/A</v>
      </c>
      <c r="AK51" s="93" t="e">
        <f t="shared" si="25"/>
        <v>#N/A</v>
      </c>
      <c r="AL51" s="96" t="e">
        <f t="shared" si="26"/>
        <v>#N/A</v>
      </c>
      <c r="AM51" s="96" t="e">
        <f t="shared" si="27"/>
        <v>#N/A</v>
      </c>
      <c r="AN51" s="96" t="e">
        <f t="shared" si="28"/>
        <v>#N/A</v>
      </c>
      <c r="AO51" s="96" t="e">
        <f t="shared" si="29"/>
        <v>#N/A</v>
      </c>
      <c r="AP51" s="96" t="e">
        <f t="shared" si="30"/>
        <v>#N/A</v>
      </c>
      <c r="AQ51" s="96" t="e">
        <f t="shared" si="31"/>
        <v>#N/A</v>
      </c>
      <c r="AR51" s="96" t="e">
        <f t="shared" si="32"/>
        <v>#N/A</v>
      </c>
      <c r="AS51" s="96" t="e">
        <f t="shared" si="33"/>
        <v>#N/A</v>
      </c>
      <c r="AT51" s="96" t="e">
        <f t="shared" si="34"/>
        <v>#N/A</v>
      </c>
      <c r="AU51" s="96" t="e">
        <f t="shared" si="35"/>
        <v>#N/A</v>
      </c>
      <c r="AV51" s="151" t="e">
        <f t="shared" si="36"/>
        <v>#N/A</v>
      </c>
      <c r="AW51" s="97" t="e">
        <f t="shared" si="37"/>
        <v>#N/A</v>
      </c>
      <c r="AX51" s="30"/>
    </row>
    <row r="52" spans="1:50" customFormat="1" x14ac:dyDescent="0.25">
      <c r="A52" t="s">
        <v>19</v>
      </c>
      <c r="B52" s="21">
        <v>0.66666666666666663</v>
      </c>
      <c r="C52">
        <v>57.402799999999999</v>
      </c>
      <c r="D52" s="62" t="e">
        <f>IF(INDEX(Data!$D47:$D47,MATCH($D$6,header_list,0))="",#N/A,INDEX(Data!$D47:$D47,MATCH($D$6,header_list,0)))</f>
        <v>#N/A</v>
      </c>
      <c r="E52" s="59" t="e">
        <f>IF(D52="",#N/A,D52*Uncertainty!$B$21)</f>
        <v>#N/A</v>
      </c>
      <c r="F52" s="59" t="e">
        <f t="shared" si="8"/>
        <v>#N/A</v>
      </c>
      <c r="G52" s="59" t="e">
        <f>1/Uncertainty!$B$21</f>
        <v>#DIV/0!</v>
      </c>
      <c r="H52" s="59" t="e">
        <f>IF($D52="",#N/A,ABS(-E52/(Uncertainty!$B$21^2)))</f>
        <v>#N/A</v>
      </c>
      <c r="I52" s="23" t="e">
        <f>IF($D52="",#N/A,((IF(I$4="absolute",I$3,IF(I$5="S",I$3/100*Uncertainty!$B$21,IF(I$5="E",I$3/100*$D52,"")))))^2)</f>
        <v>#N/A</v>
      </c>
      <c r="J52" s="23" t="e">
        <f>IF($D52="",#N/A,((IF(J$4="absolute",J$3,IF(J$5="S",J$3/100*Uncertainty!$B$21,IF(J$5="E",J$3/100*$D52,"")))))^2)</f>
        <v>#N/A</v>
      </c>
      <c r="K52" s="23" t="e">
        <f>IF($D52="",#N/A,((IF(K$4="absolute",K$3,IF(K$5="S",K$3/100*Uncertainty!$B$21,IF(K$5="E",K$3/100*$D52,"")))))^2)</f>
        <v>#N/A</v>
      </c>
      <c r="L52" s="23" t="e">
        <f>IF($D52="",#N/A,((IF(L$4="absolute",L$3,IF(L$5="S",L$3/100*Uncertainty!$B$21,IF(L$5="E",L$3/100*$D52,"")))))^2)</f>
        <v>#N/A</v>
      </c>
      <c r="M52" s="23" t="e">
        <f>IF($D52="",#N/A,((IF(M$4="absolute",M$3,IF(M$5="S",M$3/100*Uncertainty!$B$21,IF(M$5="E",M$3/100*$D52,"")))))^2)</f>
        <v>#N/A</v>
      </c>
      <c r="N52" s="23" t="e">
        <f>IF($D52="",#N/A,((IF(N$4="absolute",N$3,IF(N$5="S",N$3/100*Uncertainty!$B$21,IF(N$5="E",N$3/100*$D52,"")))))^2)</f>
        <v>#N/A</v>
      </c>
      <c r="O52" s="23" t="e">
        <f>IF($D52="",#N/A,((IF(O$4="absolute",O$3,IF(O$5="S",O$3/100*Uncertainty!$B$21,IF(O$5="E",O$3/100*$D52,"")))))^2)</f>
        <v>#N/A</v>
      </c>
      <c r="P52" s="23" t="e">
        <f>IF($D52="",#N/A,((IF(P$4="absolute",P$3,IF(P$5="S",P$3/100*Uncertainty!$B$21,IF(P$5="E",P$3/100*$D52,"")))))^2)</f>
        <v>#N/A</v>
      </c>
      <c r="Q52" s="23" t="e">
        <f>IF($D52="",#N/A,((IF(Q$4="absolute",Q$3,IF(Q$5="S",Q$3/100*Uncertainty!$B$21,IF(Q$5="E",Q$3/100*$D52,"")))))^2)</f>
        <v>#N/A</v>
      </c>
      <c r="R52" s="146" t="e">
        <f>IF($D52="",#N/A,(IF(R$4="absolute",R$3,IF(R$5="S",R$3/100*Uncertainty!$B$21,IF(R$5="E",R$3/100*$D52,"")))))^2</f>
        <v>#N/A</v>
      </c>
      <c r="S52" s="57" t="e">
        <f t="shared" si="9"/>
        <v>#N/A</v>
      </c>
      <c r="T52" s="115" t="e">
        <f t="shared" si="10"/>
        <v>#N/A</v>
      </c>
      <c r="U52" s="115" t="e">
        <f t="shared" si="11"/>
        <v>#N/A</v>
      </c>
      <c r="V52" s="29" t="e">
        <f t="shared" si="12"/>
        <v>#N/A</v>
      </c>
      <c r="W52" s="143" t="e">
        <f t="shared" si="13"/>
        <v>#N/A</v>
      </c>
      <c r="X52" s="94" t="e">
        <f t="shared" si="14"/>
        <v>#N/A</v>
      </c>
      <c r="Y52" s="95" t="e">
        <f t="shared" si="15"/>
        <v>#N/A</v>
      </c>
      <c r="Z52" s="26" t="e">
        <f t="shared" si="38"/>
        <v>#N/A</v>
      </c>
      <c r="AA52" s="26" t="e">
        <f t="shared" si="39"/>
        <v>#N/A</v>
      </c>
      <c r="AB52" s="26" t="e">
        <f t="shared" si="16"/>
        <v>#N/A</v>
      </c>
      <c r="AC52" s="26" t="e">
        <f t="shared" si="17"/>
        <v>#N/A</v>
      </c>
      <c r="AD52" s="26" t="e">
        <f t="shared" si="18"/>
        <v>#N/A</v>
      </c>
      <c r="AE52" s="26" t="e">
        <f t="shared" si="19"/>
        <v>#N/A</v>
      </c>
      <c r="AF52" s="26" t="e">
        <f t="shared" si="20"/>
        <v>#N/A</v>
      </c>
      <c r="AG52" s="26" t="e">
        <f t="shared" si="21"/>
        <v>#N/A</v>
      </c>
      <c r="AH52" s="26" t="e">
        <f t="shared" si="22"/>
        <v>#N/A</v>
      </c>
      <c r="AI52" s="26" t="e">
        <f t="shared" si="23"/>
        <v>#N/A</v>
      </c>
      <c r="AJ52" s="139" t="e">
        <f t="shared" si="24"/>
        <v>#N/A</v>
      </c>
      <c r="AK52" s="93" t="e">
        <f t="shared" si="25"/>
        <v>#N/A</v>
      </c>
      <c r="AL52" s="96" t="e">
        <f t="shared" si="26"/>
        <v>#N/A</v>
      </c>
      <c r="AM52" s="96" t="e">
        <f t="shared" si="27"/>
        <v>#N/A</v>
      </c>
      <c r="AN52" s="96" t="e">
        <f t="shared" si="28"/>
        <v>#N/A</v>
      </c>
      <c r="AO52" s="96" t="e">
        <f t="shared" si="29"/>
        <v>#N/A</v>
      </c>
      <c r="AP52" s="96" t="e">
        <f t="shared" si="30"/>
        <v>#N/A</v>
      </c>
      <c r="AQ52" s="96" t="e">
        <f t="shared" si="31"/>
        <v>#N/A</v>
      </c>
      <c r="AR52" s="96" t="e">
        <f t="shared" si="32"/>
        <v>#N/A</v>
      </c>
      <c r="AS52" s="96" t="e">
        <f t="shared" si="33"/>
        <v>#N/A</v>
      </c>
      <c r="AT52" s="96" t="e">
        <f t="shared" si="34"/>
        <v>#N/A</v>
      </c>
      <c r="AU52" s="96" t="e">
        <f t="shared" si="35"/>
        <v>#N/A</v>
      </c>
      <c r="AV52" s="151" t="e">
        <f t="shared" si="36"/>
        <v>#N/A</v>
      </c>
      <c r="AW52" s="97" t="e">
        <f t="shared" si="37"/>
        <v>#N/A</v>
      </c>
      <c r="AX52" s="30"/>
    </row>
    <row r="53" spans="1:50" customFormat="1" x14ac:dyDescent="0.25">
      <c r="A53" t="s">
        <v>19</v>
      </c>
      <c r="B53" s="21">
        <v>0.70833333333333337</v>
      </c>
      <c r="C53">
        <v>68.414000000000001</v>
      </c>
      <c r="D53" s="62" t="e">
        <f>IF(INDEX(Data!$D48:$D48,MATCH($D$6,header_list,0))="",#N/A,INDEX(Data!$D48:$D48,MATCH($D$6,header_list,0)))</f>
        <v>#N/A</v>
      </c>
      <c r="E53" s="59" t="e">
        <f>IF(D53="",#N/A,D53*Uncertainty!$B$21)</f>
        <v>#N/A</v>
      </c>
      <c r="F53" s="59" t="e">
        <f t="shared" si="8"/>
        <v>#N/A</v>
      </c>
      <c r="G53" s="59" t="e">
        <f>1/Uncertainty!$B$21</f>
        <v>#DIV/0!</v>
      </c>
      <c r="H53" s="59" t="e">
        <f>IF($D53="",#N/A,ABS(-E53/(Uncertainty!$B$21^2)))</f>
        <v>#N/A</v>
      </c>
      <c r="I53" s="23" t="e">
        <f>IF($D53="",#N/A,((IF(I$4="absolute",I$3,IF(I$5="S",I$3/100*Uncertainty!$B$21,IF(I$5="E",I$3/100*$D53,"")))))^2)</f>
        <v>#N/A</v>
      </c>
      <c r="J53" s="23" t="e">
        <f>IF($D53="",#N/A,((IF(J$4="absolute",J$3,IF(J$5="S",J$3/100*Uncertainty!$B$21,IF(J$5="E",J$3/100*$D53,"")))))^2)</f>
        <v>#N/A</v>
      </c>
      <c r="K53" s="23" t="e">
        <f>IF($D53="",#N/A,((IF(K$4="absolute",K$3,IF(K$5="S",K$3/100*Uncertainty!$B$21,IF(K$5="E",K$3/100*$D53,"")))))^2)</f>
        <v>#N/A</v>
      </c>
      <c r="L53" s="23" t="e">
        <f>IF($D53="",#N/A,((IF(L$4="absolute",L$3,IF(L$5="S",L$3/100*Uncertainty!$B$21,IF(L$5="E",L$3/100*$D53,"")))))^2)</f>
        <v>#N/A</v>
      </c>
      <c r="M53" s="23" t="e">
        <f>IF($D53="",#N/A,((IF(M$4="absolute",M$3,IF(M$5="S",M$3/100*Uncertainty!$B$21,IF(M$5="E",M$3/100*$D53,"")))))^2)</f>
        <v>#N/A</v>
      </c>
      <c r="N53" s="23" t="e">
        <f>IF($D53="",#N/A,((IF(N$4="absolute",N$3,IF(N$5="S",N$3/100*Uncertainty!$B$21,IF(N$5="E",N$3/100*$D53,"")))))^2)</f>
        <v>#N/A</v>
      </c>
      <c r="O53" s="23" t="e">
        <f>IF($D53="",#N/A,((IF(O$4="absolute",O$3,IF(O$5="S",O$3/100*Uncertainty!$B$21,IF(O$5="E",O$3/100*$D53,"")))))^2)</f>
        <v>#N/A</v>
      </c>
      <c r="P53" s="23" t="e">
        <f>IF($D53="",#N/A,((IF(P$4="absolute",P$3,IF(P$5="S",P$3/100*Uncertainty!$B$21,IF(P$5="E",P$3/100*$D53,"")))))^2)</f>
        <v>#N/A</v>
      </c>
      <c r="Q53" s="23" t="e">
        <f>IF($D53="",#N/A,((IF(Q$4="absolute",Q$3,IF(Q$5="S",Q$3/100*Uncertainty!$B$21,IF(Q$5="E",Q$3/100*$D53,"")))))^2)</f>
        <v>#N/A</v>
      </c>
      <c r="R53" s="146" t="e">
        <f>IF($D53="",#N/A,(IF(R$4="absolute",R$3,IF(R$5="S",R$3/100*Uncertainty!$B$21,IF(R$5="E",R$3/100*$D53,"")))))^2</f>
        <v>#N/A</v>
      </c>
      <c r="S53" s="57" t="e">
        <f t="shared" si="9"/>
        <v>#N/A</v>
      </c>
      <c r="T53" s="115" t="e">
        <f t="shared" si="10"/>
        <v>#N/A</v>
      </c>
      <c r="U53" s="115" t="e">
        <f t="shared" si="11"/>
        <v>#N/A</v>
      </c>
      <c r="V53" s="29" t="e">
        <f t="shared" si="12"/>
        <v>#N/A</v>
      </c>
      <c r="W53" s="143" t="e">
        <f t="shared" si="13"/>
        <v>#N/A</v>
      </c>
      <c r="X53" s="94" t="e">
        <f t="shared" si="14"/>
        <v>#N/A</v>
      </c>
      <c r="Y53" s="95" t="e">
        <f t="shared" si="15"/>
        <v>#N/A</v>
      </c>
      <c r="Z53" s="26" t="e">
        <f t="shared" si="38"/>
        <v>#N/A</v>
      </c>
      <c r="AA53" s="26" t="e">
        <f t="shared" si="39"/>
        <v>#N/A</v>
      </c>
      <c r="AB53" s="26" t="e">
        <f t="shared" si="16"/>
        <v>#N/A</v>
      </c>
      <c r="AC53" s="26" t="e">
        <f t="shared" si="17"/>
        <v>#N/A</v>
      </c>
      <c r="AD53" s="26" t="e">
        <f t="shared" si="18"/>
        <v>#N/A</v>
      </c>
      <c r="AE53" s="26" t="e">
        <f t="shared" si="19"/>
        <v>#N/A</v>
      </c>
      <c r="AF53" s="26" t="e">
        <f t="shared" si="20"/>
        <v>#N/A</v>
      </c>
      <c r="AG53" s="26" t="e">
        <f t="shared" si="21"/>
        <v>#N/A</v>
      </c>
      <c r="AH53" s="26" t="e">
        <f t="shared" si="22"/>
        <v>#N/A</v>
      </c>
      <c r="AI53" s="26" t="e">
        <f t="shared" si="23"/>
        <v>#N/A</v>
      </c>
      <c r="AJ53" s="139" t="e">
        <f t="shared" si="24"/>
        <v>#N/A</v>
      </c>
      <c r="AK53" s="93" t="e">
        <f t="shared" si="25"/>
        <v>#N/A</v>
      </c>
      <c r="AL53" s="96" t="e">
        <f t="shared" si="26"/>
        <v>#N/A</v>
      </c>
      <c r="AM53" s="96" t="e">
        <f t="shared" si="27"/>
        <v>#N/A</v>
      </c>
      <c r="AN53" s="96" t="e">
        <f t="shared" si="28"/>
        <v>#N/A</v>
      </c>
      <c r="AO53" s="96" t="e">
        <f t="shared" si="29"/>
        <v>#N/A</v>
      </c>
      <c r="AP53" s="96" t="e">
        <f t="shared" si="30"/>
        <v>#N/A</v>
      </c>
      <c r="AQ53" s="96" t="e">
        <f t="shared" si="31"/>
        <v>#N/A</v>
      </c>
      <c r="AR53" s="96" t="e">
        <f t="shared" si="32"/>
        <v>#N/A</v>
      </c>
      <c r="AS53" s="96" t="e">
        <f t="shared" si="33"/>
        <v>#N/A</v>
      </c>
      <c r="AT53" s="96" t="e">
        <f t="shared" si="34"/>
        <v>#N/A</v>
      </c>
      <c r="AU53" s="96" t="e">
        <f t="shared" si="35"/>
        <v>#N/A</v>
      </c>
      <c r="AV53" s="151" t="e">
        <f t="shared" si="36"/>
        <v>#N/A</v>
      </c>
      <c r="AW53" s="97" t="e">
        <f t="shared" si="37"/>
        <v>#N/A</v>
      </c>
      <c r="AX53" s="30"/>
    </row>
    <row r="54" spans="1:50" customFormat="1" x14ac:dyDescent="0.25">
      <c r="A54" t="s">
        <v>19</v>
      </c>
      <c r="B54" s="21">
        <v>0.75</v>
      </c>
      <c r="C54">
        <v>79.524699999999996</v>
      </c>
      <c r="D54" s="62" t="e">
        <f>IF(INDEX(Data!$D49:$D49,MATCH($D$6,header_list,0))="",#N/A,INDEX(Data!$D49:$D49,MATCH($D$6,header_list,0)))</f>
        <v>#N/A</v>
      </c>
      <c r="E54" s="59" t="e">
        <f>IF(D54="",#N/A,D54*Uncertainty!$B$21)</f>
        <v>#N/A</v>
      </c>
      <c r="F54" s="59" t="e">
        <f t="shared" si="8"/>
        <v>#N/A</v>
      </c>
      <c r="G54" s="59" t="e">
        <f>1/Uncertainty!$B$21</f>
        <v>#DIV/0!</v>
      </c>
      <c r="H54" s="59" t="e">
        <f>IF($D54="",#N/A,ABS(-E54/(Uncertainty!$B$21^2)))</f>
        <v>#N/A</v>
      </c>
      <c r="I54" s="23" t="e">
        <f>IF($D54="",#N/A,((IF(I$4="absolute",I$3,IF(I$5="S",I$3/100*Uncertainty!$B$21,IF(I$5="E",I$3/100*$D54,"")))))^2)</f>
        <v>#N/A</v>
      </c>
      <c r="J54" s="23" t="e">
        <f>IF($D54="",#N/A,((IF(J$4="absolute",J$3,IF(J$5="S",J$3/100*Uncertainty!$B$21,IF(J$5="E",J$3/100*$D54,"")))))^2)</f>
        <v>#N/A</v>
      </c>
      <c r="K54" s="23" t="e">
        <f>IF($D54="",#N/A,((IF(K$4="absolute",K$3,IF(K$5="S",K$3/100*Uncertainty!$B$21,IF(K$5="E",K$3/100*$D54,"")))))^2)</f>
        <v>#N/A</v>
      </c>
      <c r="L54" s="23" t="e">
        <f>IF($D54="",#N/A,((IF(L$4="absolute",L$3,IF(L$5="S",L$3/100*Uncertainty!$B$21,IF(L$5="E",L$3/100*$D54,"")))))^2)</f>
        <v>#N/A</v>
      </c>
      <c r="M54" s="23" t="e">
        <f>IF($D54="",#N/A,((IF(M$4="absolute",M$3,IF(M$5="S",M$3/100*Uncertainty!$B$21,IF(M$5="E",M$3/100*$D54,"")))))^2)</f>
        <v>#N/A</v>
      </c>
      <c r="N54" s="23" t="e">
        <f>IF($D54="",#N/A,((IF(N$4="absolute",N$3,IF(N$5="S",N$3/100*Uncertainty!$B$21,IF(N$5="E",N$3/100*$D54,"")))))^2)</f>
        <v>#N/A</v>
      </c>
      <c r="O54" s="23" t="e">
        <f>IF($D54="",#N/A,((IF(O$4="absolute",O$3,IF(O$5="S",O$3/100*Uncertainty!$B$21,IF(O$5="E",O$3/100*$D54,"")))))^2)</f>
        <v>#N/A</v>
      </c>
      <c r="P54" s="23" t="e">
        <f>IF($D54="",#N/A,((IF(P$4="absolute",P$3,IF(P$5="S",P$3/100*Uncertainty!$B$21,IF(P$5="E",P$3/100*$D54,"")))))^2)</f>
        <v>#N/A</v>
      </c>
      <c r="Q54" s="23" t="e">
        <f>IF($D54="",#N/A,((IF(Q$4="absolute",Q$3,IF(Q$5="S",Q$3/100*Uncertainty!$B$21,IF(Q$5="E",Q$3/100*$D54,"")))))^2)</f>
        <v>#N/A</v>
      </c>
      <c r="R54" s="146" t="e">
        <f>IF($D54="",#N/A,(IF(R$4="absolute",R$3,IF(R$5="S",R$3/100*Uncertainty!$B$21,IF(R$5="E",R$3/100*$D54,"")))))^2</f>
        <v>#N/A</v>
      </c>
      <c r="S54" s="57" t="e">
        <f t="shared" si="9"/>
        <v>#N/A</v>
      </c>
      <c r="T54" s="115" t="e">
        <f t="shared" si="10"/>
        <v>#N/A</v>
      </c>
      <c r="U54" s="115" t="e">
        <f t="shared" si="11"/>
        <v>#N/A</v>
      </c>
      <c r="V54" s="29" t="e">
        <f t="shared" si="12"/>
        <v>#N/A</v>
      </c>
      <c r="W54" s="143" t="e">
        <f t="shared" si="13"/>
        <v>#N/A</v>
      </c>
      <c r="X54" s="94" t="e">
        <f t="shared" si="14"/>
        <v>#N/A</v>
      </c>
      <c r="Y54" s="95" t="e">
        <f t="shared" si="15"/>
        <v>#N/A</v>
      </c>
      <c r="Z54" s="26" t="e">
        <f t="shared" si="38"/>
        <v>#N/A</v>
      </c>
      <c r="AA54" s="26" t="e">
        <f t="shared" si="39"/>
        <v>#N/A</v>
      </c>
      <c r="AB54" s="26" t="e">
        <f t="shared" si="16"/>
        <v>#N/A</v>
      </c>
      <c r="AC54" s="26" t="e">
        <f t="shared" si="17"/>
        <v>#N/A</v>
      </c>
      <c r="AD54" s="26" t="e">
        <f t="shared" si="18"/>
        <v>#N/A</v>
      </c>
      <c r="AE54" s="26" t="e">
        <f t="shared" si="19"/>
        <v>#N/A</v>
      </c>
      <c r="AF54" s="26" t="e">
        <f t="shared" si="20"/>
        <v>#N/A</v>
      </c>
      <c r="AG54" s="26" t="e">
        <f t="shared" si="21"/>
        <v>#N/A</v>
      </c>
      <c r="AH54" s="26" t="e">
        <f t="shared" si="22"/>
        <v>#N/A</v>
      </c>
      <c r="AI54" s="26" t="e">
        <f t="shared" si="23"/>
        <v>#N/A</v>
      </c>
      <c r="AJ54" s="139" t="e">
        <f t="shared" si="24"/>
        <v>#N/A</v>
      </c>
      <c r="AK54" s="93" t="e">
        <f t="shared" si="25"/>
        <v>#N/A</v>
      </c>
      <c r="AL54" s="96" t="e">
        <f t="shared" si="26"/>
        <v>#N/A</v>
      </c>
      <c r="AM54" s="96" t="e">
        <f t="shared" si="27"/>
        <v>#N/A</v>
      </c>
      <c r="AN54" s="96" t="e">
        <f t="shared" si="28"/>
        <v>#N/A</v>
      </c>
      <c r="AO54" s="96" t="e">
        <f t="shared" si="29"/>
        <v>#N/A</v>
      </c>
      <c r="AP54" s="96" t="e">
        <f t="shared" si="30"/>
        <v>#N/A</v>
      </c>
      <c r="AQ54" s="96" t="e">
        <f t="shared" si="31"/>
        <v>#N/A</v>
      </c>
      <c r="AR54" s="96" t="e">
        <f t="shared" si="32"/>
        <v>#N/A</v>
      </c>
      <c r="AS54" s="96" t="e">
        <f t="shared" si="33"/>
        <v>#N/A</v>
      </c>
      <c r="AT54" s="96" t="e">
        <f t="shared" si="34"/>
        <v>#N/A</v>
      </c>
      <c r="AU54" s="96" t="e">
        <f t="shared" si="35"/>
        <v>#N/A</v>
      </c>
      <c r="AV54" s="151" t="e">
        <f t="shared" si="36"/>
        <v>#N/A</v>
      </c>
      <c r="AW54" s="97" t="e">
        <f t="shared" si="37"/>
        <v>#N/A</v>
      </c>
      <c r="AX54" s="30"/>
    </row>
    <row r="55" spans="1:50" customFormat="1" x14ac:dyDescent="0.25">
      <c r="A55" t="s">
        <v>20</v>
      </c>
      <c r="B55" s="21">
        <v>0.29166666666666669</v>
      </c>
      <c r="C55">
        <v>80.231899999999996</v>
      </c>
      <c r="D55" s="62" t="e">
        <f>IF(INDEX(Data!$D50:$D50,MATCH($D$6,header_list,0))="",#N/A,INDEX(Data!$D50:$D50,MATCH($D$6,header_list,0)))</f>
        <v>#N/A</v>
      </c>
      <c r="E55" s="59" t="e">
        <f>IF(D55="",#N/A,D55*Uncertainty!$B$21)</f>
        <v>#N/A</v>
      </c>
      <c r="F55" s="59" t="e">
        <f t="shared" si="8"/>
        <v>#N/A</v>
      </c>
      <c r="G55" s="59" t="e">
        <f>1/Uncertainty!$B$21</f>
        <v>#DIV/0!</v>
      </c>
      <c r="H55" s="59" t="e">
        <f>IF($D55="",#N/A,ABS(-E55/(Uncertainty!$B$21^2)))</f>
        <v>#N/A</v>
      </c>
      <c r="I55" s="23" t="e">
        <f>IF($D55="",#N/A,((IF(I$4="absolute",I$3,IF(I$5="S",I$3/100*Uncertainty!$B$21,IF(I$5="E",I$3/100*$D55,"")))))^2)</f>
        <v>#N/A</v>
      </c>
      <c r="J55" s="23" t="e">
        <f>IF($D55="",#N/A,((IF(J$4="absolute",J$3,IF(J$5="S",J$3/100*Uncertainty!$B$21,IF(J$5="E",J$3/100*$D55,"")))))^2)</f>
        <v>#N/A</v>
      </c>
      <c r="K55" s="23" t="e">
        <f>IF($D55="",#N/A,((IF(K$4="absolute",K$3,IF(K$5="S",K$3/100*Uncertainty!$B$21,IF(K$5="E",K$3/100*$D55,"")))))^2)</f>
        <v>#N/A</v>
      </c>
      <c r="L55" s="23" t="e">
        <f>IF($D55="",#N/A,((IF(L$4="absolute",L$3,IF(L$5="S",L$3/100*Uncertainty!$B$21,IF(L$5="E",L$3/100*$D55,"")))))^2)</f>
        <v>#N/A</v>
      </c>
      <c r="M55" s="23" t="e">
        <f>IF($D55="",#N/A,((IF(M$4="absolute",M$3,IF(M$5="S",M$3/100*Uncertainty!$B$21,IF(M$5="E",M$3/100*$D55,"")))))^2)</f>
        <v>#N/A</v>
      </c>
      <c r="N55" s="23" t="e">
        <f>IF($D55="",#N/A,((IF(N$4="absolute",N$3,IF(N$5="S",N$3/100*Uncertainty!$B$21,IF(N$5="E",N$3/100*$D55,"")))))^2)</f>
        <v>#N/A</v>
      </c>
      <c r="O55" s="23" t="e">
        <f>IF($D55="",#N/A,((IF(O$4="absolute",O$3,IF(O$5="S",O$3/100*Uncertainty!$B$21,IF(O$5="E",O$3/100*$D55,"")))))^2)</f>
        <v>#N/A</v>
      </c>
      <c r="P55" s="23" t="e">
        <f>IF($D55="",#N/A,((IF(P$4="absolute",P$3,IF(P$5="S",P$3/100*Uncertainty!$B$21,IF(P$5="E",P$3/100*$D55,"")))))^2)</f>
        <v>#N/A</v>
      </c>
      <c r="Q55" s="23" t="e">
        <f>IF($D55="",#N/A,((IF(Q$4="absolute",Q$3,IF(Q$5="S",Q$3/100*Uncertainty!$B$21,IF(Q$5="E",Q$3/100*$D55,"")))))^2)</f>
        <v>#N/A</v>
      </c>
      <c r="R55" s="146" t="e">
        <f>IF($D55="",#N/A,(IF(R$4="absolute",R$3,IF(R$5="S",R$3/100*Uncertainty!$B$21,IF(R$5="E",R$3/100*$D55,"")))))^2</f>
        <v>#N/A</v>
      </c>
      <c r="S55" s="57" t="e">
        <f t="shared" si="9"/>
        <v>#N/A</v>
      </c>
      <c r="T55" s="115" t="e">
        <f t="shared" si="10"/>
        <v>#N/A</v>
      </c>
      <c r="U55" s="115" t="e">
        <f t="shared" si="11"/>
        <v>#N/A</v>
      </c>
      <c r="V55" s="29" t="e">
        <f t="shared" si="12"/>
        <v>#N/A</v>
      </c>
      <c r="W55" s="143" t="e">
        <f t="shared" si="13"/>
        <v>#N/A</v>
      </c>
      <c r="X55" s="94" t="e">
        <f t="shared" si="14"/>
        <v>#N/A</v>
      </c>
      <c r="Y55" s="95" t="e">
        <f t="shared" si="15"/>
        <v>#N/A</v>
      </c>
      <c r="Z55" s="26" t="e">
        <f t="shared" si="38"/>
        <v>#N/A</v>
      </c>
      <c r="AA55" s="26" t="e">
        <f t="shared" si="39"/>
        <v>#N/A</v>
      </c>
      <c r="AB55" s="26" t="e">
        <f t="shared" si="16"/>
        <v>#N/A</v>
      </c>
      <c r="AC55" s="26" t="e">
        <f t="shared" si="17"/>
        <v>#N/A</v>
      </c>
      <c r="AD55" s="26" t="e">
        <f t="shared" si="18"/>
        <v>#N/A</v>
      </c>
      <c r="AE55" s="26" t="e">
        <f t="shared" si="19"/>
        <v>#N/A</v>
      </c>
      <c r="AF55" s="26" t="e">
        <f t="shared" si="20"/>
        <v>#N/A</v>
      </c>
      <c r="AG55" s="26" t="e">
        <f t="shared" si="21"/>
        <v>#N/A</v>
      </c>
      <c r="AH55" s="26" t="e">
        <f t="shared" si="22"/>
        <v>#N/A</v>
      </c>
      <c r="AI55" s="26" t="e">
        <f t="shared" si="23"/>
        <v>#N/A</v>
      </c>
      <c r="AJ55" s="139" t="e">
        <f t="shared" si="24"/>
        <v>#N/A</v>
      </c>
      <c r="AK55" s="93" t="e">
        <f t="shared" si="25"/>
        <v>#N/A</v>
      </c>
      <c r="AL55" s="96" t="e">
        <f t="shared" si="26"/>
        <v>#N/A</v>
      </c>
      <c r="AM55" s="96" t="e">
        <f t="shared" si="27"/>
        <v>#N/A</v>
      </c>
      <c r="AN55" s="96" t="e">
        <f t="shared" si="28"/>
        <v>#N/A</v>
      </c>
      <c r="AO55" s="96" t="e">
        <f t="shared" si="29"/>
        <v>#N/A</v>
      </c>
      <c r="AP55" s="96" t="e">
        <f t="shared" si="30"/>
        <v>#N/A</v>
      </c>
      <c r="AQ55" s="96" t="e">
        <f t="shared" si="31"/>
        <v>#N/A</v>
      </c>
      <c r="AR55" s="96" t="e">
        <f t="shared" si="32"/>
        <v>#N/A</v>
      </c>
      <c r="AS55" s="96" t="e">
        <f t="shared" si="33"/>
        <v>#N/A</v>
      </c>
      <c r="AT55" s="96" t="e">
        <f t="shared" si="34"/>
        <v>#N/A</v>
      </c>
      <c r="AU55" s="96" t="e">
        <f t="shared" si="35"/>
        <v>#N/A</v>
      </c>
      <c r="AV55" s="151" t="e">
        <f t="shared" si="36"/>
        <v>#N/A</v>
      </c>
      <c r="AW55" s="97" t="e">
        <f t="shared" si="37"/>
        <v>#N/A</v>
      </c>
      <c r="AX55" s="30"/>
    </row>
    <row r="56" spans="1:50" customFormat="1" x14ac:dyDescent="0.25">
      <c r="A56" t="s">
        <v>20</v>
      </c>
      <c r="B56" s="21">
        <v>0.33333333333333331</v>
      </c>
      <c r="C56">
        <v>69.275000000000006</v>
      </c>
      <c r="D56" s="62" t="e">
        <f>IF(INDEX(Data!$D51:$D51,MATCH($D$6,header_list,0))="",#N/A,INDEX(Data!$D51:$D51,MATCH($D$6,header_list,0)))</f>
        <v>#N/A</v>
      </c>
      <c r="E56" s="59" t="e">
        <f>IF(D56="",#N/A,D56*Uncertainty!$B$21)</f>
        <v>#N/A</v>
      </c>
      <c r="F56" s="59" t="e">
        <f t="shared" si="8"/>
        <v>#N/A</v>
      </c>
      <c r="G56" s="59" t="e">
        <f>1/Uncertainty!$B$21</f>
        <v>#DIV/0!</v>
      </c>
      <c r="H56" s="59" t="e">
        <f>IF($D56="",#N/A,ABS(-E56/(Uncertainty!$B$21^2)))</f>
        <v>#N/A</v>
      </c>
      <c r="I56" s="23" t="e">
        <f>IF($D56="",#N/A,((IF(I$4="absolute",I$3,IF(I$5="S",I$3/100*Uncertainty!$B$21,IF(I$5="E",I$3/100*$D56,"")))))^2)</f>
        <v>#N/A</v>
      </c>
      <c r="J56" s="23" t="e">
        <f>IF($D56="",#N/A,((IF(J$4="absolute",J$3,IF(J$5="S",J$3/100*Uncertainty!$B$21,IF(J$5="E",J$3/100*$D56,"")))))^2)</f>
        <v>#N/A</v>
      </c>
      <c r="K56" s="23" t="e">
        <f>IF($D56="",#N/A,((IF(K$4="absolute",K$3,IF(K$5="S",K$3/100*Uncertainty!$B$21,IF(K$5="E",K$3/100*$D56,"")))))^2)</f>
        <v>#N/A</v>
      </c>
      <c r="L56" s="23" t="e">
        <f>IF($D56="",#N/A,((IF(L$4="absolute",L$3,IF(L$5="S",L$3/100*Uncertainty!$B$21,IF(L$5="E",L$3/100*$D56,"")))))^2)</f>
        <v>#N/A</v>
      </c>
      <c r="M56" s="23" t="e">
        <f>IF($D56="",#N/A,((IF(M$4="absolute",M$3,IF(M$5="S",M$3/100*Uncertainty!$B$21,IF(M$5="E",M$3/100*$D56,"")))))^2)</f>
        <v>#N/A</v>
      </c>
      <c r="N56" s="23" t="e">
        <f>IF($D56="",#N/A,((IF(N$4="absolute",N$3,IF(N$5="S",N$3/100*Uncertainty!$B$21,IF(N$5="E",N$3/100*$D56,"")))))^2)</f>
        <v>#N/A</v>
      </c>
      <c r="O56" s="23" t="e">
        <f>IF($D56="",#N/A,((IF(O$4="absolute",O$3,IF(O$5="S",O$3/100*Uncertainty!$B$21,IF(O$5="E",O$3/100*$D56,"")))))^2)</f>
        <v>#N/A</v>
      </c>
      <c r="P56" s="23" t="e">
        <f>IF($D56="",#N/A,((IF(P$4="absolute",P$3,IF(P$5="S",P$3/100*Uncertainty!$B$21,IF(P$5="E",P$3/100*$D56,"")))))^2)</f>
        <v>#N/A</v>
      </c>
      <c r="Q56" s="23" t="e">
        <f>IF($D56="",#N/A,((IF(Q$4="absolute",Q$3,IF(Q$5="S",Q$3/100*Uncertainty!$B$21,IF(Q$5="E",Q$3/100*$D56,"")))))^2)</f>
        <v>#N/A</v>
      </c>
      <c r="R56" s="146" t="e">
        <f>IF($D56="",#N/A,(IF(R$4="absolute",R$3,IF(R$5="S",R$3/100*Uncertainty!$B$21,IF(R$5="E",R$3/100*$D56,"")))))^2</f>
        <v>#N/A</v>
      </c>
      <c r="S56" s="57" t="e">
        <f t="shared" si="9"/>
        <v>#N/A</v>
      </c>
      <c r="T56" s="115" t="e">
        <f t="shared" si="10"/>
        <v>#N/A</v>
      </c>
      <c r="U56" s="115" t="e">
        <f t="shared" si="11"/>
        <v>#N/A</v>
      </c>
      <c r="V56" s="29" t="e">
        <f t="shared" si="12"/>
        <v>#N/A</v>
      </c>
      <c r="W56" s="143" t="e">
        <f t="shared" si="13"/>
        <v>#N/A</v>
      </c>
      <c r="X56" s="94" t="e">
        <f t="shared" si="14"/>
        <v>#N/A</v>
      </c>
      <c r="Y56" s="95" t="e">
        <f t="shared" si="15"/>
        <v>#N/A</v>
      </c>
      <c r="Z56" s="26" t="e">
        <f t="shared" si="38"/>
        <v>#N/A</v>
      </c>
      <c r="AA56" s="26" t="e">
        <f t="shared" si="39"/>
        <v>#N/A</v>
      </c>
      <c r="AB56" s="26" t="e">
        <f t="shared" si="16"/>
        <v>#N/A</v>
      </c>
      <c r="AC56" s="26" t="e">
        <f t="shared" si="17"/>
        <v>#N/A</v>
      </c>
      <c r="AD56" s="26" t="e">
        <f t="shared" si="18"/>
        <v>#N/A</v>
      </c>
      <c r="AE56" s="26" t="e">
        <f t="shared" si="19"/>
        <v>#N/A</v>
      </c>
      <c r="AF56" s="26" t="e">
        <f t="shared" si="20"/>
        <v>#N/A</v>
      </c>
      <c r="AG56" s="26" t="e">
        <f t="shared" si="21"/>
        <v>#N/A</v>
      </c>
      <c r="AH56" s="26" t="e">
        <f t="shared" si="22"/>
        <v>#N/A</v>
      </c>
      <c r="AI56" s="26" t="e">
        <f t="shared" si="23"/>
        <v>#N/A</v>
      </c>
      <c r="AJ56" s="139" t="e">
        <f t="shared" si="24"/>
        <v>#N/A</v>
      </c>
      <c r="AK56" s="93" t="e">
        <f t="shared" si="25"/>
        <v>#N/A</v>
      </c>
      <c r="AL56" s="96" t="e">
        <f t="shared" si="26"/>
        <v>#N/A</v>
      </c>
      <c r="AM56" s="96" t="e">
        <f t="shared" si="27"/>
        <v>#N/A</v>
      </c>
      <c r="AN56" s="96" t="e">
        <f t="shared" si="28"/>
        <v>#N/A</v>
      </c>
      <c r="AO56" s="96" t="e">
        <f t="shared" si="29"/>
        <v>#N/A</v>
      </c>
      <c r="AP56" s="96" t="e">
        <f t="shared" si="30"/>
        <v>#N/A</v>
      </c>
      <c r="AQ56" s="96" t="e">
        <f t="shared" si="31"/>
        <v>#N/A</v>
      </c>
      <c r="AR56" s="96" t="e">
        <f t="shared" si="32"/>
        <v>#N/A</v>
      </c>
      <c r="AS56" s="96" t="e">
        <f t="shared" si="33"/>
        <v>#N/A</v>
      </c>
      <c r="AT56" s="96" t="e">
        <f t="shared" si="34"/>
        <v>#N/A</v>
      </c>
      <c r="AU56" s="96" t="e">
        <f t="shared" si="35"/>
        <v>#N/A</v>
      </c>
      <c r="AV56" s="151" t="e">
        <f t="shared" si="36"/>
        <v>#N/A</v>
      </c>
      <c r="AW56" s="97" t="e">
        <f t="shared" si="37"/>
        <v>#N/A</v>
      </c>
      <c r="AX56" s="30"/>
    </row>
    <row r="57" spans="1:50" customFormat="1" x14ac:dyDescent="0.25">
      <c r="A57" t="s">
        <v>20</v>
      </c>
      <c r="B57" s="21">
        <v>0.375</v>
      </c>
      <c r="C57">
        <v>58.2836</v>
      </c>
      <c r="D57" s="62" t="e">
        <f>IF(INDEX(Data!$D52:$D52,MATCH($D$6,header_list,0))="",#N/A,INDEX(Data!$D52:$D52,MATCH($D$6,header_list,0)))</f>
        <v>#N/A</v>
      </c>
      <c r="E57" s="59" t="e">
        <f>IF(D57="",#N/A,D57*Uncertainty!$B$21)</f>
        <v>#N/A</v>
      </c>
      <c r="F57" s="59" t="e">
        <f t="shared" si="8"/>
        <v>#N/A</v>
      </c>
      <c r="G57" s="59" t="e">
        <f>1/Uncertainty!$B$21</f>
        <v>#DIV/0!</v>
      </c>
      <c r="H57" s="59" t="e">
        <f>IF($D57="",#N/A,ABS(-E57/(Uncertainty!$B$21^2)))</f>
        <v>#N/A</v>
      </c>
      <c r="I57" s="23" t="e">
        <f>IF($D57="",#N/A,((IF(I$4="absolute",I$3,IF(I$5="S",I$3/100*Uncertainty!$B$21,IF(I$5="E",I$3/100*$D57,"")))))^2)</f>
        <v>#N/A</v>
      </c>
      <c r="J57" s="23" t="e">
        <f>IF($D57="",#N/A,((IF(J$4="absolute",J$3,IF(J$5="S",J$3/100*Uncertainty!$B$21,IF(J$5="E",J$3/100*$D57,"")))))^2)</f>
        <v>#N/A</v>
      </c>
      <c r="K57" s="23" t="e">
        <f>IF($D57="",#N/A,((IF(K$4="absolute",K$3,IF(K$5="S",K$3/100*Uncertainty!$B$21,IF(K$5="E",K$3/100*$D57,"")))))^2)</f>
        <v>#N/A</v>
      </c>
      <c r="L57" s="23" t="e">
        <f>IF($D57="",#N/A,((IF(L$4="absolute",L$3,IF(L$5="S",L$3/100*Uncertainty!$B$21,IF(L$5="E",L$3/100*$D57,"")))))^2)</f>
        <v>#N/A</v>
      </c>
      <c r="M57" s="23" t="e">
        <f>IF($D57="",#N/A,((IF(M$4="absolute",M$3,IF(M$5="S",M$3/100*Uncertainty!$B$21,IF(M$5="E",M$3/100*$D57,"")))))^2)</f>
        <v>#N/A</v>
      </c>
      <c r="N57" s="23" t="e">
        <f>IF($D57="",#N/A,((IF(N$4="absolute",N$3,IF(N$5="S",N$3/100*Uncertainty!$B$21,IF(N$5="E",N$3/100*$D57,"")))))^2)</f>
        <v>#N/A</v>
      </c>
      <c r="O57" s="23" t="e">
        <f>IF($D57="",#N/A,((IF(O$4="absolute",O$3,IF(O$5="S",O$3/100*Uncertainty!$B$21,IF(O$5="E",O$3/100*$D57,"")))))^2)</f>
        <v>#N/A</v>
      </c>
      <c r="P57" s="23" t="e">
        <f>IF($D57="",#N/A,((IF(P$4="absolute",P$3,IF(P$5="S",P$3/100*Uncertainty!$B$21,IF(P$5="E",P$3/100*$D57,"")))))^2)</f>
        <v>#N/A</v>
      </c>
      <c r="Q57" s="23" t="e">
        <f>IF($D57="",#N/A,((IF(Q$4="absolute",Q$3,IF(Q$5="S",Q$3/100*Uncertainty!$B$21,IF(Q$5="E",Q$3/100*$D57,"")))))^2)</f>
        <v>#N/A</v>
      </c>
      <c r="R57" s="146" t="e">
        <f>IF($D57="",#N/A,(IF(R$4="absolute",R$3,IF(R$5="S",R$3/100*Uncertainty!$B$21,IF(R$5="E",R$3/100*$D57,"")))))^2</f>
        <v>#N/A</v>
      </c>
      <c r="S57" s="57" t="e">
        <f t="shared" si="9"/>
        <v>#N/A</v>
      </c>
      <c r="T57" s="115" t="e">
        <f t="shared" si="10"/>
        <v>#N/A</v>
      </c>
      <c r="U57" s="115" t="e">
        <f t="shared" si="11"/>
        <v>#N/A</v>
      </c>
      <c r="V57" s="29" t="e">
        <f t="shared" si="12"/>
        <v>#N/A</v>
      </c>
      <c r="W57" s="143" t="e">
        <f t="shared" si="13"/>
        <v>#N/A</v>
      </c>
      <c r="X57" s="94" t="e">
        <f t="shared" si="14"/>
        <v>#N/A</v>
      </c>
      <c r="Y57" s="95" t="e">
        <f t="shared" si="15"/>
        <v>#N/A</v>
      </c>
      <c r="Z57" s="26" t="e">
        <f t="shared" si="38"/>
        <v>#N/A</v>
      </c>
      <c r="AA57" s="26" t="e">
        <f t="shared" si="39"/>
        <v>#N/A</v>
      </c>
      <c r="AB57" s="26" t="e">
        <f t="shared" si="16"/>
        <v>#N/A</v>
      </c>
      <c r="AC57" s="26" t="e">
        <f t="shared" si="17"/>
        <v>#N/A</v>
      </c>
      <c r="AD57" s="26" t="e">
        <f t="shared" si="18"/>
        <v>#N/A</v>
      </c>
      <c r="AE57" s="26" t="e">
        <f t="shared" si="19"/>
        <v>#N/A</v>
      </c>
      <c r="AF57" s="26" t="e">
        <f t="shared" si="20"/>
        <v>#N/A</v>
      </c>
      <c r="AG57" s="26" t="e">
        <f t="shared" si="21"/>
        <v>#N/A</v>
      </c>
      <c r="AH57" s="26" t="e">
        <f t="shared" si="22"/>
        <v>#N/A</v>
      </c>
      <c r="AI57" s="26" t="e">
        <f t="shared" si="23"/>
        <v>#N/A</v>
      </c>
      <c r="AJ57" s="139" t="e">
        <f t="shared" si="24"/>
        <v>#N/A</v>
      </c>
      <c r="AK57" s="93" t="e">
        <f t="shared" si="25"/>
        <v>#N/A</v>
      </c>
      <c r="AL57" s="96" t="e">
        <f t="shared" si="26"/>
        <v>#N/A</v>
      </c>
      <c r="AM57" s="96" t="e">
        <f t="shared" si="27"/>
        <v>#N/A</v>
      </c>
      <c r="AN57" s="96" t="e">
        <f t="shared" si="28"/>
        <v>#N/A</v>
      </c>
      <c r="AO57" s="96" t="e">
        <f t="shared" si="29"/>
        <v>#N/A</v>
      </c>
      <c r="AP57" s="96" t="e">
        <f t="shared" si="30"/>
        <v>#N/A</v>
      </c>
      <c r="AQ57" s="96" t="e">
        <f t="shared" si="31"/>
        <v>#N/A</v>
      </c>
      <c r="AR57" s="96" t="e">
        <f t="shared" si="32"/>
        <v>#N/A</v>
      </c>
      <c r="AS57" s="96" t="e">
        <f t="shared" si="33"/>
        <v>#N/A</v>
      </c>
      <c r="AT57" s="96" t="e">
        <f t="shared" si="34"/>
        <v>#N/A</v>
      </c>
      <c r="AU57" s="96" t="e">
        <f t="shared" si="35"/>
        <v>#N/A</v>
      </c>
      <c r="AV57" s="151" t="e">
        <f t="shared" si="36"/>
        <v>#N/A</v>
      </c>
      <c r="AW57" s="97" t="e">
        <f t="shared" si="37"/>
        <v>#N/A</v>
      </c>
      <c r="AX57" s="30"/>
    </row>
    <row r="58" spans="1:50" customFormat="1" x14ac:dyDescent="0.25">
      <c r="A58" t="s">
        <v>20</v>
      </c>
      <c r="B58" s="21">
        <v>0.41666666666666669</v>
      </c>
      <c r="C58">
        <v>48.096800000000002</v>
      </c>
      <c r="D58" s="62" t="e">
        <f>IF(INDEX(Data!$D53:$D53,MATCH($D$6,header_list,0))="",#N/A,INDEX(Data!$D53:$D53,MATCH($D$6,header_list,0)))</f>
        <v>#N/A</v>
      </c>
      <c r="E58" s="59" t="e">
        <f>IF(D58="",#N/A,D58*Uncertainty!$B$21)</f>
        <v>#N/A</v>
      </c>
      <c r="F58" s="59" t="e">
        <f t="shared" si="8"/>
        <v>#N/A</v>
      </c>
      <c r="G58" s="59" t="e">
        <f>1/Uncertainty!$B$21</f>
        <v>#DIV/0!</v>
      </c>
      <c r="H58" s="59" t="e">
        <f>IF($D58="",#N/A,ABS(-E58/(Uncertainty!$B$21^2)))</f>
        <v>#N/A</v>
      </c>
      <c r="I58" s="23" t="e">
        <f>IF($D58="",#N/A,((IF(I$4="absolute",I$3,IF(I$5="S",I$3/100*Uncertainty!$B$21,IF(I$5="E",I$3/100*$D58,"")))))^2)</f>
        <v>#N/A</v>
      </c>
      <c r="J58" s="23" t="e">
        <f>IF($D58="",#N/A,((IF(J$4="absolute",J$3,IF(J$5="S",J$3/100*Uncertainty!$B$21,IF(J$5="E",J$3/100*$D58,"")))))^2)</f>
        <v>#N/A</v>
      </c>
      <c r="K58" s="23" t="e">
        <f>IF($D58="",#N/A,((IF(K$4="absolute",K$3,IF(K$5="S",K$3/100*Uncertainty!$B$21,IF(K$5="E",K$3/100*$D58,"")))))^2)</f>
        <v>#N/A</v>
      </c>
      <c r="L58" s="23" t="e">
        <f>IF($D58="",#N/A,((IF(L$4="absolute",L$3,IF(L$5="S",L$3/100*Uncertainty!$B$21,IF(L$5="E",L$3/100*$D58,"")))))^2)</f>
        <v>#N/A</v>
      </c>
      <c r="M58" s="23" t="e">
        <f>IF($D58="",#N/A,((IF(M$4="absolute",M$3,IF(M$5="S",M$3/100*Uncertainty!$B$21,IF(M$5="E",M$3/100*$D58,"")))))^2)</f>
        <v>#N/A</v>
      </c>
      <c r="N58" s="23" t="e">
        <f>IF($D58="",#N/A,((IF(N$4="absolute",N$3,IF(N$5="S",N$3/100*Uncertainty!$B$21,IF(N$5="E",N$3/100*$D58,"")))))^2)</f>
        <v>#N/A</v>
      </c>
      <c r="O58" s="23" t="e">
        <f>IF($D58="",#N/A,((IF(O$4="absolute",O$3,IF(O$5="S",O$3/100*Uncertainty!$B$21,IF(O$5="E",O$3/100*$D58,"")))))^2)</f>
        <v>#N/A</v>
      </c>
      <c r="P58" s="23" t="e">
        <f>IF($D58="",#N/A,((IF(P$4="absolute",P$3,IF(P$5="S",P$3/100*Uncertainty!$B$21,IF(P$5="E",P$3/100*$D58,"")))))^2)</f>
        <v>#N/A</v>
      </c>
      <c r="Q58" s="23" t="e">
        <f>IF($D58="",#N/A,((IF(Q$4="absolute",Q$3,IF(Q$5="S",Q$3/100*Uncertainty!$B$21,IF(Q$5="E",Q$3/100*$D58,"")))))^2)</f>
        <v>#N/A</v>
      </c>
      <c r="R58" s="146" t="e">
        <f>IF($D58="",#N/A,(IF(R$4="absolute",R$3,IF(R$5="S",R$3/100*Uncertainty!$B$21,IF(R$5="E",R$3/100*$D58,"")))))^2</f>
        <v>#N/A</v>
      </c>
      <c r="S58" s="57" t="e">
        <f t="shared" si="9"/>
        <v>#N/A</v>
      </c>
      <c r="T58" s="115" t="e">
        <f t="shared" si="10"/>
        <v>#N/A</v>
      </c>
      <c r="U58" s="115" t="e">
        <f t="shared" si="11"/>
        <v>#N/A</v>
      </c>
      <c r="V58" s="29" t="e">
        <f t="shared" si="12"/>
        <v>#N/A</v>
      </c>
      <c r="W58" s="143" t="e">
        <f t="shared" si="13"/>
        <v>#N/A</v>
      </c>
      <c r="X58" s="94" t="e">
        <f t="shared" si="14"/>
        <v>#N/A</v>
      </c>
      <c r="Y58" s="95" t="e">
        <f t="shared" si="15"/>
        <v>#N/A</v>
      </c>
      <c r="Z58" s="26" t="e">
        <f t="shared" si="38"/>
        <v>#N/A</v>
      </c>
      <c r="AA58" s="26" t="e">
        <f t="shared" si="39"/>
        <v>#N/A</v>
      </c>
      <c r="AB58" s="26" t="e">
        <f t="shared" si="16"/>
        <v>#N/A</v>
      </c>
      <c r="AC58" s="26" t="e">
        <f t="shared" si="17"/>
        <v>#N/A</v>
      </c>
      <c r="AD58" s="26" t="e">
        <f t="shared" si="18"/>
        <v>#N/A</v>
      </c>
      <c r="AE58" s="26" t="e">
        <f t="shared" si="19"/>
        <v>#N/A</v>
      </c>
      <c r="AF58" s="26" t="e">
        <f t="shared" si="20"/>
        <v>#N/A</v>
      </c>
      <c r="AG58" s="26" t="e">
        <f t="shared" si="21"/>
        <v>#N/A</v>
      </c>
      <c r="AH58" s="26" t="e">
        <f t="shared" si="22"/>
        <v>#N/A</v>
      </c>
      <c r="AI58" s="26" t="e">
        <f t="shared" si="23"/>
        <v>#N/A</v>
      </c>
      <c r="AJ58" s="139" t="e">
        <f t="shared" si="24"/>
        <v>#N/A</v>
      </c>
      <c r="AK58" s="93" t="e">
        <f t="shared" si="25"/>
        <v>#N/A</v>
      </c>
      <c r="AL58" s="96" t="e">
        <f t="shared" si="26"/>
        <v>#N/A</v>
      </c>
      <c r="AM58" s="96" t="e">
        <f t="shared" si="27"/>
        <v>#N/A</v>
      </c>
      <c r="AN58" s="96" t="e">
        <f t="shared" si="28"/>
        <v>#N/A</v>
      </c>
      <c r="AO58" s="96" t="e">
        <f t="shared" si="29"/>
        <v>#N/A</v>
      </c>
      <c r="AP58" s="96" t="e">
        <f t="shared" si="30"/>
        <v>#N/A</v>
      </c>
      <c r="AQ58" s="96" t="e">
        <f t="shared" si="31"/>
        <v>#N/A</v>
      </c>
      <c r="AR58" s="96" t="e">
        <f t="shared" si="32"/>
        <v>#N/A</v>
      </c>
      <c r="AS58" s="96" t="e">
        <f t="shared" si="33"/>
        <v>#N/A</v>
      </c>
      <c r="AT58" s="96" t="e">
        <f t="shared" si="34"/>
        <v>#N/A</v>
      </c>
      <c r="AU58" s="96" t="e">
        <f t="shared" si="35"/>
        <v>#N/A</v>
      </c>
      <c r="AV58" s="151" t="e">
        <f t="shared" si="36"/>
        <v>#N/A</v>
      </c>
      <c r="AW58" s="97" t="e">
        <f t="shared" si="37"/>
        <v>#N/A</v>
      </c>
      <c r="AX58" s="30"/>
    </row>
    <row r="59" spans="1:50" customFormat="1" x14ac:dyDescent="0.25">
      <c r="A59" t="s">
        <v>20</v>
      </c>
      <c r="B59" s="21">
        <v>0.45833333333333331</v>
      </c>
      <c r="C59">
        <v>39.697200000000002</v>
      </c>
      <c r="D59" s="62" t="e">
        <f>IF(INDEX(Data!$D54:$D54,MATCH($D$6,header_list,0))="",#N/A,INDEX(Data!$D54:$D54,MATCH($D$6,header_list,0)))</f>
        <v>#N/A</v>
      </c>
      <c r="E59" s="59" t="e">
        <f>IF(D59="",#N/A,D59*Uncertainty!$B$21)</f>
        <v>#N/A</v>
      </c>
      <c r="F59" s="59" t="e">
        <f t="shared" si="8"/>
        <v>#N/A</v>
      </c>
      <c r="G59" s="59" t="e">
        <f>1/Uncertainty!$B$21</f>
        <v>#DIV/0!</v>
      </c>
      <c r="H59" s="59" t="e">
        <f>IF($D59="",#N/A,ABS(-E59/(Uncertainty!$B$21^2)))</f>
        <v>#N/A</v>
      </c>
      <c r="I59" s="23" t="e">
        <f>IF($D59="",#N/A,((IF(I$4="absolute",I$3,IF(I$5="S",I$3/100*Uncertainty!$B$21,IF(I$5="E",I$3/100*$D59,"")))))^2)</f>
        <v>#N/A</v>
      </c>
      <c r="J59" s="23" t="e">
        <f>IF($D59="",#N/A,((IF(J$4="absolute",J$3,IF(J$5="S",J$3/100*Uncertainty!$B$21,IF(J$5="E",J$3/100*$D59,"")))))^2)</f>
        <v>#N/A</v>
      </c>
      <c r="K59" s="23" t="e">
        <f>IF($D59="",#N/A,((IF(K$4="absolute",K$3,IF(K$5="S",K$3/100*Uncertainty!$B$21,IF(K$5="E",K$3/100*$D59,"")))))^2)</f>
        <v>#N/A</v>
      </c>
      <c r="L59" s="23" t="e">
        <f>IF($D59="",#N/A,((IF(L$4="absolute",L$3,IF(L$5="S",L$3/100*Uncertainty!$B$21,IF(L$5="E",L$3/100*$D59,"")))))^2)</f>
        <v>#N/A</v>
      </c>
      <c r="M59" s="23" t="e">
        <f>IF($D59="",#N/A,((IF(M$4="absolute",M$3,IF(M$5="S",M$3/100*Uncertainty!$B$21,IF(M$5="E",M$3/100*$D59,"")))))^2)</f>
        <v>#N/A</v>
      </c>
      <c r="N59" s="23" t="e">
        <f>IF($D59="",#N/A,((IF(N$4="absolute",N$3,IF(N$5="S",N$3/100*Uncertainty!$B$21,IF(N$5="E",N$3/100*$D59,"")))))^2)</f>
        <v>#N/A</v>
      </c>
      <c r="O59" s="23" t="e">
        <f>IF($D59="",#N/A,((IF(O$4="absolute",O$3,IF(O$5="S",O$3/100*Uncertainty!$B$21,IF(O$5="E",O$3/100*$D59,"")))))^2)</f>
        <v>#N/A</v>
      </c>
      <c r="P59" s="23" t="e">
        <f>IF($D59="",#N/A,((IF(P$4="absolute",P$3,IF(P$5="S",P$3/100*Uncertainty!$B$21,IF(P$5="E",P$3/100*$D59,"")))))^2)</f>
        <v>#N/A</v>
      </c>
      <c r="Q59" s="23" t="e">
        <f>IF($D59="",#N/A,((IF(Q$4="absolute",Q$3,IF(Q$5="S",Q$3/100*Uncertainty!$B$21,IF(Q$5="E",Q$3/100*$D59,"")))))^2)</f>
        <v>#N/A</v>
      </c>
      <c r="R59" s="146" t="e">
        <f>IF($D59="",#N/A,(IF(R$4="absolute",R$3,IF(R$5="S",R$3/100*Uncertainty!$B$21,IF(R$5="E",R$3/100*$D59,"")))))^2</f>
        <v>#N/A</v>
      </c>
      <c r="S59" s="57" t="e">
        <f t="shared" si="9"/>
        <v>#N/A</v>
      </c>
      <c r="T59" s="115" t="e">
        <f t="shared" si="10"/>
        <v>#N/A</v>
      </c>
      <c r="U59" s="115" t="e">
        <f t="shared" si="11"/>
        <v>#N/A</v>
      </c>
      <c r="V59" s="29" t="e">
        <f t="shared" si="12"/>
        <v>#N/A</v>
      </c>
      <c r="W59" s="143" t="e">
        <f t="shared" si="13"/>
        <v>#N/A</v>
      </c>
      <c r="X59" s="94" t="e">
        <f t="shared" si="14"/>
        <v>#N/A</v>
      </c>
      <c r="Y59" s="95" t="e">
        <f t="shared" si="15"/>
        <v>#N/A</v>
      </c>
      <c r="Z59" s="26" t="e">
        <f t="shared" si="38"/>
        <v>#N/A</v>
      </c>
      <c r="AA59" s="26" t="e">
        <f t="shared" si="39"/>
        <v>#N/A</v>
      </c>
      <c r="AB59" s="26" t="e">
        <f t="shared" si="16"/>
        <v>#N/A</v>
      </c>
      <c r="AC59" s="26" t="e">
        <f t="shared" si="17"/>
        <v>#N/A</v>
      </c>
      <c r="AD59" s="26" t="e">
        <f t="shared" si="18"/>
        <v>#N/A</v>
      </c>
      <c r="AE59" s="26" t="e">
        <f t="shared" si="19"/>
        <v>#N/A</v>
      </c>
      <c r="AF59" s="26" t="e">
        <f t="shared" si="20"/>
        <v>#N/A</v>
      </c>
      <c r="AG59" s="26" t="e">
        <f t="shared" si="21"/>
        <v>#N/A</v>
      </c>
      <c r="AH59" s="26" t="e">
        <f t="shared" si="22"/>
        <v>#N/A</v>
      </c>
      <c r="AI59" s="26" t="e">
        <f t="shared" si="23"/>
        <v>#N/A</v>
      </c>
      <c r="AJ59" s="139" t="e">
        <f t="shared" si="24"/>
        <v>#N/A</v>
      </c>
      <c r="AK59" s="93" t="e">
        <f t="shared" si="25"/>
        <v>#N/A</v>
      </c>
      <c r="AL59" s="96" t="e">
        <f t="shared" si="26"/>
        <v>#N/A</v>
      </c>
      <c r="AM59" s="96" t="e">
        <f t="shared" si="27"/>
        <v>#N/A</v>
      </c>
      <c r="AN59" s="96" t="e">
        <f t="shared" si="28"/>
        <v>#N/A</v>
      </c>
      <c r="AO59" s="96" t="e">
        <f t="shared" si="29"/>
        <v>#N/A</v>
      </c>
      <c r="AP59" s="96" t="e">
        <f t="shared" si="30"/>
        <v>#N/A</v>
      </c>
      <c r="AQ59" s="96" t="e">
        <f t="shared" si="31"/>
        <v>#N/A</v>
      </c>
      <c r="AR59" s="96" t="e">
        <f t="shared" si="32"/>
        <v>#N/A</v>
      </c>
      <c r="AS59" s="96" t="e">
        <f t="shared" si="33"/>
        <v>#N/A</v>
      </c>
      <c r="AT59" s="96" t="e">
        <f t="shared" si="34"/>
        <v>#N/A</v>
      </c>
      <c r="AU59" s="96" t="e">
        <f t="shared" si="35"/>
        <v>#N/A</v>
      </c>
      <c r="AV59" s="151" t="e">
        <f t="shared" si="36"/>
        <v>#N/A</v>
      </c>
      <c r="AW59" s="97" t="e">
        <f t="shared" si="37"/>
        <v>#N/A</v>
      </c>
      <c r="AX59" s="30"/>
    </row>
    <row r="60" spans="1:50" customFormat="1" x14ac:dyDescent="0.25">
      <c r="A60" t="s">
        <v>20</v>
      </c>
      <c r="B60" s="21">
        <v>0.5</v>
      </c>
      <c r="C60">
        <v>34.6</v>
      </c>
      <c r="D60" s="62" t="e">
        <f>IF(INDEX(Data!$D55:$D55,MATCH($D$6,header_list,0))="",#N/A,INDEX(Data!$D55:$D55,MATCH($D$6,header_list,0)))</f>
        <v>#N/A</v>
      </c>
      <c r="E60" s="59" t="e">
        <f>IF(D60="",#N/A,D60*Uncertainty!$B$21)</f>
        <v>#N/A</v>
      </c>
      <c r="F60" s="59" t="e">
        <f t="shared" si="8"/>
        <v>#N/A</v>
      </c>
      <c r="G60" s="59" t="e">
        <f>1/Uncertainty!$B$21</f>
        <v>#DIV/0!</v>
      </c>
      <c r="H60" s="59" t="e">
        <f>IF($D60="",#N/A,ABS(-E60/(Uncertainty!$B$21^2)))</f>
        <v>#N/A</v>
      </c>
      <c r="I60" s="23" t="e">
        <f>IF($D60="",#N/A,((IF(I$4="absolute",I$3,IF(I$5="S",I$3/100*Uncertainty!$B$21,IF(I$5="E",I$3/100*$D60,"")))))^2)</f>
        <v>#N/A</v>
      </c>
      <c r="J60" s="23" t="e">
        <f>IF($D60="",#N/A,((IF(J$4="absolute",J$3,IF(J$5="S",J$3/100*Uncertainty!$B$21,IF(J$5="E",J$3/100*$D60,"")))))^2)</f>
        <v>#N/A</v>
      </c>
      <c r="K60" s="23" t="e">
        <f>IF($D60="",#N/A,((IF(K$4="absolute",K$3,IF(K$5="S",K$3/100*Uncertainty!$B$21,IF(K$5="E",K$3/100*$D60,"")))))^2)</f>
        <v>#N/A</v>
      </c>
      <c r="L60" s="23" t="e">
        <f>IF($D60="",#N/A,((IF(L$4="absolute",L$3,IF(L$5="S",L$3/100*Uncertainty!$B$21,IF(L$5="E",L$3/100*$D60,"")))))^2)</f>
        <v>#N/A</v>
      </c>
      <c r="M60" s="23" t="e">
        <f>IF($D60="",#N/A,((IF(M$4="absolute",M$3,IF(M$5="S",M$3/100*Uncertainty!$B$21,IF(M$5="E",M$3/100*$D60,"")))))^2)</f>
        <v>#N/A</v>
      </c>
      <c r="N60" s="23" t="e">
        <f>IF($D60="",#N/A,((IF(N$4="absolute",N$3,IF(N$5="S",N$3/100*Uncertainty!$B$21,IF(N$5="E",N$3/100*$D60,"")))))^2)</f>
        <v>#N/A</v>
      </c>
      <c r="O60" s="23" t="e">
        <f>IF($D60="",#N/A,((IF(O$4="absolute",O$3,IF(O$5="S",O$3/100*Uncertainty!$B$21,IF(O$5="E",O$3/100*$D60,"")))))^2)</f>
        <v>#N/A</v>
      </c>
      <c r="P60" s="23" t="e">
        <f>IF($D60="",#N/A,((IF(P$4="absolute",P$3,IF(P$5="S",P$3/100*Uncertainty!$B$21,IF(P$5="E",P$3/100*$D60,"")))))^2)</f>
        <v>#N/A</v>
      </c>
      <c r="Q60" s="23" t="e">
        <f>IF($D60="",#N/A,((IF(Q$4="absolute",Q$3,IF(Q$5="S",Q$3/100*Uncertainty!$B$21,IF(Q$5="E",Q$3/100*$D60,"")))))^2)</f>
        <v>#N/A</v>
      </c>
      <c r="R60" s="146" t="e">
        <f>IF($D60="",#N/A,(IF(R$4="absolute",R$3,IF(R$5="S",R$3/100*Uncertainty!$B$21,IF(R$5="E",R$3/100*$D60,"")))))^2</f>
        <v>#N/A</v>
      </c>
      <c r="S60" s="57" t="e">
        <f t="shared" si="9"/>
        <v>#N/A</v>
      </c>
      <c r="T60" s="115" t="e">
        <f t="shared" si="10"/>
        <v>#N/A</v>
      </c>
      <c r="U60" s="115" t="e">
        <f t="shared" si="11"/>
        <v>#N/A</v>
      </c>
      <c r="V60" s="29" t="e">
        <f t="shared" si="12"/>
        <v>#N/A</v>
      </c>
      <c r="W60" s="143" t="e">
        <f t="shared" si="13"/>
        <v>#N/A</v>
      </c>
      <c r="X60" s="94" t="e">
        <f t="shared" si="14"/>
        <v>#N/A</v>
      </c>
      <c r="Y60" s="95" t="e">
        <f t="shared" si="15"/>
        <v>#N/A</v>
      </c>
      <c r="Z60" s="26" t="e">
        <f t="shared" si="38"/>
        <v>#N/A</v>
      </c>
      <c r="AA60" s="26" t="e">
        <f t="shared" si="39"/>
        <v>#N/A</v>
      </c>
      <c r="AB60" s="26" t="e">
        <f t="shared" si="16"/>
        <v>#N/A</v>
      </c>
      <c r="AC60" s="26" t="e">
        <f t="shared" si="17"/>
        <v>#N/A</v>
      </c>
      <c r="AD60" s="26" t="e">
        <f t="shared" si="18"/>
        <v>#N/A</v>
      </c>
      <c r="AE60" s="26" t="e">
        <f t="shared" si="19"/>
        <v>#N/A</v>
      </c>
      <c r="AF60" s="26" t="e">
        <f t="shared" si="20"/>
        <v>#N/A</v>
      </c>
      <c r="AG60" s="26" t="e">
        <f t="shared" si="21"/>
        <v>#N/A</v>
      </c>
      <c r="AH60" s="26" t="e">
        <f t="shared" si="22"/>
        <v>#N/A</v>
      </c>
      <c r="AI60" s="26" t="e">
        <f t="shared" si="23"/>
        <v>#N/A</v>
      </c>
      <c r="AJ60" s="139" t="e">
        <f t="shared" si="24"/>
        <v>#N/A</v>
      </c>
      <c r="AK60" s="93" t="e">
        <f t="shared" si="25"/>
        <v>#N/A</v>
      </c>
      <c r="AL60" s="96" t="e">
        <f t="shared" si="26"/>
        <v>#N/A</v>
      </c>
      <c r="AM60" s="96" t="e">
        <f t="shared" si="27"/>
        <v>#N/A</v>
      </c>
      <c r="AN60" s="96" t="e">
        <f t="shared" si="28"/>
        <v>#N/A</v>
      </c>
      <c r="AO60" s="96" t="e">
        <f t="shared" si="29"/>
        <v>#N/A</v>
      </c>
      <c r="AP60" s="96" t="e">
        <f t="shared" si="30"/>
        <v>#N/A</v>
      </c>
      <c r="AQ60" s="96" t="e">
        <f t="shared" si="31"/>
        <v>#N/A</v>
      </c>
      <c r="AR60" s="96" t="e">
        <f t="shared" si="32"/>
        <v>#N/A</v>
      </c>
      <c r="AS60" s="96" t="e">
        <f t="shared" si="33"/>
        <v>#N/A</v>
      </c>
      <c r="AT60" s="96" t="e">
        <f t="shared" si="34"/>
        <v>#N/A</v>
      </c>
      <c r="AU60" s="96" t="e">
        <f t="shared" si="35"/>
        <v>#N/A</v>
      </c>
      <c r="AV60" s="151" t="e">
        <f t="shared" si="36"/>
        <v>#N/A</v>
      </c>
      <c r="AW60" s="97" t="e">
        <f t="shared" si="37"/>
        <v>#N/A</v>
      </c>
      <c r="AX60" s="30"/>
    </row>
    <row r="61" spans="1:50" customFormat="1" x14ac:dyDescent="0.25">
      <c r="A61" t="s">
        <v>20</v>
      </c>
      <c r="B61" s="21">
        <v>0.54166666666666663</v>
      </c>
      <c r="C61">
        <v>34.307299999999998</v>
      </c>
      <c r="D61" s="62" t="e">
        <f>IF(INDEX(Data!$D56:$D56,MATCH($D$6,header_list,0))="",#N/A,INDEX(Data!$D56:$D56,MATCH($D$6,header_list,0)))</f>
        <v>#N/A</v>
      </c>
      <c r="E61" s="59" t="e">
        <f>IF(D61="",#N/A,D61*Uncertainty!$B$21)</f>
        <v>#N/A</v>
      </c>
      <c r="F61" s="59" t="e">
        <f t="shared" si="8"/>
        <v>#N/A</v>
      </c>
      <c r="G61" s="59" t="e">
        <f>1/Uncertainty!$B$21</f>
        <v>#DIV/0!</v>
      </c>
      <c r="H61" s="59" t="e">
        <f>IF($D61="",#N/A,ABS(-E61/(Uncertainty!$B$21^2)))</f>
        <v>#N/A</v>
      </c>
      <c r="I61" s="23" t="e">
        <f>IF($D61="",#N/A,((IF(I$4="absolute",I$3,IF(I$5="S",I$3/100*Uncertainty!$B$21,IF(I$5="E",I$3/100*$D61,"")))))^2)</f>
        <v>#N/A</v>
      </c>
      <c r="J61" s="23" t="e">
        <f>IF($D61="",#N/A,((IF(J$4="absolute",J$3,IF(J$5="S",J$3/100*Uncertainty!$B$21,IF(J$5="E",J$3/100*$D61,"")))))^2)</f>
        <v>#N/A</v>
      </c>
      <c r="K61" s="23" t="e">
        <f>IF($D61="",#N/A,((IF(K$4="absolute",K$3,IF(K$5="S",K$3/100*Uncertainty!$B$21,IF(K$5="E",K$3/100*$D61,"")))))^2)</f>
        <v>#N/A</v>
      </c>
      <c r="L61" s="23" t="e">
        <f>IF($D61="",#N/A,((IF(L$4="absolute",L$3,IF(L$5="S",L$3/100*Uncertainty!$B$21,IF(L$5="E",L$3/100*$D61,"")))))^2)</f>
        <v>#N/A</v>
      </c>
      <c r="M61" s="23" t="e">
        <f>IF($D61="",#N/A,((IF(M$4="absolute",M$3,IF(M$5="S",M$3/100*Uncertainty!$B$21,IF(M$5="E",M$3/100*$D61,"")))))^2)</f>
        <v>#N/A</v>
      </c>
      <c r="N61" s="23" t="e">
        <f>IF($D61="",#N/A,((IF(N$4="absolute",N$3,IF(N$5="S",N$3/100*Uncertainty!$B$21,IF(N$5="E",N$3/100*$D61,"")))))^2)</f>
        <v>#N/A</v>
      </c>
      <c r="O61" s="23" t="e">
        <f>IF($D61="",#N/A,((IF(O$4="absolute",O$3,IF(O$5="S",O$3/100*Uncertainty!$B$21,IF(O$5="E",O$3/100*$D61,"")))))^2)</f>
        <v>#N/A</v>
      </c>
      <c r="P61" s="23" t="e">
        <f>IF($D61="",#N/A,((IF(P$4="absolute",P$3,IF(P$5="S",P$3/100*Uncertainty!$B$21,IF(P$5="E",P$3/100*$D61,"")))))^2)</f>
        <v>#N/A</v>
      </c>
      <c r="Q61" s="23" t="e">
        <f>IF($D61="",#N/A,((IF(Q$4="absolute",Q$3,IF(Q$5="S",Q$3/100*Uncertainty!$B$21,IF(Q$5="E",Q$3/100*$D61,"")))))^2)</f>
        <v>#N/A</v>
      </c>
      <c r="R61" s="146" t="e">
        <f>IF($D61="",#N/A,(IF(R$4="absolute",R$3,IF(R$5="S",R$3/100*Uncertainty!$B$21,IF(R$5="E",R$3/100*$D61,"")))))^2</f>
        <v>#N/A</v>
      </c>
      <c r="S61" s="57" t="e">
        <f t="shared" si="9"/>
        <v>#N/A</v>
      </c>
      <c r="T61" s="115" t="e">
        <f t="shared" si="10"/>
        <v>#N/A</v>
      </c>
      <c r="U61" s="115" t="e">
        <f t="shared" si="11"/>
        <v>#N/A</v>
      </c>
      <c r="V61" s="29" t="e">
        <f t="shared" si="12"/>
        <v>#N/A</v>
      </c>
      <c r="W61" s="143" t="e">
        <f t="shared" si="13"/>
        <v>#N/A</v>
      </c>
      <c r="X61" s="94" t="e">
        <f t="shared" si="14"/>
        <v>#N/A</v>
      </c>
      <c r="Y61" s="95" t="e">
        <f t="shared" si="15"/>
        <v>#N/A</v>
      </c>
      <c r="Z61" s="26" t="e">
        <f t="shared" si="38"/>
        <v>#N/A</v>
      </c>
      <c r="AA61" s="26" t="e">
        <f t="shared" si="39"/>
        <v>#N/A</v>
      </c>
      <c r="AB61" s="26" t="e">
        <f t="shared" si="16"/>
        <v>#N/A</v>
      </c>
      <c r="AC61" s="26" t="e">
        <f t="shared" si="17"/>
        <v>#N/A</v>
      </c>
      <c r="AD61" s="26" t="e">
        <f t="shared" si="18"/>
        <v>#N/A</v>
      </c>
      <c r="AE61" s="26" t="e">
        <f t="shared" si="19"/>
        <v>#N/A</v>
      </c>
      <c r="AF61" s="26" t="e">
        <f t="shared" si="20"/>
        <v>#N/A</v>
      </c>
      <c r="AG61" s="26" t="e">
        <f t="shared" si="21"/>
        <v>#N/A</v>
      </c>
      <c r="AH61" s="26" t="e">
        <f t="shared" si="22"/>
        <v>#N/A</v>
      </c>
      <c r="AI61" s="26" t="e">
        <f t="shared" si="23"/>
        <v>#N/A</v>
      </c>
      <c r="AJ61" s="139" t="e">
        <f t="shared" si="24"/>
        <v>#N/A</v>
      </c>
      <c r="AK61" s="93" t="e">
        <f t="shared" si="25"/>
        <v>#N/A</v>
      </c>
      <c r="AL61" s="96" t="e">
        <f t="shared" si="26"/>
        <v>#N/A</v>
      </c>
      <c r="AM61" s="96" t="e">
        <f t="shared" si="27"/>
        <v>#N/A</v>
      </c>
      <c r="AN61" s="96" t="e">
        <f t="shared" si="28"/>
        <v>#N/A</v>
      </c>
      <c r="AO61" s="96" t="e">
        <f t="shared" si="29"/>
        <v>#N/A</v>
      </c>
      <c r="AP61" s="96" t="e">
        <f t="shared" si="30"/>
        <v>#N/A</v>
      </c>
      <c r="AQ61" s="96" t="e">
        <f t="shared" si="31"/>
        <v>#N/A</v>
      </c>
      <c r="AR61" s="96" t="e">
        <f t="shared" si="32"/>
        <v>#N/A</v>
      </c>
      <c r="AS61" s="96" t="e">
        <f t="shared" si="33"/>
        <v>#N/A</v>
      </c>
      <c r="AT61" s="96" t="e">
        <f t="shared" si="34"/>
        <v>#N/A</v>
      </c>
      <c r="AU61" s="96" t="e">
        <f t="shared" si="35"/>
        <v>#N/A</v>
      </c>
      <c r="AV61" s="151" t="e">
        <f t="shared" si="36"/>
        <v>#N/A</v>
      </c>
      <c r="AW61" s="97" t="e">
        <f t="shared" si="37"/>
        <v>#N/A</v>
      </c>
      <c r="AX61" s="30"/>
    </row>
    <row r="62" spans="1:50" customFormat="1" x14ac:dyDescent="0.25">
      <c r="A62" t="s">
        <v>20</v>
      </c>
      <c r="B62" s="21">
        <v>0.58333333333333337</v>
      </c>
      <c r="C62">
        <v>39.024799999999999</v>
      </c>
      <c r="D62" s="62" t="e">
        <f>IF(INDEX(Data!$D57:$D57,MATCH($D$6,header_list,0))="",#N/A,INDEX(Data!$D57:$D57,MATCH($D$6,header_list,0)))</f>
        <v>#N/A</v>
      </c>
      <c r="E62" s="59" t="e">
        <f>IF(D62="",#N/A,D62*Uncertainty!$B$21)</f>
        <v>#N/A</v>
      </c>
      <c r="F62" s="59" t="e">
        <f t="shared" si="8"/>
        <v>#N/A</v>
      </c>
      <c r="G62" s="59" t="e">
        <f>1/Uncertainty!$B$21</f>
        <v>#DIV/0!</v>
      </c>
      <c r="H62" s="59" t="e">
        <f>IF($D62="",#N/A,ABS(-E62/(Uncertainty!$B$21^2)))</f>
        <v>#N/A</v>
      </c>
      <c r="I62" s="23" t="e">
        <f>IF($D62="",#N/A,((IF(I$4="absolute",I$3,IF(I$5="S",I$3/100*Uncertainty!$B$21,IF(I$5="E",I$3/100*$D62,"")))))^2)</f>
        <v>#N/A</v>
      </c>
      <c r="J62" s="23" t="e">
        <f>IF($D62="",#N/A,((IF(J$4="absolute",J$3,IF(J$5="S",J$3/100*Uncertainty!$B$21,IF(J$5="E",J$3/100*$D62,"")))))^2)</f>
        <v>#N/A</v>
      </c>
      <c r="K62" s="23" t="e">
        <f>IF($D62="",#N/A,((IF(K$4="absolute",K$3,IF(K$5="S",K$3/100*Uncertainty!$B$21,IF(K$5="E",K$3/100*$D62,"")))))^2)</f>
        <v>#N/A</v>
      </c>
      <c r="L62" s="23" t="e">
        <f>IF($D62="",#N/A,((IF(L$4="absolute",L$3,IF(L$5="S",L$3/100*Uncertainty!$B$21,IF(L$5="E",L$3/100*$D62,"")))))^2)</f>
        <v>#N/A</v>
      </c>
      <c r="M62" s="23" t="e">
        <f>IF($D62="",#N/A,((IF(M$4="absolute",M$3,IF(M$5="S",M$3/100*Uncertainty!$B$21,IF(M$5="E",M$3/100*$D62,"")))))^2)</f>
        <v>#N/A</v>
      </c>
      <c r="N62" s="23" t="e">
        <f>IF($D62="",#N/A,((IF(N$4="absolute",N$3,IF(N$5="S",N$3/100*Uncertainty!$B$21,IF(N$5="E",N$3/100*$D62,"")))))^2)</f>
        <v>#N/A</v>
      </c>
      <c r="O62" s="23" t="e">
        <f>IF($D62="",#N/A,((IF(O$4="absolute",O$3,IF(O$5="S",O$3/100*Uncertainty!$B$21,IF(O$5="E",O$3/100*$D62,"")))))^2)</f>
        <v>#N/A</v>
      </c>
      <c r="P62" s="23" t="e">
        <f>IF($D62="",#N/A,((IF(P$4="absolute",P$3,IF(P$5="S",P$3/100*Uncertainty!$B$21,IF(P$5="E",P$3/100*$D62,"")))))^2)</f>
        <v>#N/A</v>
      </c>
      <c r="Q62" s="23" t="e">
        <f>IF($D62="",#N/A,((IF(Q$4="absolute",Q$3,IF(Q$5="S",Q$3/100*Uncertainty!$B$21,IF(Q$5="E",Q$3/100*$D62,"")))))^2)</f>
        <v>#N/A</v>
      </c>
      <c r="R62" s="146" t="e">
        <f>IF($D62="",#N/A,(IF(R$4="absolute",R$3,IF(R$5="S",R$3/100*Uncertainty!$B$21,IF(R$5="E",R$3/100*$D62,"")))))^2</f>
        <v>#N/A</v>
      </c>
      <c r="S62" s="57" t="e">
        <f t="shared" si="9"/>
        <v>#N/A</v>
      </c>
      <c r="T62" s="115" t="e">
        <f t="shared" si="10"/>
        <v>#N/A</v>
      </c>
      <c r="U62" s="115" t="e">
        <f t="shared" si="11"/>
        <v>#N/A</v>
      </c>
      <c r="V62" s="29" t="e">
        <f t="shared" si="12"/>
        <v>#N/A</v>
      </c>
      <c r="W62" s="143" t="e">
        <f t="shared" si="13"/>
        <v>#N/A</v>
      </c>
      <c r="X62" s="94" t="e">
        <f t="shared" si="14"/>
        <v>#N/A</v>
      </c>
      <c r="Y62" s="95" t="e">
        <f t="shared" si="15"/>
        <v>#N/A</v>
      </c>
      <c r="Z62" s="26" t="e">
        <f t="shared" si="38"/>
        <v>#N/A</v>
      </c>
      <c r="AA62" s="26" t="e">
        <f t="shared" si="39"/>
        <v>#N/A</v>
      </c>
      <c r="AB62" s="26" t="e">
        <f t="shared" si="16"/>
        <v>#N/A</v>
      </c>
      <c r="AC62" s="26" t="e">
        <f t="shared" si="17"/>
        <v>#N/A</v>
      </c>
      <c r="AD62" s="26" t="e">
        <f t="shared" si="18"/>
        <v>#N/A</v>
      </c>
      <c r="AE62" s="26" t="e">
        <f t="shared" si="19"/>
        <v>#N/A</v>
      </c>
      <c r="AF62" s="26" t="e">
        <f t="shared" si="20"/>
        <v>#N/A</v>
      </c>
      <c r="AG62" s="26" t="e">
        <f t="shared" si="21"/>
        <v>#N/A</v>
      </c>
      <c r="AH62" s="26" t="e">
        <f t="shared" si="22"/>
        <v>#N/A</v>
      </c>
      <c r="AI62" s="26" t="e">
        <f t="shared" si="23"/>
        <v>#N/A</v>
      </c>
      <c r="AJ62" s="139" t="e">
        <f t="shared" si="24"/>
        <v>#N/A</v>
      </c>
      <c r="AK62" s="93" t="e">
        <f t="shared" si="25"/>
        <v>#N/A</v>
      </c>
      <c r="AL62" s="96" t="e">
        <f t="shared" si="26"/>
        <v>#N/A</v>
      </c>
      <c r="AM62" s="96" t="e">
        <f t="shared" si="27"/>
        <v>#N/A</v>
      </c>
      <c r="AN62" s="96" t="e">
        <f t="shared" si="28"/>
        <v>#N/A</v>
      </c>
      <c r="AO62" s="96" t="e">
        <f t="shared" si="29"/>
        <v>#N/A</v>
      </c>
      <c r="AP62" s="96" t="e">
        <f t="shared" si="30"/>
        <v>#N/A</v>
      </c>
      <c r="AQ62" s="96" t="e">
        <f t="shared" si="31"/>
        <v>#N/A</v>
      </c>
      <c r="AR62" s="96" t="e">
        <f t="shared" si="32"/>
        <v>#N/A</v>
      </c>
      <c r="AS62" s="96" t="e">
        <f t="shared" si="33"/>
        <v>#N/A</v>
      </c>
      <c r="AT62" s="96" t="e">
        <f t="shared" si="34"/>
        <v>#N/A</v>
      </c>
      <c r="AU62" s="96" t="e">
        <f t="shared" si="35"/>
        <v>#N/A</v>
      </c>
      <c r="AV62" s="151" t="e">
        <f t="shared" si="36"/>
        <v>#N/A</v>
      </c>
      <c r="AW62" s="97" t="e">
        <f t="shared" si="37"/>
        <v>#N/A</v>
      </c>
      <c r="AX62" s="30"/>
    </row>
    <row r="63" spans="1:50" customFormat="1" x14ac:dyDescent="0.25">
      <c r="A63" t="s">
        <v>20</v>
      </c>
      <c r="B63" s="21">
        <v>0.625</v>
      </c>
      <c r="C63">
        <v>47.116300000000003</v>
      </c>
      <c r="D63" s="62" t="e">
        <f>IF(INDEX(Data!$D58:$D58,MATCH($D$6,header_list,0))="",#N/A,INDEX(Data!$D58:$D58,MATCH($D$6,header_list,0)))</f>
        <v>#N/A</v>
      </c>
      <c r="E63" s="59" t="e">
        <f>IF(D63="",#N/A,D63*Uncertainty!$B$21)</f>
        <v>#N/A</v>
      </c>
      <c r="F63" s="59" t="e">
        <f t="shared" si="8"/>
        <v>#N/A</v>
      </c>
      <c r="G63" s="59" t="e">
        <f>1/Uncertainty!$B$21</f>
        <v>#DIV/0!</v>
      </c>
      <c r="H63" s="59" t="e">
        <f>IF($D63="",#N/A,ABS(-E63/(Uncertainty!$B$21^2)))</f>
        <v>#N/A</v>
      </c>
      <c r="I63" s="23" t="e">
        <f>IF($D63="",#N/A,((IF(I$4="absolute",I$3,IF(I$5="S",I$3/100*Uncertainty!$B$21,IF(I$5="E",I$3/100*$D63,"")))))^2)</f>
        <v>#N/A</v>
      </c>
      <c r="J63" s="23" t="e">
        <f>IF($D63="",#N/A,((IF(J$4="absolute",J$3,IF(J$5="S",J$3/100*Uncertainty!$B$21,IF(J$5="E",J$3/100*$D63,"")))))^2)</f>
        <v>#N/A</v>
      </c>
      <c r="K63" s="23" t="e">
        <f>IF($D63="",#N/A,((IF(K$4="absolute",K$3,IF(K$5="S",K$3/100*Uncertainty!$B$21,IF(K$5="E",K$3/100*$D63,"")))))^2)</f>
        <v>#N/A</v>
      </c>
      <c r="L63" s="23" t="e">
        <f>IF($D63="",#N/A,((IF(L$4="absolute",L$3,IF(L$5="S",L$3/100*Uncertainty!$B$21,IF(L$5="E",L$3/100*$D63,"")))))^2)</f>
        <v>#N/A</v>
      </c>
      <c r="M63" s="23" t="e">
        <f>IF($D63="",#N/A,((IF(M$4="absolute",M$3,IF(M$5="S",M$3/100*Uncertainty!$B$21,IF(M$5="E",M$3/100*$D63,"")))))^2)</f>
        <v>#N/A</v>
      </c>
      <c r="N63" s="23" t="e">
        <f>IF($D63="",#N/A,((IF(N$4="absolute",N$3,IF(N$5="S",N$3/100*Uncertainty!$B$21,IF(N$5="E",N$3/100*$D63,"")))))^2)</f>
        <v>#N/A</v>
      </c>
      <c r="O63" s="23" t="e">
        <f>IF($D63="",#N/A,((IF(O$4="absolute",O$3,IF(O$5="S",O$3/100*Uncertainty!$B$21,IF(O$5="E",O$3/100*$D63,"")))))^2)</f>
        <v>#N/A</v>
      </c>
      <c r="P63" s="23" t="e">
        <f>IF($D63="",#N/A,((IF(P$4="absolute",P$3,IF(P$5="S",P$3/100*Uncertainty!$B$21,IF(P$5="E",P$3/100*$D63,"")))))^2)</f>
        <v>#N/A</v>
      </c>
      <c r="Q63" s="23" t="e">
        <f>IF($D63="",#N/A,((IF(Q$4="absolute",Q$3,IF(Q$5="S",Q$3/100*Uncertainty!$B$21,IF(Q$5="E",Q$3/100*$D63,"")))))^2)</f>
        <v>#N/A</v>
      </c>
      <c r="R63" s="146" t="e">
        <f>IF($D63="",#N/A,(IF(R$4="absolute",R$3,IF(R$5="S",R$3/100*Uncertainty!$B$21,IF(R$5="E",R$3/100*$D63,"")))))^2</f>
        <v>#N/A</v>
      </c>
      <c r="S63" s="57" t="e">
        <f t="shared" si="9"/>
        <v>#N/A</v>
      </c>
      <c r="T63" s="115" t="e">
        <f t="shared" si="10"/>
        <v>#N/A</v>
      </c>
      <c r="U63" s="115" t="e">
        <f t="shared" si="11"/>
        <v>#N/A</v>
      </c>
      <c r="V63" s="29" t="e">
        <f t="shared" si="12"/>
        <v>#N/A</v>
      </c>
      <c r="W63" s="143" t="e">
        <f t="shared" si="13"/>
        <v>#N/A</v>
      </c>
      <c r="X63" s="94" t="e">
        <f t="shared" si="14"/>
        <v>#N/A</v>
      </c>
      <c r="Y63" s="95" t="e">
        <f t="shared" si="15"/>
        <v>#N/A</v>
      </c>
      <c r="Z63" s="26" t="e">
        <f t="shared" si="38"/>
        <v>#N/A</v>
      </c>
      <c r="AA63" s="26" t="e">
        <f t="shared" si="39"/>
        <v>#N/A</v>
      </c>
      <c r="AB63" s="26" t="e">
        <f t="shared" si="16"/>
        <v>#N/A</v>
      </c>
      <c r="AC63" s="26" t="e">
        <f t="shared" si="17"/>
        <v>#N/A</v>
      </c>
      <c r="AD63" s="26" t="e">
        <f t="shared" si="18"/>
        <v>#N/A</v>
      </c>
      <c r="AE63" s="26" t="e">
        <f t="shared" si="19"/>
        <v>#N/A</v>
      </c>
      <c r="AF63" s="26" t="e">
        <f t="shared" si="20"/>
        <v>#N/A</v>
      </c>
      <c r="AG63" s="26" t="e">
        <f t="shared" si="21"/>
        <v>#N/A</v>
      </c>
      <c r="AH63" s="26" t="e">
        <f t="shared" si="22"/>
        <v>#N/A</v>
      </c>
      <c r="AI63" s="26" t="e">
        <f t="shared" si="23"/>
        <v>#N/A</v>
      </c>
      <c r="AJ63" s="139" t="e">
        <f t="shared" si="24"/>
        <v>#N/A</v>
      </c>
      <c r="AK63" s="93" t="e">
        <f t="shared" si="25"/>
        <v>#N/A</v>
      </c>
      <c r="AL63" s="96" t="e">
        <f t="shared" si="26"/>
        <v>#N/A</v>
      </c>
      <c r="AM63" s="96" t="e">
        <f t="shared" si="27"/>
        <v>#N/A</v>
      </c>
      <c r="AN63" s="96" t="e">
        <f t="shared" si="28"/>
        <v>#N/A</v>
      </c>
      <c r="AO63" s="96" t="e">
        <f t="shared" si="29"/>
        <v>#N/A</v>
      </c>
      <c r="AP63" s="96" t="e">
        <f t="shared" si="30"/>
        <v>#N/A</v>
      </c>
      <c r="AQ63" s="96" t="e">
        <f t="shared" si="31"/>
        <v>#N/A</v>
      </c>
      <c r="AR63" s="96" t="e">
        <f t="shared" si="32"/>
        <v>#N/A</v>
      </c>
      <c r="AS63" s="96" t="e">
        <f t="shared" si="33"/>
        <v>#N/A</v>
      </c>
      <c r="AT63" s="96" t="e">
        <f t="shared" si="34"/>
        <v>#N/A</v>
      </c>
      <c r="AU63" s="96" t="e">
        <f t="shared" si="35"/>
        <v>#N/A</v>
      </c>
      <c r="AV63" s="151" t="e">
        <f t="shared" si="36"/>
        <v>#N/A</v>
      </c>
      <c r="AW63" s="97" t="e">
        <f t="shared" si="37"/>
        <v>#N/A</v>
      </c>
      <c r="AX63" s="30"/>
    </row>
    <row r="64" spans="1:50" customFormat="1" x14ac:dyDescent="0.25">
      <c r="A64" t="s">
        <v>20</v>
      </c>
      <c r="B64" s="21">
        <v>0.66666666666666663</v>
      </c>
      <c r="C64">
        <v>57.189</v>
      </c>
      <c r="D64" s="62" t="e">
        <f>IF(INDEX(Data!$D59:$D59,MATCH($D$6,header_list,0))="",#N/A,INDEX(Data!$D59:$D59,MATCH($D$6,header_list,0)))</f>
        <v>#N/A</v>
      </c>
      <c r="E64" s="59" t="e">
        <f>IF(D64="",#N/A,D64*Uncertainty!$B$21)</f>
        <v>#N/A</v>
      </c>
      <c r="F64" s="59" t="e">
        <f t="shared" si="8"/>
        <v>#N/A</v>
      </c>
      <c r="G64" s="59" t="e">
        <f>1/Uncertainty!$B$21</f>
        <v>#DIV/0!</v>
      </c>
      <c r="H64" s="59" t="e">
        <f>IF($D64="",#N/A,ABS(-E64/(Uncertainty!$B$21^2)))</f>
        <v>#N/A</v>
      </c>
      <c r="I64" s="23" t="e">
        <f>IF($D64="",#N/A,((IF(I$4="absolute",I$3,IF(I$5="S",I$3/100*Uncertainty!$B$21,IF(I$5="E",I$3/100*$D64,"")))))^2)</f>
        <v>#N/A</v>
      </c>
      <c r="J64" s="23" t="e">
        <f>IF($D64="",#N/A,((IF(J$4="absolute",J$3,IF(J$5="S",J$3/100*Uncertainty!$B$21,IF(J$5="E",J$3/100*$D64,"")))))^2)</f>
        <v>#N/A</v>
      </c>
      <c r="K64" s="23" t="e">
        <f>IF($D64="",#N/A,((IF(K$4="absolute",K$3,IF(K$5="S",K$3/100*Uncertainty!$B$21,IF(K$5="E",K$3/100*$D64,"")))))^2)</f>
        <v>#N/A</v>
      </c>
      <c r="L64" s="23" t="e">
        <f>IF($D64="",#N/A,((IF(L$4="absolute",L$3,IF(L$5="S",L$3/100*Uncertainty!$B$21,IF(L$5="E",L$3/100*$D64,"")))))^2)</f>
        <v>#N/A</v>
      </c>
      <c r="M64" s="23" t="e">
        <f>IF($D64="",#N/A,((IF(M$4="absolute",M$3,IF(M$5="S",M$3/100*Uncertainty!$B$21,IF(M$5="E",M$3/100*$D64,"")))))^2)</f>
        <v>#N/A</v>
      </c>
      <c r="N64" s="23" t="e">
        <f>IF($D64="",#N/A,((IF(N$4="absolute",N$3,IF(N$5="S",N$3/100*Uncertainty!$B$21,IF(N$5="E",N$3/100*$D64,"")))))^2)</f>
        <v>#N/A</v>
      </c>
      <c r="O64" s="23" t="e">
        <f>IF($D64="",#N/A,((IF(O$4="absolute",O$3,IF(O$5="S",O$3/100*Uncertainty!$B$21,IF(O$5="E",O$3/100*$D64,"")))))^2)</f>
        <v>#N/A</v>
      </c>
      <c r="P64" s="23" t="e">
        <f>IF($D64="",#N/A,((IF(P$4="absolute",P$3,IF(P$5="S",P$3/100*Uncertainty!$B$21,IF(P$5="E",P$3/100*$D64,"")))))^2)</f>
        <v>#N/A</v>
      </c>
      <c r="Q64" s="23" t="e">
        <f>IF($D64="",#N/A,((IF(Q$4="absolute",Q$3,IF(Q$5="S",Q$3/100*Uncertainty!$B$21,IF(Q$5="E",Q$3/100*$D64,"")))))^2)</f>
        <v>#N/A</v>
      </c>
      <c r="R64" s="146" t="e">
        <f>IF($D64="",#N/A,(IF(R$4="absolute",R$3,IF(R$5="S",R$3/100*Uncertainty!$B$21,IF(R$5="E",R$3/100*$D64,"")))))^2</f>
        <v>#N/A</v>
      </c>
      <c r="S64" s="57" t="e">
        <f t="shared" si="9"/>
        <v>#N/A</v>
      </c>
      <c r="T64" s="115" t="e">
        <f t="shared" si="10"/>
        <v>#N/A</v>
      </c>
      <c r="U64" s="115" t="e">
        <f t="shared" si="11"/>
        <v>#N/A</v>
      </c>
      <c r="V64" s="29" t="e">
        <f t="shared" si="12"/>
        <v>#N/A</v>
      </c>
      <c r="W64" s="143" t="e">
        <f t="shared" si="13"/>
        <v>#N/A</v>
      </c>
      <c r="X64" s="94" t="e">
        <f t="shared" si="14"/>
        <v>#N/A</v>
      </c>
      <c r="Y64" s="95" t="e">
        <f t="shared" si="15"/>
        <v>#N/A</v>
      </c>
      <c r="Z64" s="26" t="e">
        <f t="shared" si="38"/>
        <v>#N/A</v>
      </c>
      <c r="AA64" s="26" t="e">
        <f t="shared" si="39"/>
        <v>#N/A</v>
      </c>
      <c r="AB64" s="26" t="e">
        <f t="shared" si="16"/>
        <v>#N/A</v>
      </c>
      <c r="AC64" s="26" t="e">
        <f t="shared" si="17"/>
        <v>#N/A</v>
      </c>
      <c r="AD64" s="26" t="e">
        <f t="shared" si="18"/>
        <v>#N/A</v>
      </c>
      <c r="AE64" s="26" t="e">
        <f t="shared" si="19"/>
        <v>#N/A</v>
      </c>
      <c r="AF64" s="26" t="e">
        <f t="shared" si="20"/>
        <v>#N/A</v>
      </c>
      <c r="AG64" s="26" t="e">
        <f t="shared" si="21"/>
        <v>#N/A</v>
      </c>
      <c r="AH64" s="26" t="e">
        <f t="shared" si="22"/>
        <v>#N/A</v>
      </c>
      <c r="AI64" s="26" t="e">
        <f t="shared" si="23"/>
        <v>#N/A</v>
      </c>
      <c r="AJ64" s="139" t="e">
        <f t="shared" si="24"/>
        <v>#N/A</v>
      </c>
      <c r="AK64" s="93" t="e">
        <f t="shared" si="25"/>
        <v>#N/A</v>
      </c>
      <c r="AL64" s="96" t="e">
        <f t="shared" si="26"/>
        <v>#N/A</v>
      </c>
      <c r="AM64" s="96" t="e">
        <f t="shared" si="27"/>
        <v>#N/A</v>
      </c>
      <c r="AN64" s="96" t="e">
        <f t="shared" si="28"/>
        <v>#N/A</v>
      </c>
      <c r="AO64" s="96" t="e">
        <f t="shared" si="29"/>
        <v>#N/A</v>
      </c>
      <c r="AP64" s="96" t="e">
        <f t="shared" si="30"/>
        <v>#N/A</v>
      </c>
      <c r="AQ64" s="96" t="e">
        <f t="shared" si="31"/>
        <v>#N/A</v>
      </c>
      <c r="AR64" s="96" t="e">
        <f t="shared" si="32"/>
        <v>#N/A</v>
      </c>
      <c r="AS64" s="96" t="e">
        <f t="shared" si="33"/>
        <v>#N/A</v>
      </c>
      <c r="AT64" s="96" t="e">
        <f t="shared" si="34"/>
        <v>#N/A</v>
      </c>
      <c r="AU64" s="96" t="e">
        <f t="shared" si="35"/>
        <v>#N/A</v>
      </c>
      <c r="AV64" s="151" t="e">
        <f t="shared" si="36"/>
        <v>#N/A</v>
      </c>
      <c r="AW64" s="97" t="e">
        <f t="shared" si="37"/>
        <v>#N/A</v>
      </c>
      <c r="AX64" s="30"/>
    </row>
    <row r="65" spans="1:50" customFormat="1" x14ac:dyDescent="0.25">
      <c r="A65" t="s">
        <v>20</v>
      </c>
      <c r="B65" s="21">
        <v>0.70833333333333337</v>
      </c>
      <c r="C65">
        <v>68.220799999999997</v>
      </c>
      <c r="D65" s="62" t="e">
        <f>IF(INDEX(Data!$D60:$D60,MATCH($D$6,header_list,0))="",#N/A,INDEX(Data!$D60:$D60,MATCH($D$6,header_list,0)))</f>
        <v>#N/A</v>
      </c>
      <c r="E65" s="59" t="e">
        <f>IF(D65="",#N/A,D65*Uncertainty!$B$21)</f>
        <v>#N/A</v>
      </c>
      <c r="F65" s="59" t="e">
        <f t="shared" si="8"/>
        <v>#N/A</v>
      </c>
      <c r="G65" s="59" t="e">
        <f>1/Uncertainty!$B$21</f>
        <v>#DIV/0!</v>
      </c>
      <c r="H65" s="59" t="e">
        <f>IF($D65="",#N/A,ABS(-E65/(Uncertainty!$B$21^2)))</f>
        <v>#N/A</v>
      </c>
      <c r="I65" s="23" t="e">
        <f>IF($D65="",#N/A,((IF(I$4="absolute",I$3,IF(I$5="S",I$3/100*Uncertainty!$B$21,IF(I$5="E",I$3/100*$D65,"")))))^2)</f>
        <v>#N/A</v>
      </c>
      <c r="J65" s="23" t="e">
        <f>IF($D65="",#N/A,((IF(J$4="absolute",J$3,IF(J$5="S",J$3/100*Uncertainty!$B$21,IF(J$5="E",J$3/100*$D65,"")))))^2)</f>
        <v>#N/A</v>
      </c>
      <c r="K65" s="23" t="e">
        <f>IF($D65="",#N/A,((IF(K$4="absolute",K$3,IF(K$5="S",K$3/100*Uncertainty!$B$21,IF(K$5="E",K$3/100*$D65,"")))))^2)</f>
        <v>#N/A</v>
      </c>
      <c r="L65" s="23" t="e">
        <f>IF($D65="",#N/A,((IF(L$4="absolute",L$3,IF(L$5="S",L$3/100*Uncertainty!$B$21,IF(L$5="E",L$3/100*$D65,"")))))^2)</f>
        <v>#N/A</v>
      </c>
      <c r="M65" s="23" t="e">
        <f>IF($D65="",#N/A,((IF(M$4="absolute",M$3,IF(M$5="S",M$3/100*Uncertainty!$B$21,IF(M$5="E",M$3/100*$D65,"")))))^2)</f>
        <v>#N/A</v>
      </c>
      <c r="N65" s="23" t="e">
        <f>IF($D65="",#N/A,((IF(N$4="absolute",N$3,IF(N$5="S",N$3/100*Uncertainty!$B$21,IF(N$5="E",N$3/100*$D65,"")))))^2)</f>
        <v>#N/A</v>
      </c>
      <c r="O65" s="23" t="e">
        <f>IF($D65="",#N/A,((IF(O$4="absolute",O$3,IF(O$5="S",O$3/100*Uncertainty!$B$21,IF(O$5="E",O$3/100*$D65,"")))))^2)</f>
        <v>#N/A</v>
      </c>
      <c r="P65" s="23" t="e">
        <f>IF($D65="",#N/A,((IF(P$4="absolute",P$3,IF(P$5="S",P$3/100*Uncertainty!$B$21,IF(P$5="E",P$3/100*$D65,"")))))^2)</f>
        <v>#N/A</v>
      </c>
      <c r="Q65" s="23" t="e">
        <f>IF($D65="",#N/A,((IF(Q$4="absolute",Q$3,IF(Q$5="S",Q$3/100*Uncertainty!$B$21,IF(Q$5="E",Q$3/100*$D65,"")))))^2)</f>
        <v>#N/A</v>
      </c>
      <c r="R65" s="146" t="e">
        <f>IF($D65="",#N/A,(IF(R$4="absolute",R$3,IF(R$5="S",R$3/100*Uncertainty!$B$21,IF(R$5="E",R$3/100*$D65,"")))))^2</f>
        <v>#N/A</v>
      </c>
      <c r="S65" s="57" t="e">
        <f t="shared" si="9"/>
        <v>#N/A</v>
      </c>
      <c r="T65" s="115" t="e">
        <f t="shared" si="10"/>
        <v>#N/A</v>
      </c>
      <c r="U65" s="115" t="e">
        <f t="shared" si="11"/>
        <v>#N/A</v>
      </c>
      <c r="V65" s="29" t="e">
        <f t="shared" si="12"/>
        <v>#N/A</v>
      </c>
      <c r="W65" s="143" t="e">
        <f t="shared" si="13"/>
        <v>#N/A</v>
      </c>
      <c r="X65" s="94" t="e">
        <f t="shared" si="14"/>
        <v>#N/A</v>
      </c>
      <c r="Y65" s="95" t="e">
        <f t="shared" si="15"/>
        <v>#N/A</v>
      </c>
      <c r="Z65" s="26" t="e">
        <f t="shared" si="38"/>
        <v>#N/A</v>
      </c>
      <c r="AA65" s="26" t="e">
        <f t="shared" si="39"/>
        <v>#N/A</v>
      </c>
      <c r="AB65" s="26" t="e">
        <f t="shared" si="16"/>
        <v>#N/A</v>
      </c>
      <c r="AC65" s="26" t="e">
        <f t="shared" si="17"/>
        <v>#N/A</v>
      </c>
      <c r="AD65" s="26" t="e">
        <f t="shared" si="18"/>
        <v>#N/A</v>
      </c>
      <c r="AE65" s="26" t="e">
        <f t="shared" si="19"/>
        <v>#N/A</v>
      </c>
      <c r="AF65" s="26" t="e">
        <f t="shared" si="20"/>
        <v>#N/A</v>
      </c>
      <c r="AG65" s="26" t="e">
        <f t="shared" si="21"/>
        <v>#N/A</v>
      </c>
      <c r="AH65" s="26" t="e">
        <f t="shared" si="22"/>
        <v>#N/A</v>
      </c>
      <c r="AI65" s="26" t="e">
        <f t="shared" si="23"/>
        <v>#N/A</v>
      </c>
      <c r="AJ65" s="139" t="e">
        <f t="shared" si="24"/>
        <v>#N/A</v>
      </c>
      <c r="AK65" s="93" t="e">
        <f t="shared" si="25"/>
        <v>#N/A</v>
      </c>
      <c r="AL65" s="96" t="e">
        <f t="shared" si="26"/>
        <v>#N/A</v>
      </c>
      <c r="AM65" s="96" t="e">
        <f t="shared" si="27"/>
        <v>#N/A</v>
      </c>
      <c r="AN65" s="96" t="e">
        <f t="shared" si="28"/>
        <v>#N/A</v>
      </c>
      <c r="AO65" s="96" t="e">
        <f t="shared" si="29"/>
        <v>#N/A</v>
      </c>
      <c r="AP65" s="96" t="e">
        <f t="shared" si="30"/>
        <v>#N/A</v>
      </c>
      <c r="AQ65" s="96" t="e">
        <f t="shared" si="31"/>
        <v>#N/A</v>
      </c>
      <c r="AR65" s="96" t="e">
        <f t="shared" si="32"/>
        <v>#N/A</v>
      </c>
      <c r="AS65" s="96" t="e">
        <f t="shared" si="33"/>
        <v>#N/A</v>
      </c>
      <c r="AT65" s="96" t="e">
        <f t="shared" si="34"/>
        <v>#N/A</v>
      </c>
      <c r="AU65" s="96" t="e">
        <f t="shared" si="35"/>
        <v>#N/A</v>
      </c>
      <c r="AV65" s="151" t="e">
        <f t="shared" si="36"/>
        <v>#N/A</v>
      </c>
      <c r="AW65" s="97" t="e">
        <f t="shared" si="37"/>
        <v>#N/A</v>
      </c>
      <c r="AX65" s="30"/>
    </row>
    <row r="66" spans="1:50" customFormat="1" x14ac:dyDescent="0.25">
      <c r="A66" t="s">
        <v>20</v>
      </c>
      <c r="B66" s="21">
        <v>0.75</v>
      </c>
      <c r="C66">
        <v>79.434299999999993</v>
      </c>
      <c r="D66" s="62" t="e">
        <f>IF(INDEX(Data!$D61:$D61,MATCH($D$6,header_list,0))="",#N/A,INDEX(Data!$D61:$D61,MATCH($D$6,header_list,0)))</f>
        <v>#N/A</v>
      </c>
      <c r="E66" s="59" t="e">
        <f>IF(D66="",#N/A,D66*Uncertainty!$B$21)</f>
        <v>#N/A</v>
      </c>
      <c r="F66" s="59" t="e">
        <f t="shared" si="8"/>
        <v>#N/A</v>
      </c>
      <c r="G66" s="59" t="e">
        <f>1/Uncertainty!$B$21</f>
        <v>#DIV/0!</v>
      </c>
      <c r="H66" s="59" t="e">
        <f>IF($D66="",#N/A,ABS(-E66/(Uncertainty!$B$21^2)))</f>
        <v>#N/A</v>
      </c>
      <c r="I66" s="23" t="e">
        <f>IF($D66="",#N/A,((IF(I$4="absolute",I$3,IF(I$5="S",I$3/100*Uncertainty!$B$21,IF(I$5="E",I$3/100*$D66,"")))))^2)</f>
        <v>#N/A</v>
      </c>
      <c r="J66" s="23" t="e">
        <f>IF($D66="",#N/A,((IF(J$4="absolute",J$3,IF(J$5="S",J$3/100*Uncertainty!$B$21,IF(J$5="E",J$3/100*$D66,"")))))^2)</f>
        <v>#N/A</v>
      </c>
      <c r="K66" s="23" t="e">
        <f>IF($D66="",#N/A,((IF(K$4="absolute",K$3,IF(K$5="S",K$3/100*Uncertainty!$B$21,IF(K$5="E",K$3/100*$D66,"")))))^2)</f>
        <v>#N/A</v>
      </c>
      <c r="L66" s="23" t="e">
        <f>IF($D66="",#N/A,((IF(L$4="absolute",L$3,IF(L$5="S",L$3/100*Uncertainty!$B$21,IF(L$5="E",L$3/100*$D66,"")))))^2)</f>
        <v>#N/A</v>
      </c>
      <c r="M66" s="23" t="e">
        <f>IF($D66="",#N/A,((IF(M$4="absolute",M$3,IF(M$5="S",M$3/100*Uncertainty!$B$21,IF(M$5="E",M$3/100*$D66,"")))))^2)</f>
        <v>#N/A</v>
      </c>
      <c r="N66" s="23" t="e">
        <f>IF($D66="",#N/A,((IF(N$4="absolute",N$3,IF(N$5="S",N$3/100*Uncertainty!$B$21,IF(N$5="E",N$3/100*$D66,"")))))^2)</f>
        <v>#N/A</v>
      </c>
      <c r="O66" s="23" t="e">
        <f>IF($D66="",#N/A,((IF(O$4="absolute",O$3,IF(O$5="S",O$3/100*Uncertainty!$B$21,IF(O$5="E",O$3/100*$D66,"")))))^2)</f>
        <v>#N/A</v>
      </c>
      <c r="P66" s="23" t="e">
        <f>IF($D66="",#N/A,((IF(P$4="absolute",P$3,IF(P$5="S",P$3/100*Uncertainty!$B$21,IF(P$5="E",P$3/100*$D66,"")))))^2)</f>
        <v>#N/A</v>
      </c>
      <c r="Q66" s="23" t="e">
        <f>IF($D66="",#N/A,((IF(Q$4="absolute",Q$3,IF(Q$5="S",Q$3/100*Uncertainty!$B$21,IF(Q$5="E",Q$3/100*$D66,"")))))^2)</f>
        <v>#N/A</v>
      </c>
      <c r="R66" s="146" t="e">
        <f>IF($D66="",#N/A,(IF(R$4="absolute",R$3,IF(R$5="S",R$3/100*Uncertainty!$B$21,IF(R$5="E",R$3/100*$D66,"")))))^2</f>
        <v>#N/A</v>
      </c>
      <c r="S66" s="57" t="e">
        <f t="shared" si="9"/>
        <v>#N/A</v>
      </c>
      <c r="T66" s="115" t="e">
        <f t="shared" si="10"/>
        <v>#N/A</v>
      </c>
      <c r="U66" s="115" t="e">
        <f t="shared" si="11"/>
        <v>#N/A</v>
      </c>
      <c r="V66" s="29" t="e">
        <f t="shared" si="12"/>
        <v>#N/A</v>
      </c>
      <c r="W66" s="143" t="e">
        <f t="shared" si="13"/>
        <v>#N/A</v>
      </c>
      <c r="X66" s="94" t="e">
        <f t="shared" si="14"/>
        <v>#N/A</v>
      </c>
      <c r="Y66" s="95" t="e">
        <f t="shared" si="15"/>
        <v>#N/A</v>
      </c>
      <c r="Z66" s="26" t="e">
        <f t="shared" si="38"/>
        <v>#N/A</v>
      </c>
      <c r="AA66" s="26" t="e">
        <f t="shared" si="39"/>
        <v>#N/A</v>
      </c>
      <c r="AB66" s="26" t="e">
        <f t="shared" si="16"/>
        <v>#N/A</v>
      </c>
      <c r="AC66" s="26" t="e">
        <f t="shared" si="17"/>
        <v>#N/A</v>
      </c>
      <c r="AD66" s="26" t="e">
        <f t="shared" si="18"/>
        <v>#N/A</v>
      </c>
      <c r="AE66" s="26" t="e">
        <f t="shared" si="19"/>
        <v>#N/A</v>
      </c>
      <c r="AF66" s="26" t="e">
        <f t="shared" si="20"/>
        <v>#N/A</v>
      </c>
      <c r="AG66" s="26" t="e">
        <f t="shared" si="21"/>
        <v>#N/A</v>
      </c>
      <c r="AH66" s="26" t="e">
        <f t="shared" si="22"/>
        <v>#N/A</v>
      </c>
      <c r="AI66" s="26" t="e">
        <f t="shared" si="23"/>
        <v>#N/A</v>
      </c>
      <c r="AJ66" s="139" t="e">
        <f t="shared" si="24"/>
        <v>#N/A</v>
      </c>
      <c r="AK66" s="93" t="e">
        <f t="shared" si="25"/>
        <v>#N/A</v>
      </c>
      <c r="AL66" s="96" t="e">
        <f t="shared" si="26"/>
        <v>#N/A</v>
      </c>
      <c r="AM66" s="96" t="e">
        <f t="shared" si="27"/>
        <v>#N/A</v>
      </c>
      <c r="AN66" s="96" t="e">
        <f t="shared" si="28"/>
        <v>#N/A</v>
      </c>
      <c r="AO66" s="96" t="e">
        <f t="shared" si="29"/>
        <v>#N/A</v>
      </c>
      <c r="AP66" s="96" t="e">
        <f t="shared" si="30"/>
        <v>#N/A</v>
      </c>
      <c r="AQ66" s="96" t="e">
        <f t="shared" si="31"/>
        <v>#N/A</v>
      </c>
      <c r="AR66" s="96" t="e">
        <f t="shared" si="32"/>
        <v>#N/A</v>
      </c>
      <c r="AS66" s="96" t="e">
        <f t="shared" si="33"/>
        <v>#N/A</v>
      </c>
      <c r="AT66" s="96" t="e">
        <f t="shared" si="34"/>
        <v>#N/A</v>
      </c>
      <c r="AU66" s="96" t="e">
        <f t="shared" si="35"/>
        <v>#N/A</v>
      </c>
      <c r="AV66" s="151" t="e">
        <f t="shared" si="36"/>
        <v>#N/A</v>
      </c>
      <c r="AW66" s="97" t="e">
        <f t="shared" si="37"/>
        <v>#N/A</v>
      </c>
      <c r="AX66" s="30"/>
    </row>
    <row r="67" spans="1:50" customFormat="1" x14ac:dyDescent="0.25">
      <c r="A67" t="s">
        <v>21</v>
      </c>
      <c r="B67" s="21">
        <v>0.29166666666666669</v>
      </c>
      <c r="C67">
        <v>77.122500000000002</v>
      </c>
      <c r="D67" s="62" t="e">
        <f>IF(INDEX(Data!$D62:$D62,MATCH($D$6,header_list,0))="",#N/A,INDEX(Data!$D62:$D62,MATCH($D$6,header_list,0)))</f>
        <v>#N/A</v>
      </c>
      <c r="E67" s="59" t="e">
        <f>IF(D67="",#N/A,D67*Uncertainty!$B$21)</f>
        <v>#N/A</v>
      </c>
      <c r="F67" s="59" t="e">
        <f t="shared" si="8"/>
        <v>#N/A</v>
      </c>
      <c r="G67" s="59" t="e">
        <f>1/Uncertainty!$B$21</f>
        <v>#DIV/0!</v>
      </c>
      <c r="H67" s="59" t="e">
        <f>IF($D67="",#N/A,ABS(-E67/(Uncertainty!$B$21^2)))</f>
        <v>#N/A</v>
      </c>
      <c r="I67" s="23" t="e">
        <f>IF($D67="",#N/A,((IF(I$4="absolute",I$3,IF(I$5="S",I$3/100*Uncertainty!$B$21,IF(I$5="E",I$3/100*$D67,"")))))^2)</f>
        <v>#N/A</v>
      </c>
      <c r="J67" s="23" t="e">
        <f>IF($D67="",#N/A,((IF(J$4="absolute",J$3,IF(J$5="S",J$3/100*Uncertainty!$B$21,IF(J$5="E",J$3/100*$D67,"")))))^2)</f>
        <v>#N/A</v>
      </c>
      <c r="K67" s="23" t="e">
        <f>IF($D67="",#N/A,((IF(K$4="absolute",K$3,IF(K$5="S",K$3/100*Uncertainty!$B$21,IF(K$5="E",K$3/100*$D67,"")))))^2)</f>
        <v>#N/A</v>
      </c>
      <c r="L67" s="23" t="e">
        <f>IF($D67="",#N/A,((IF(L$4="absolute",L$3,IF(L$5="S",L$3/100*Uncertainty!$B$21,IF(L$5="E",L$3/100*$D67,"")))))^2)</f>
        <v>#N/A</v>
      </c>
      <c r="M67" s="23" t="e">
        <f>IF($D67="",#N/A,((IF(M$4="absolute",M$3,IF(M$5="S",M$3/100*Uncertainty!$B$21,IF(M$5="E",M$3/100*$D67,"")))))^2)</f>
        <v>#N/A</v>
      </c>
      <c r="N67" s="23" t="e">
        <f>IF($D67="",#N/A,((IF(N$4="absolute",N$3,IF(N$5="S",N$3/100*Uncertainty!$B$21,IF(N$5="E",N$3/100*$D67,"")))))^2)</f>
        <v>#N/A</v>
      </c>
      <c r="O67" s="23" t="e">
        <f>IF($D67="",#N/A,((IF(O$4="absolute",O$3,IF(O$5="S",O$3/100*Uncertainty!$B$21,IF(O$5="E",O$3/100*$D67,"")))))^2)</f>
        <v>#N/A</v>
      </c>
      <c r="P67" s="23" t="e">
        <f>IF($D67="",#N/A,((IF(P$4="absolute",P$3,IF(P$5="S",P$3/100*Uncertainty!$B$21,IF(P$5="E",P$3/100*$D67,"")))))^2)</f>
        <v>#N/A</v>
      </c>
      <c r="Q67" s="23" t="e">
        <f>IF($D67="",#N/A,((IF(Q$4="absolute",Q$3,IF(Q$5="S",Q$3/100*Uncertainty!$B$21,IF(Q$5="E",Q$3/100*$D67,"")))))^2)</f>
        <v>#N/A</v>
      </c>
      <c r="R67" s="146" t="e">
        <f>IF($D67="",#N/A,(IF(R$4="absolute",R$3,IF(R$5="S",R$3/100*Uncertainty!$B$21,IF(R$5="E",R$3/100*$D67,"")))))^2</f>
        <v>#N/A</v>
      </c>
      <c r="S67" s="57" t="e">
        <f t="shared" si="9"/>
        <v>#N/A</v>
      </c>
      <c r="T67" s="115" t="e">
        <f t="shared" si="10"/>
        <v>#N/A</v>
      </c>
      <c r="U67" s="115" t="e">
        <f t="shared" si="11"/>
        <v>#N/A</v>
      </c>
      <c r="V67" s="29" t="e">
        <f t="shared" si="12"/>
        <v>#N/A</v>
      </c>
      <c r="W67" s="143" t="e">
        <f t="shared" si="13"/>
        <v>#N/A</v>
      </c>
      <c r="X67" s="94" t="e">
        <f t="shared" si="14"/>
        <v>#N/A</v>
      </c>
      <c r="Y67" s="95" t="e">
        <f t="shared" si="15"/>
        <v>#N/A</v>
      </c>
      <c r="Z67" s="26" t="e">
        <f t="shared" si="38"/>
        <v>#N/A</v>
      </c>
      <c r="AA67" s="26" t="e">
        <f t="shared" si="39"/>
        <v>#N/A</v>
      </c>
      <c r="AB67" s="26" t="e">
        <f t="shared" si="16"/>
        <v>#N/A</v>
      </c>
      <c r="AC67" s="26" t="e">
        <f t="shared" si="17"/>
        <v>#N/A</v>
      </c>
      <c r="AD67" s="26" t="e">
        <f t="shared" si="18"/>
        <v>#N/A</v>
      </c>
      <c r="AE67" s="26" t="e">
        <f t="shared" si="19"/>
        <v>#N/A</v>
      </c>
      <c r="AF67" s="26" t="e">
        <f t="shared" si="20"/>
        <v>#N/A</v>
      </c>
      <c r="AG67" s="26" t="e">
        <f t="shared" si="21"/>
        <v>#N/A</v>
      </c>
      <c r="AH67" s="26" t="e">
        <f t="shared" si="22"/>
        <v>#N/A</v>
      </c>
      <c r="AI67" s="26" t="e">
        <f t="shared" si="23"/>
        <v>#N/A</v>
      </c>
      <c r="AJ67" s="139" t="e">
        <f t="shared" si="24"/>
        <v>#N/A</v>
      </c>
      <c r="AK67" s="93" t="e">
        <f t="shared" si="25"/>
        <v>#N/A</v>
      </c>
      <c r="AL67" s="96" t="e">
        <f t="shared" si="26"/>
        <v>#N/A</v>
      </c>
      <c r="AM67" s="96" t="e">
        <f t="shared" si="27"/>
        <v>#N/A</v>
      </c>
      <c r="AN67" s="96" t="e">
        <f t="shared" si="28"/>
        <v>#N/A</v>
      </c>
      <c r="AO67" s="96" t="e">
        <f t="shared" si="29"/>
        <v>#N/A</v>
      </c>
      <c r="AP67" s="96" t="e">
        <f t="shared" si="30"/>
        <v>#N/A</v>
      </c>
      <c r="AQ67" s="96" t="e">
        <f t="shared" si="31"/>
        <v>#N/A</v>
      </c>
      <c r="AR67" s="96" t="e">
        <f t="shared" si="32"/>
        <v>#N/A</v>
      </c>
      <c r="AS67" s="96" t="e">
        <f t="shared" si="33"/>
        <v>#N/A</v>
      </c>
      <c r="AT67" s="96" t="e">
        <f t="shared" si="34"/>
        <v>#N/A</v>
      </c>
      <c r="AU67" s="96" t="e">
        <f t="shared" si="35"/>
        <v>#N/A</v>
      </c>
      <c r="AV67" s="151" t="e">
        <f t="shared" si="36"/>
        <v>#N/A</v>
      </c>
      <c r="AW67" s="97" t="e">
        <f t="shared" si="37"/>
        <v>#N/A</v>
      </c>
      <c r="AX67" s="30"/>
    </row>
    <row r="68" spans="1:50" customFormat="1" x14ac:dyDescent="0.25">
      <c r="A68" t="s">
        <v>21</v>
      </c>
      <c r="B68" s="21">
        <v>0.33333333333333331</v>
      </c>
      <c r="C68">
        <v>69.120199999999997</v>
      </c>
      <c r="D68" s="62" t="e">
        <f>IF(INDEX(Data!$D63:$D63,MATCH($D$6,header_list,0))="",#N/A,INDEX(Data!$D63:$D63,MATCH($D$6,header_list,0)))</f>
        <v>#N/A</v>
      </c>
      <c r="E68" s="59" t="e">
        <f>IF(D68="",#N/A,D68*Uncertainty!$B$21)</f>
        <v>#N/A</v>
      </c>
      <c r="F68" s="59" t="e">
        <f t="shared" si="8"/>
        <v>#N/A</v>
      </c>
      <c r="G68" s="59" t="e">
        <f>1/Uncertainty!$B$21</f>
        <v>#DIV/0!</v>
      </c>
      <c r="H68" s="59" t="e">
        <f>IF($D68="",#N/A,ABS(-E68/(Uncertainty!$B$21^2)))</f>
        <v>#N/A</v>
      </c>
      <c r="I68" s="23" t="e">
        <f>IF($D68="",#N/A,((IF(I$4="absolute",I$3,IF(I$5="S",I$3/100*Uncertainty!$B$21,IF(I$5="E",I$3/100*$D68,"")))))^2)</f>
        <v>#N/A</v>
      </c>
      <c r="J68" s="23" t="e">
        <f>IF($D68="",#N/A,((IF(J$4="absolute",J$3,IF(J$5="S",J$3/100*Uncertainty!$B$21,IF(J$5="E",J$3/100*$D68,"")))))^2)</f>
        <v>#N/A</v>
      </c>
      <c r="K68" s="23" t="e">
        <f>IF($D68="",#N/A,((IF(K$4="absolute",K$3,IF(K$5="S",K$3/100*Uncertainty!$B$21,IF(K$5="E",K$3/100*$D68,"")))))^2)</f>
        <v>#N/A</v>
      </c>
      <c r="L68" s="23" t="e">
        <f>IF($D68="",#N/A,((IF(L$4="absolute",L$3,IF(L$5="S",L$3/100*Uncertainty!$B$21,IF(L$5="E",L$3/100*$D68,"")))))^2)</f>
        <v>#N/A</v>
      </c>
      <c r="M68" s="23" t="e">
        <f>IF($D68="",#N/A,((IF(M$4="absolute",M$3,IF(M$5="S",M$3/100*Uncertainty!$B$21,IF(M$5="E",M$3/100*$D68,"")))))^2)</f>
        <v>#N/A</v>
      </c>
      <c r="N68" s="23" t="e">
        <f>IF($D68="",#N/A,((IF(N$4="absolute",N$3,IF(N$5="S",N$3/100*Uncertainty!$B$21,IF(N$5="E",N$3/100*$D68,"")))))^2)</f>
        <v>#N/A</v>
      </c>
      <c r="O68" s="23" t="e">
        <f>IF($D68="",#N/A,((IF(O$4="absolute",O$3,IF(O$5="S",O$3/100*Uncertainty!$B$21,IF(O$5="E",O$3/100*$D68,"")))))^2)</f>
        <v>#N/A</v>
      </c>
      <c r="P68" s="23" t="e">
        <f>IF($D68="",#N/A,((IF(P$4="absolute",P$3,IF(P$5="S",P$3/100*Uncertainty!$B$21,IF(P$5="E",P$3/100*$D68,"")))))^2)</f>
        <v>#N/A</v>
      </c>
      <c r="Q68" s="23" t="e">
        <f>IF($D68="",#N/A,((IF(Q$4="absolute",Q$3,IF(Q$5="S",Q$3/100*Uncertainty!$B$21,IF(Q$5="E",Q$3/100*$D68,"")))))^2)</f>
        <v>#N/A</v>
      </c>
      <c r="R68" s="146" t="e">
        <f>IF($D68="",#N/A,(IF(R$4="absolute",R$3,IF(R$5="S",R$3/100*Uncertainty!$B$21,IF(R$5="E",R$3/100*$D68,"")))))^2</f>
        <v>#N/A</v>
      </c>
      <c r="S68" s="57" t="e">
        <f t="shared" si="9"/>
        <v>#N/A</v>
      </c>
      <c r="T68" s="115" t="e">
        <f t="shared" si="10"/>
        <v>#N/A</v>
      </c>
      <c r="U68" s="115" t="e">
        <f t="shared" si="11"/>
        <v>#N/A</v>
      </c>
      <c r="V68" s="29" t="e">
        <f t="shared" si="12"/>
        <v>#N/A</v>
      </c>
      <c r="W68" s="143" t="e">
        <f t="shared" si="13"/>
        <v>#N/A</v>
      </c>
      <c r="X68" s="94" t="e">
        <f t="shared" si="14"/>
        <v>#N/A</v>
      </c>
      <c r="Y68" s="95" t="e">
        <f t="shared" si="15"/>
        <v>#N/A</v>
      </c>
      <c r="Z68" s="26" t="e">
        <f t="shared" si="38"/>
        <v>#N/A</v>
      </c>
      <c r="AA68" s="26" t="e">
        <f t="shared" si="39"/>
        <v>#N/A</v>
      </c>
      <c r="AB68" s="26" t="e">
        <f t="shared" si="16"/>
        <v>#N/A</v>
      </c>
      <c r="AC68" s="26" t="e">
        <f t="shared" si="17"/>
        <v>#N/A</v>
      </c>
      <c r="AD68" s="26" t="e">
        <f t="shared" si="18"/>
        <v>#N/A</v>
      </c>
      <c r="AE68" s="26" t="e">
        <f t="shared" si="19"/>
        <v>#N/A</v>
      </c>
      <c r="AF68" s="26" t="e">
        <f t="shared" si="20"/>
        <v>#N/A</v>
      </c>
      <c r="AG68" s="26" t="e">
        <f t="shared" si="21"/>
        <v>#N/A</v>
      </c>
      <c r="AH68" s="26" t="e">
        <f t="shared" si="22"/>
        <v>#N/A</v>
      </c>
      <c r="AI68" s="26" t="e">
        <f t="shared" si="23"/>
        <v>#N/A</v>
      </c>
      <c r="AJ68" s="139" t="e">
        <f t="shared" si="24"/>
        <v>#N/A</v>
      </c>
      <c r="AK68" s="93" t="e">
        <f t="shared" si="25"/>
        <v>#N/A</v>
      </c>
      <c r="AL68" s="96" t="e">
        <f t="shared" si="26"/>
        <v>#N/A</v>
      </c>
      <c r="AM68" s="96" t="e">
        <f t="shared" si="27"/>
        <v>#N/A</v>
      </c>
      <c r="AN68" s="96" t="e">
        <f t="shared" si="28"/>
        <v>#N/A</v>
      </c>
      <c r="AO68" s="96" t="e">
        <f t="shared" si="29"/>
        <v>#N/A</v>
      </c>
      <c r="AP68" s="96" t="e">
        <f t="shared" si="30"/>
        <v>#N/A</v>
      </c>
      <c r="AQ68" s="96" t="e">
        <f t="shared" si="31"/>
        <v>#N/A</v>
      </c>
      <c r="AR68" s="96" t="e">
        <f t="shared" si="32"/>
        <v>#N/A</v>
      </c>
      <c r="AS68" s="96" t="e">
        <f t="shared" si="33"/>
        <v>#N/A</v>
      </c>
      <c r="AT68" s="96" t="e">
        <f t="shared" si="34"/>
        <v>#N/A</v>
      </c>
      <c r="AU68" s="96" t="e">
        <f t="shared" si="35"/>
        <v>#N/A</v>
      </c>
      <c r="AV68" s="151" t="e">
        <f t="shared" si="36"/>
        <v>#N/A</v>
      </c>
      <c r="AW68" s="97" t="e">
        <f t="shared" si="37"/>
        <v>#N/A</v>
      </c>
      <c r="AX68" s="30"/>
    </row>
    <row r="69" spans="1:50" customFormat="1" x14ac:dyDescent="0.25">
      <c r="A69" t="s">
        <v>21</v>
      </c>
      <c r="B69" s="21">
        <v>0.375</v>
      </c>
      <c r="C69">
        <v>57.9998</v>
      </c>
      <c r="D69" s="62" t="e">
        <f>IF(INDEX(Data!$D64:$D64,MATCH($D$6,header_list,0))="",#N/A,INDEX(Data!$D64:$D64,MATCH($D$6,header_list,0)))</f>
        <v>#N/A</v>
      </c>
      <c r="E69" s="59" t="e">
        <f>IF(D69="",#N/A,D69*Uncertainty!$B$21)</f>
        <v>#N/A</v>
      </c>
      <c r="F69" s="59" t="e">
        <f t="shared" si="8"/>
        <v>#N/A</v>
      </c>
      <c r="G69" s="59" t="e">
        <f>1/Uncertainty!$B$21</f>
        <v>#DIV/0!</v>
      </c>
      <c r="H69" s="59" t="e">
        <f>IF($D69="",#N/A,ABS(-E69/(Uncertainty!$B$21^2)))</f>
        <v>#N/A</v>
      </c>
      <c r="I69" s="23" t="e">
        <f>IF($D69="",#N/A,((IF(I$4="absolute",I$3,IF(I$5="S",I$3/100*Uncertainty!$B$21,IF(I$5="E",I$3/100*$D69,"")))))^2)</f>
        <v>#N/A</v>
      </c>
      <c r="J69" s="23" t="e">
        <f>IF($D69="",#N/A,((IF(J$4="absolute",J$3,IF(J$5="S",J$3/100*Uncertainty!$B$21,IF(J$5="E",J$3/100*$D69,"")))))^2)</f>
        <v>#N/A</v>
      </c>
      <c r="K69" s="23" t="e">
        <f>IF($D69="",#N/A,((IF(K$4="absolute",K$3,IF(K$5="S",K$3/100*Uncertainty!$B$21,IF(K$5="E",K$3/100*$D69,"")))))^2)</f>
        <v>#N/A</v>
      </c>
      <c r="L69" s="23" t="e">
        <f>IF($D69="",#N/A,((IF(L$4="absolute",L$3,IF(L$5="S",L$3/100*Uncertainty!$B$21,IF(L$5="E",L$3/100*$D69,"")))))^2)</f>
        <v>#N/A</v>
      </c>
      <c r="M69" s="23" t="e">
        <f>IF($D69="",#N/A,((IF(M$4="absolute",M$3,IF(M$5="S",M$3/100*Uncertainty!$B$21,IF(M$5="E",M$3/100*$D69,"")))))^2)</f>
        <v>#N/A</v>
      </c>
      <c r="N69" s="23" t="e">
        <f>IF($D69="",#N/A,((IF(N$4="absolute",N$3,IF(N$5="S",N$3/100*Uncertainty!$B$21,IF(N$5="E",N$3/100*$D69,"")))))^2)</f>
        <v>#N/A</v>
      </c>
      <c r="O69" s="23" t="e">
        <f>IF($D69="",#N/A,((IF(O$4="absolute",O$3,IF(O$5="S",O$3/100*Uncertainty!$B$21,IF(O$5="E",O$3/100*$D69,"")))))^2)</f>
        <v>#N/A</v>
      </c>
      <c r="P69" s="23" t="e">
        <f>IF($D69="",#N/A,((IF(P$4="absolute",P$3,IF(P$5="S",P$3/100*Uncertainty!$B$21,IF(P$5="E",P$3/100*$D69,"")))))^2)</f>
        <v>#N/A</v>
      </c>
      <c r="Q69" s="23" t="e">
        <f>IF($D69="",#N/A,((IF(Q$4="absolute",Q$3,IF(Q$5="S",Q$3/100*Uncertainty!$B$21,IF(Q$5="E",Q$3/100*$D69,"")))))^2)</f>
        <v>#N/A</v>
      </c>
      <c r="R69" s="146" t="e">
        <f>IF($D69="",#N/A,(IF(R$4="absolute",R$3,IF(R$5="S",R$3/100*Uncertainty!$B$21,IF(R$5="E",R$3/100*$D69,"")))))^2</f>
        <v>#N/A</v>
      </c>
      <c r="S69" s="57" t="e">
        <f t="shared" si="9"/>
        <v>#N/A</v>
      </c>
      <c r="T69" s="115" t="e">
        <f t="shared" si="10"/>
        <v>#N/A</v>
      </c>
      <c r="U69" s="115" t="e">
        <f t="shared" si="11"/>
        <v>#N/A</v>
      </c>
      <c r="V69" s="29" t="e">
        <f t="shared" si="12"/>
        <v>#N/A</v>
      </c>
      <c r="W69" s="143" t="e">
        <f t="shared" si="13"/>
        <v>#N/A</v>
      </c>
      <c r="X69" s="94" t="e">
        <f t="shared" si="14"/>
        <v>#N/A</v>
      </c>
      <c r="Y69" s="95" t="e">
        <f t="shared" si="15"/>
        <v>#N/A</v>
      </c>
      <c r="Z69" s="26" t="e">
        <f t="shared" si="38"/>
        <v>#N/A</v>
      </c>
      <c r="AA69" s="26" t="e">
        <f t="shared" si="39"/>
        <v>#N/A</v>
      </c>
      <c r="AB69" s="26" t="e">
        <f t="shared" si="16"/>
        <v>#N/A</v>
      </c>
      <c r="AC69" s="26" t="e">
        <f t="shared" si="17"/>
        <v>#N/A</v>
      </c>
      <c r="AD69" s="26" t="e">
        <f t="shared" si="18"/>
        <v>#N/A</v>
      </c>
      <c r="AE69" s="26" t="e">
        <f t="shared" si="19"/>
        <v>#N/A</v>
      </c>
      <c r="AF69" s="26" t="e">
        <f t="shared" si="20"/>
        <v>#N/A</v>
      </c>
      <c r="AG69" s="26" t="e">
        <f t="shared" si="21"/>
        <v>#N/A</v>
      </c>
      <c r="AH69" s="26" t="e">
        <f t="shared" si="22"/>
        <v>#N/A</v>
      </c>
      <c r="AI69" s="26" t="e">
        <f t="shared" si="23"/>
        <v>#N/A</v>
      </c>
      <c r="AJ69" s="139" t="e">
        <f t="shared" si="24"/>
        <v>#N/A</v>
      </c>
      <c r="AK69" s="93" t="e">
        <f t="shared" si="25"/>
        <v>#N/A</v>
      </c>
      <c r="AL69" s="96" t="e">
        <f t="shared" si="26"/>
        <v>#N/A</v>
      </c>
      <c r="AM69" s="96" t="e">
        <f t="shared" si="27"/>
        <v>#N/A</v>
      </c>
      <c r="AN69" s="96" t="e">
        <f t="shared" si="28"/>
        <v>#N/A</v>
      </c>
      <c r="AO69" s="96" t="e">
        <f t="shared" si="29"/>
        <v>#N/A</v>
      </c>
      <c r="AP69" s="96" t="e">
        <f t="shared" si="30"/>
        <v>#N/A</v>
      </c>
      <c r="AQ69" s="96" t="e">
        <f t="shared" si="31"/>
        <v>#N/A</v>
      </c>
      <c r="AR69" s="96" t="e">
        <f t="shared" si="32"/>
        <v>#N/A</v>
      </c>
      <c r="AS69" s="96" t="e">
        <f t="shared" si="33"/>
        <v>#N/A</v>
      </c>
      <c r="AT69" s="96" t="e">
        <f t="shared" si="34"/>
        <v>#N/A</v>
      </c>
      <c r="AU69" s="96" t="e">
        <f t="shared" si="35"/>
        <v>#N/A</v>
      </c>
      <c r="AV69" s="151" t="e">
        <f t="shared" si="36"/>
        <v>#N/A</v>
      </c>
      <c r="AW69" s="97" t="e">
        <f t="shared" si="37"/>
        <v>#N/A</v>
      </c>
      <c r="AX69" s="30"/>
    </row>
    <row r="70" spans="1:50" customFormat="1" x14ac:dyDescent="0.25">
      <c r="A70" t="s">
        <v>21</v>
      </c>
      <c r="B70" s="21">
        <v>0.41666666666666669</v>
      </c>
      <c r="C70">
        <v>47.76</v>
      </c>
      <c r="D70" s="62" t="e">
        <f>IF(INDEX(Data!$D65:$D65,MATCH($D$6,header_list,0))="",#N/A,INDEX(Data!$D65:$D65,MATCH($D$6,header_list,0)))</f>
        <v>#N/A</v>
      </c>
      <c r="E70" s="59" t="e">
        <f>IF(D70="",#N/A,D70*Uncertainty!$B$21)</f>
        <v>#N/A</v>
      </c>
      <c r="F70" s="59" t="e">
        <f t="shared" si="8"/>
        <v>#N/A</v>
      </c>
      <c r="G70" s="59" t="e">
        <f>1/Uncertainty!$B$21</f>
        <v>#DIV/0!</v>
      </c>
      <c r="H70" s="59" t="e">
        <f>IF($D70="",#N/A,ABS(-E70/(Uncertainty!$B$21^2)))</f>
        <v>#N/A</v>
      </c>
      <c r="I70" s="23" t="e">
        <f>IF($D70="",#N/A,((IF(I$4="absolute",I$3,IF(I$5="S",I$3/100*Uncertainty!$B$21,IF(I$5="E",I$3/100*$D70,"")))))^2)</f>
        <v>#N/A</v>
      </c>
      <c r="J70" s="23" t="e">
        <f>IF($D70="",#N/A,((IF(J$4="absolute",J$3,IF(J$5="S",J$3/100*Uncertainty!$B$21,IF(J$5="E",J$3/100*$D70,"")))))^2)</f>
        <v>#N/A</v>
      </c>
      <c r="K70" s="23" t="e">
        <f>IF($D70="",#N/A,((IF(K$4="absolute",K$3,IF(K$5="S",K$3/100*Uncertainty!$B$21,IF(K$5="E",K$3/100*$D70,"")))))^2)</f>
        <v>#N/A</v>
      </c>
      <c r="L70" s="23" t="e">
        <f>IF($D70="",#N/A,((IF(L$4="absolute",L$3,IF(L$5="S",L$3/100*Uncertainty!$B$21,IF(L$5="E",L$3/100*$D70,"")))))^2)</f>
        <v>#N/A</v>
      </c>
      <c r="M70" s="23" t="e">
        <f>IF($D70="",#N/A,((IF(M$4="absolute",M$3,IF(M$5="S",M$3/100*Uncertainty!$B$21,IF(M$5="E",M$3/100*$D70,"")))))^2)</f>
        <v>#N/A</v>
      </c>
      <c r="N70" s="23" t="e">
        <f>IF($D70="",#N/A,((IF(N$4="absolute",N$3,IF(N$5="S",N$3/100*Uncertainty!$B$21,IF(N$5="E",N$3/100*$D70,"")))))^2)</f>
        <v>#N/A</v>
      </c>
      <c r="O70" s="23" t="e">
        <f>IF($D70="",#N/A,((IF(O$4="absolute",O$3,IF(O$5="S",O$3/100*Uncertainty!$B$21,IF(O$5="E",O$3/100*$D70,"")))))^2)</f>
        <v>#N/A</v>
      </c>
      <c r="P70" s="23" t="e">
        <f>IF($D70="",#N/A,((IF(P$4="absolute",P$3,IF(P$5="S",P$3/100*Uncertainty!$B$21,IF(P$5="E",P$3/100*$D70,"")))))^2)</f>
        <v>#N/A</v>
      </c>
      <c r="Q70" s="23" t="e">
        <f>IF($D70="",#N/A,((IF(Q$4="absolute",Q$3,IF(Q$5="S",Q$3/100*Uncertainty!$B$21,IF(Q$5="E",Q$3/100*$D70,"")))))^2)</f>
        <v>#N/A</v>
      </c>
      <c r="R70" s="146" t="e">
        <f>IF($D70="",#N/A,(IF(R$4="absolute",R$3,IF(R$5="S",R$3/100*Uncertainty!$B$21,IF(R$5="E",R$3/100*$D70,"")))))^2</f>
        <v>#N/A</v>
      </c>
      <c r="S70" s="57" t="e">
        <f t="shared" si="9"/>
        <v>#N/A</v>
      </c>
      <c r="T70" s="115" t="e">
        <f t="shared" si="10"/>
        <v>#N/A</v>
      </c>
      <c r="U70" s="115" t="e">
        <f t="shared" si="11"/>
        <v>#N/A</v>
      </c>
      <c r="V70" s="29" t="e">
        <f t="shared" si="12"/>
        <v>#N/A</v>
      </c>
      <c r="W70" s="143" t="e">
        <f t="shared" si="13"/>
        <v>#N/A</v>
      </c>
      <c r="X70" s="94" t="e">
        <f t="shared" si="14"/>
        <v>#N/A</v>
      </c>
      <c r="Y70" s="95" t="e">
        <f t="shared" si="15"/>
        <v>#N/A</v>
      </c>
      <c r="Z70" s="26" t="e">
        <f t="shared" si="38"/>
        <v>#N/A</v>
      </c>
      <c r="AA70" s="26" t="e">
        <f t="shared" si="39"/>
        <v>#N/A</v>
      </c>
      <c r="AB70" s="26" t="e">
        <f t="shared" si="16"/>
        <v>#N/A</v>
      </c>
      <c r="AC70" s="26" t="e">
        <f t="shared" si="17"/>
        <v>#N/A</v>
      </c>
      <c r="AD70" s="26" t="e">
        <f t="shared" si="18"/>
        <v>#N/A</v>
      </c>
      <c r="AE70" s="26" t="e">
        <f t="shared" si="19"/>
        <v>#N/A</v>
      </c>
      <c r="AF70" s="26" t="e">
        <f t="shared" si="20"/>
        <v>#N/A</v>
      </c>
      <c r="AG70" s="26" t="e">
        <f t="shared" si="21"/>
        <v>#N/A</v>
      </c>
      <c r="AH70" s="26" t="e">
        <f t="shared" si="22"/>
        <v>#N/A</v>
      </c>
      <c r="AI70" s="26" t="e">
        <f t="shared" si="23"/>
        <v>#N/A</v>
      </c>
      <c r="AJ70" s="139" t="e">
        <f t="shared" si="24"/>
        <v>#N/A</v>
      </c>
      <c r="AK70" s="93" t="e">
        <f t="shared" si="25"/>
        <v>#N/A</v>
      </c>
      <c r="AL70" s="96" t="e">
        <f t="shared" si="26"/>
        <v>#N/A</v>
      </c>
      <c r="AM70" s="96" t="e">
        <f t="shared" si="27"/>
        <v>#N/A</v>
      </c>
      <c r="AN70" s="96" t="e">
        <f t="shared" si="28"/>
        <v>#N/A</v>
      </c>
      <c r="AO70" s="96" t="e">
        <f t="shared" si="29"/>
        <v>#N/A</v>
      </c>
      <c r="AP70" s="96" t="e">
        <f t="shared" si="30"/>
        <v>#N/A</v>
      </c>
      <c r="AQ70" s="96" t="e">
        <f t="shared" si="31"/>
        <v>#N/A</v>
      </c>
      <c r="AR70" s="96" t="e">
        <f t="shared" si="32"/>
        <v>#N/A</v>
      </c>
      <c r="AS70" s="96" t="e">
        <f t="shared" si="33"/>
        <v>#N/A</v>
      </c>
      <c r="AT70" s="96" t="e">
        <f t="shared" si="34"/>
        <v>#N/A</v>
      </c>
      <c r="AU70" s="96" t="e">
        <f t="shared" si="35"/>
        <v>#N/A</v>
      </c>
      <c r="AV70" s="151" t="e">
        <f t="shared" si="36"/>
        <v>#N/A</v>
      </c>
      <c r="AW70" s="97" t="e">
        <f t="shared" si="37"/>
        <v>#N/A</v>
      </c>
      <c r="AX70" s="30"/>
    </row>
    <row r="71" spans="1:50" customFormat="1" x14ac:dyDescent="0.25">
      <c r="A71" t="s">
        <v>21</v>
      </c>
      <c r="B71" s="21">
        <v>0.45833333333333331</v>
      </c>
      <c r="C71">
        <v>39.331299999999999</v>
      </c>
      <c r="D71" s="62" t="e">
        <f>IF(INDEX(Data!$D66:$D66,MATCH($D$6,header_list,0))="",#N/A,INDEX(Data!$D66:$D66,MATCH($D$6,header_list,0)))</f>
        <v>#N/A</v>
      </c>
      <c r="E71" s="59" t="e">
        <f>IF(D71="",#N/A,D71*Uncertainty!$B$21)</f>
        <v>#N/A</v>
      </c>
      <c r="F71" s="59" t="e">
        <f t="shared" si="8"/>
        <v>#N/A</v>
      </c>
      <c r="G71" s="59" t="e">
        <f>1/Uncertainty!$B$21</f>
        <v>#DIV/0!</v>
      </c>
      <c r="H71" s="59" t="e">
        <f>IF($D71="",#N/A,ABS(-E71/(Uncertainty!$B$21^2)))</f>
        <v>#N/A</v>
      </c>
      <c r="I71" s="23" t="e">
        <f>IF($D71="",#N/A,((IF(I$4="absolute",I$3,IF(I$5="S",I$3/100*Uncertainty!$B$21,IF(I$5="E",I$3/100*$D71,"")))))^2)</f>
        <v>#N/A</v>
      </c>
      <c r="J71" s="23" t="e">
        <f>IF($D71="",#N/A,((IF(J$4="absolute",J$3,IF(J$5="S",J$3/100*Uncertainty!$B$21,IF(J$5="E",J$3/100*$D71,"")))))^2)</f>
        <v>#N/A</v>
      </c>
      <c r="K71" s="23" t="e">
        <f>IF($D71="",#N/A,((IF(K$4="absolute",K$3,IF(K$5="S",K$3/100*Uncertainty!$B$21,IF(K$5="E",K$3/100*$D71,"")))))^2)</f>
        <v>#N/A</v>
      </c>
      <c r="L71" s="23" t="e">
        <f>IF($D71="",#N/A,((IF(L$4="absolute",L$3,IF(L$5="S",L$3/100*Uncertainty!$B$21,IF(L$5="E",L$3/100*$D71,"")))))^2)</f>
        <v>#N/A</v>
      </c>
      <c r="M71" s="23" t="e">
        <f>IF($D71="",#N/A,((IF(M$4="absolute",M$3,IF(M$5="S",M$3/100*Uncertainty!$B$21,IF(M$5="E",M$3/100*$D71,"")))))^2)</f>
        <v>#N/A</v>
      </c>
      <c r="N71" s="23" t="e">
        <f>IF($D71="",#N/A,((IF(N$4="absolute",N$3,IF(N$5="S",N$3/100*Uncertainty!$B$21,IF(N$5="E",N$3/100*$D71,"")))))^2)</f>
        <v>#N/A</v>
      </c>
      <c r="O71" s="23" t="e">
        <f>IF($D71="",#N/A,((IF(O$4="absolute",O$3,IF(O$5="S",O$3/100*Uncertainty!$B$21,IF(O$5="E",O$3/100*$D71,"")))))^2)</f>
        <v>#N/A</v>
      </c>
      <c r="P71" s="23" t="e">
        <f>IF($D71="",#N/A,((IF(P$4="absolute",P$3,IF(P$5="S",P$3/100*Uncertainty!$B$21,IF(P$5="E",P$3/100*$D71,"")))))^2)</f>
        <v>#N/A</v>
      </c>
      <c r="Q71" s="23" t="e">
        <f>IF($D71="",#N/A,((IF(Q$4="absolute",Q$3,IF(Q$5="S",Q$3/100*Uncertainty!$B$21,IF(Q$5="E",Q$3/100*$D71,"")))))^2)</f>
        <v>#N/A</v>
      </c>
      <c r="R71" s="146" t="e">
        <f>IF($D71="",#N/A,(IF(R$4="absolute",R$3,IF(R$5="S",R$3/100*Uncertainty!$B$21,IF(R$5="E",R$3/100*$D71,"")))))^2</f>
        <v>#N/A</v>
      </c>
      <c r="S71" s="57" t="e">
        <f t="shared" si="9"/>
        <v>#N/A</v>
      </c>
      <c r="T71" s="115" t="e">
        <f t="shared" si="10"/>
        <v>#N/A</v>
      </c>
      <c r="U71" s="115" t="e">
        <f t="shared" si="11"/>
        <v>#N/A</v>
      </c>
      <c r="V71" s="29" t="e">
        <f t="shared" si="12"/>
        <v>#N/A</v>
      </c>
      <c r="W71" s="143" t="e">
        <f t="shared" si="13"/>
        <v>#N/A</v>
      </c>
      <c r="X71" s="94" t="e">
        <f t="shared" si="14"/>
        <v>#N/A</v>
      </c>
      <c r="Y71" s="95" t="e">
        <f t="shared" si="15"/>
        <v>#N/A</v>
      </c>
      <c r="Z71" s="26" t="e">
        <f t="shared" si="38"/>
        <v>#N/A</v>
      </c>
      <c r="AA71" s="26" t="e">
        <f t="shared" si="39"/>
        <v>#N/A</v>
      </c>
      <c r="AB71" s="26" t="e">
        <f t="shared" si="16"/>
        <v>#N/A</v>
      </c>
      <c r="AC71" s="26" t="e">
        <f t="shared" si="17"/>
        <v>#N/A</v>
      </c>
      <c r="AD71" s="26" t="e">
        <f t="shared" si="18"/>
        <v>#N/A</v>
      </c>
      <c r="AE71" s="26" t="e">
        <f t="shared" si="19"/>
        <v>#N/A</v>
      </c>
      <c r="AF71" s="26" t="e">
        <f t="shared" si="20"/>
        <v>#N/A</v>
      </c>
      <c r="AG71" s="26" t="e">
        <f t="shared" si="21"/>
        <v>#N/A</v>
      </c>
      <c r="AH71" s="26" t="e">
        <f t="shared" si="22"/>
        <v>#N/A</v>
      </c>
      <c r="AI71" s="26" t="e">
        <f t="shared" si="23"/>
        <v>#N/A</v>
      </c>
      <c r="AJ71" s="139" t="e">
        <f t="shared" si="24"/>
        <v>#N/A</v>
      </c>
      <c r="AK71" s="93" t="e">
        <f t="shared" si="25"/>
        <v>#N/A</v>
      </c>
      <c r="AL71" s="96" t="e">
        <f t="shared" si="26"/>
        <v>#N/A</v>
      </c>
      <c r="AM71" s="96" t="e">
        <f t="shared" si="27"/>
        <v>#N/A</v>
      </c>
      <c r="AN71" s="96" t="e">
        <f t="shared" si="28"/>
        <v>#N/A</v>
      </c>
      <c r="AO71" s="96" t="e">
        <f t="shared" si="29"/>
        <v>#N/A</v>
      </c>
      <c r="AP71" s="96" t="e">
        <f t="shared" si="30"/>
        <v>#N/A</v>
      </c>
      <c r="AQ71" s="96" t="e">
        <f t="shared" si="31"/>
        <v>#N/A</v>
      </c>
      <c r="AR71" s="96" t="e">
        <f t="shared" si="32"/>
        <v>#N/A</v>
      </c>
      <c r="AS71" s="96" t="e">
        <f t="shared" si="33"/>
        <v>#N/A</v>
      </c>
      <c r="AT71" s="96" t="e">
        <f t="shared" si="34"/>
        <v>#N/A</v>
      </c>
      <c r="AU71" s="96" t="e">
        <f t="shared" si="35"/>
        <v>#N/A</v>
      </c>
      <c r="AV71" s="151" t="e">
        <f t="shared" si="36"/>
        <v>#N/A</v>
      </c>
      <c r="AW71" s="97" t="e">
        <f t="shared" si="37"/>
        <v>#N/A</v>
      </c>
      <c r="AX71" s="30"/>
    </row>
    <row r="72" spans="1:50" customFormat="1" x14ac:dyDescent="0.25">
      <c r="A72" t="s">
        <v>21</v>
      </c>
      <c r="B72" s="21">
        <v>0.5</v>
      </c>
      <c r="C72">
        <v>34.216999999999999</v>
      </c>
      <c r="D72" s="62" t="e">
        <f>IF(INDEX(Data!$D67:$D67,MATCH($D$6,header_list,0))="",#N/A,INDEX(Data!$D67:$D67,MATCH($D$6,header_list,0)))</f>
        <v>#N/A</v>
      </c>
      <c r="E72" s="59" t="e">
        <f>IF(D72="",#N/A,D72*Uncertainty!$B$21)</f>
        <v>#N/A</v>
      </c>
      <c r="F72" s="59" t="e">
        <f t="shared" ref="F72:F90" si="40">(IF(E72="",#N/A,(0.0004*E72+$F$2)/SQRT(3)))</f>
        <v>#N/A</v>
      </c>
      <c r="G72" s="59" t="e">
        <f>1/Uncertainty!$B$21</f>
        <v>#DIV/0!</v>
      </c>
      <c r="H72" s="59" t="e">
        <f>IF($D72="",#N/A,ABS(-E72/(Uncertainty!$B$21^2)))</f>
        <v>#N/A</v>
      </c>
      <c r="I72" s="23" t="e">
        <f>IF($D72="",#N/A,((IF(I$4="absolute",I$3,IF(I$5="S",I$3/100*Uncertainty!$B$21,IF(I$5="E",I$3/100*$D72,"")))))^2)</f>
        <v>#N/A</v>
      </c>
      <c r="J72" s="23" t="e">
        <f>IF($D72="",#N/A,((IF(J$4="absolute",J$3,IF(J$5="S",J$3/100*Uncertainty!$B$21,IF(J$5="E",J$3/100*$D72,"")))))^2)</f>
        <v>#N/A</v>
      </c>
      <c r="K72" s="23" t="e">
        <f>IF($D72="",#N/A,((IF(K$4="absolute",K$3,IF(K$5="S",K$3/100*Uncertainty!$B$21,IF(K$5="E",K$3/100*$D72,"")))))^2)</f>
        <v>#N/A</v>
      </c>
      <c r="L72" s="23" t="e">
        <f>IF($D72="",#N/A,((IF(L$4="absolute",L$3,IF(L$5="S",L$3/100*Uncertainty!$B$21,IF(L$5="E",L$3/100*$D72,"")))))^2)</f>
        <v>#N/A</v>
      </c>
      <c r="M72" s="23" t="e">
        <f>IF($D72="",#N/A,((IF(M$4="absolute",M$3,IF(M$5="S",M$3/100*Uncertainty!$B$21,IF(M$5="E",M$3/100*$D72,"")))))^2)</f>
        <v>#N/A</v>
      </c>
      <c r="N72" s="23" t="e">
        <f>IF($D72="",#N/A,((IF(N$4="absolute",N$3,IF(N$5="S",N$3/100*Uncertainty!$B$21,IF(N$5="E",N$3/100*$D72,"")))))^2)</f>
        <v>#N/A</v>
      </c>
      <c r="O72" s="23" t="e">
        <f>IF($D72="",#N/A,((IF(O$4="absolute",O$3,IF(O$5="S",O$3/100*Uncertainty!$B$21,IF(O$5="E",O$3/100*$D72,"")))))^2)</f>
        <v>#N/A</v>
      </c>
      <c r="P72" s="23" t="e">
        <f>IF($D72="",#N/A,((IF(P$4="absolute",P$3,IF(P$5="S",P$3/100*Uncertainty!$B$21,IF(P$5="E",P$3/100*$D72,"")))))^2)</f>
        <v>#N/A</v>
      </c>
      <c r="Q72" s="23" t="e">
        <f>IF($D72="",#N/A,((IF(Q$4="absolute",Q$3,IF(Q$5="S",Q$3/100*Uncertainty!$B$21,IF(Q$5="E",Q$3/100*$D72,"")))))^2)</f>
        <v>#N/A</v>
      </c>
      <c r="R72" s="146" t="e">
        <f>IF($D72="",#N/A,(IF(R$4="absolute",R$3,IF(R$5="S",R$3/100*Uncertainty!$B$21,IF(R$5="E",R$3/100*$D72,"")))))^2</f>
        <v>#N/A</v>
      </c>
      <c r="S72" s="57" t="e">
        <f t="shared" ref="S72:S90" si="41">IF(F72="",#N/A,SQRT(F72^2))</f>
        <v>#N/A</v>
      </c>
      <c r="T72" s="115" t="e">
        <f t="shared" ref="T72:T90" si="42">IF($D72="",#N/A,SQRT(SUMIF($I$5:$R$5,"S",$I72:$R72)))</f>
        <v>#N/A</v>
      </c>
      <c r="U72" s="115" t="e">
        <f t="shared" ref="U72:U90" si="43">IF($D72="",#N/A,SQRT(SUMIF($I$5:$R$5,"E",$I72:$R72)))</f>
        <v>#N/A</v>
      </c>
      <c r="V72" s="29" t="e">
        <f t="shared" ref="V72:V90" si="44">IF($D72="",#N/A,SQRT((S72*G72)^2+(T72*H72)^2+(U72*1)^2))</f>
        <v>#N/A</v>
      </c>
      <c r="W72" s="143" t="e">
        <f t="shared" ref="W72:W90" si="45">IF(D72="",#N/A,(V72/$D72))</f>
        <v>#N/A</v>
      </c>
      <c r="X72" s="94" t="e">
        <f t="shared" ref="X72:X90" si="46">IF(D72="",#N/A,Y$2*V72)</f>
        <v>#N/A</v>
      </c>
      <c r="Y72" s="95" t="e">
        <f t="shared" ref="Y72:Y90" si="47">IF(D72="",#N/A,(X72/$D72))</f>
        <v>#N/A</v>
      </c>
      <c r="Z72" s="26" t="e">
        <f t="shared" si="38"/>
        <v>#N/A</v>
      </c>
      <c r="AA72" s="26" t="e">
        <f t="shared" si="39"/>
        <v>#N/A</v>
      </c>
      <c r="AB72" s="26" t="e">
        <f t="shared" ref="AB72:AB90" si="48">IF($D72="",#N/A,((IF(AB$5="V",H72*$G72,IF(AB$5="S",((SQRT(J72))*$H72),IF(AB$5="E",((SQRT(J72))*AB$4),""))))))</f>
        <v>#N/A</v>
      </c>
      <c r="AC72" s="26" t="e">
        <f t="shared" ref="AC72:AC90" si="49">IF($D72="",#N/A,((IF(AC$5="V",I72*$G72,IF(AC$5="S",((SQRT(K72))*$H72),IF(AC$5="E",((SQRT(K72))*AC$4),""))))))</f>
        <v>#N/A</v>
      </c>
      <c r="AD72" s="26" t="e">
        <f t="shared" ref="AD72:AD90" si="50">IF($D72="",#N/A,((IF(AD$5="V",J72*$G72,IF(AD$5="S",((SQRT(L72))*$H72),IF(AD$5="E",((SQRT(L72))*AD$4),""))))))</f>
        <v>#N/A</v>
      </c>
      <c r="AE72" s="26" t="e">
        <f t="shared" ref="AE72:AE90" si="51">IF($D72="",#N/A,((IF(AE$5="V",K72*$G72,IF(AE$5="S",((SQRT(M72))*$H72),IF(AE$5="E",((SQRT(M72))*AE$4),""))))))</f>
        <v>#N/A</v>
      </c>
      <c r="AF72" s="26" t="e">
        <f t="shared" ref="AF72:AF90" si="52">IF($D72="",#N/A,((IF(AF$5="V",L72*$G72,IF(AF$5="S",((SQRT(N72))*$H72),IF(AF$5="E",((SQRT(N72))*AF$4),""))))))</f>
        <v>#N/A</v>
      </c>
      <c r="AG72" s="26" t="e">
        <f t="shared" ref="AG72:AG90" si="53">IF($D72="",#N/A,((IF(AG$5="V",M72*$G72,IF(AG$5="S",((SQRT(O72))*$H72),IF(AG$5="E",((SQRT(O72))*AG$4),""))))))</f>
        <v>#N/A</v>
      </c>
      <c r="AH72" s="26" t="e">
        <f t="shared" ref="AH72:AH90" si="54">IF($D72="",#N/A,((IF(AH$5="V",N72*$G72,IF(AH$5="S",((SQRT(P72))*$H72),IF(AH$5="E",((SQRT(P72))*AH$4),""))))))</f>
        <v>#N/A</v>
      </c>
      <c r="AI72" s="26" t="e">
        <f t="shared" ref="AI72:AI90" si="55">IF($D72="",#N/A,((IF(AI$5="V",O72*$G72,IF(AI$5="S",((SQRT(Q72))*$H72),IF(AI$5="E",((SQRT(Q72))*AI$4),""))))))</f>
        <v>#N/A</v>
      </c>
      <c r="AJ72" s="139" t="e">
        <f t="shared" ref="AJ72:AJ90" si="56">IF($D72="",#N/A,((IF(AJ$5="V",P72*$G72,IF(AJ$5="S",((SQRT(R72))*$H72),IF(AJ$5="E",((SQRT(R72))*AJ$4),""))))))</f>
        <v>#N/A</v>
      </c>
      <c r="AK72" s="93" t="e">
        <f t="shared" ref="AK72:AK90" si="57">IF(Z72="",#N/A,SUM(Z72:AJ72))</f>
        <v>#N/A</v>
      </c>
      <c r="AL72" s="96" t="e">
        <f t="shared" ref="AL72:AL90" si="58">IF($D72="",#N/A,Z72/AK72)</f>
        <v>#N/A</v>
      </c>
      <c r="AM72" s="96" t="e">
        <f t="shared" ref="AM72:AM90" si="59">IF($D72="",#N/A,AA72/$AK72)</f>
        <v>#N/A</v>
      </c>
      <c r="AN72" s="96" t="e">
        <f t="shared" ref="AN72:AN90" si="60">IF($D72="",#N/A,AB72/$AK72)</f>
        <v>#N/A</v>
      </c>
      <c r="AO72" s="96" t="e">
        <f t="shared" ref="AO72:AO90" si="61">IF($D72="",#N/A,AC72/$AK72)</f>
        <v>#N/A</v>
      </c>
      <c r="AP72" s="96" t="e">
        <f t="shared" ref="AP72:AP90" si="62">IF($D72="",#N/A,AD72/$AK72)</f>
        <v>#N/A</v>
      </c>
      <c r="AQ72" s="96" t="e">
        <f t="shared" ref="AQ72:AQ90" si="63">IF($D72="",#N/A,AE72/$AK72)</f>
        <v>#N/A</v>
      </c>
      <c r="AR72" s="96" t="e">
        <f t="shared" ref="AR72:AR90" si="64">IF($D72="",#N/A,AF72/$AK72)</f>
        <v>#N/A</v>
      </c>
      <c r="AS72" s="96" t="e">
        <f t="shared" ref="AS72:AS90" si="65">IF($D72="",#N/A,AG72/$AK72)</f>
        <v>#N/A</v>
      </c>
      <c r="AT72" s="96" t="e">
        <f t="shared" ref="AT72:AT90" si="66">IF($D72="",#N/A,AH72/$AK72)</f>
        <v>#N/A</v>
      </c>
      <c r="AU72" s="96" t="e">
        <f t="shared" ref="AU72:AU90" si="67">IF($D72="",#N/A,AI72/$AK72)</f>
        <v>#N/A</v>
      </c>
      <c r="AV72" s="151" t="e">
        <f t="shared" ref="AV72:AV90" si="68">IF($D72="","",AJ72/$AK72)</f>
        <v>#N/A</v>
      </c>
      <c r="AW72" s="97" t="e">
        <f t="shared" ref="AW72:AW90" si="69">IF(AK72="","",SUM(AL72:AV72))</f>
        <v>#N/A</v>
      </c>
      <c r="AX72" s="30"/>
    </row>
    <row r="73" spans="1:50" customFormat="1" x14ac:dyDescent="0.25">
      <c r="A73" t="s">
        <v>21</v>
      </c>
      <c r="B73" s="21">
        <v>0.54166666666666663</v>
      </c>
      <c r="C73">
        <v>34.020899999999997</v>
      </c>
      <c r="D73" s="62" t="e">
        <f>IF(INDEX(Data!$D68:$D68,MATCH($D$6,header_list,0))="",#N/A,INDEX(Data!$D68:$D68,MATCH($D$6,header_list,0)))</f>
        <v>#N/A</v>
      </c>
      <c r="E73" s="59" t="e">
        <f>IF(D73="",#N/A,D73*Uncertainty!$B$21)</f>
        <v>#N/A</v>
      </c>
      <c r="F73" s="59" t="e">
        <f t="shared" si="40"/>
        <v>#N/A</v>
      </c>
      <c r="G73" s="59" t="e">
        <f>1/Uncertainty!$B$21</f>
        <v>#DIV/0!</v>
      </c>
      <c r="H73" s="59" t="e">
        <f>IF($D73="",#N/A,ABS(-E73/(Uncertainty!$B$21^2)))</f>
        <v>#N/A</v>
      </c>
      <c r="I73" s="23" t="e">
        <f>IF($D73="",#N/A,((IF(I$4="absolute",I$3,IF(I$5="S",I$3/100*Uncertainty!$B$21,IF(I$5="E",I$3/100*$D73,"")))))^2)</f>
        <v>#N/A</v>
      </c>
      <c r="J73" s="23" t="e">
        <f>IF($D73="",#N/A,((IF(J$4="absolute",J$3,IF(J$5="S",J$3/100*Uncertainty!$B$21,IF(J$5="E",J$3/100*$D73,"")))))^2)</f>
        <v>#N/A</v>
      </c>
      <c r="K73" s="23" t="e">
        <f>IF($D73="",#N/A,((IF(K$4="absolute",K$3,IF(K$5="S",K$3/100*Uncertainty!$B$21,IF(K$5="E",K$3/100*$D73,"")))))^2)</f>
        <v>#N/A</v>
      </c>
      <c r="L73" s="23" t="e">
        <f>IF($D73="",#N/A,((IF(L$4="absolute",L$3,IF(L$5="S",L$3/100*Uncertainty!$B$21,IF(L$5="E",L$3/100*$D73,"")))))^2)</f>
        <v>#N/A</v>
      </c>
      <c r="M73" s="23" t="e">
        <f>IF($D73="",#N/A,((IF(M$4="absolute",M$3,IF(M$5="S",M$3/100*Uncertainty!$B$21,IF(M$5="E",M$3/100*$D73,"")))))^2)</f>
        <v>#N/A</v>
      </c>
      <c r="N73" s="23" t="e">
        <f>IF($D73="",#N/A,((IF(N$4="absolute",N$3,IF(N$5="S",N$3/100*Uncertainty!$B$21,IF(N$5="E",N$3/100*$D73,"")))))^2)</f>
        <v>#N/A</v>
      </c>
      <c r="O73" s="23" t="e">
        <f>IF($D73="",#N/A,((IF(O$4="absolute",O$3,IF(O$5="S",O$3/100*Uncertainty!$B$21,IF(O$5="E",O$3/100*$D73,"")))))^2)</f>
        <v>#N/A</v>
      </c>
      <c r="P73" s="23" t="e">
        <f>IF($D73="",#N/A,((IF(P$4="absolute",P$3,IF(P$5="S",P$3/100*Uncertainty!$B$21,IF(P$5="E",P$3/100*$D73,"")))))^2)</f>
        <v>#N/A</v>
      </c>
      <c r="Q73" s="23" t="e">
        <f>IF($D73="",#N/A,((IF(Q$4="absolute",Q$3,IF(Q$5="S",Q$3/100*Uncertainty!$B$21,IF(Q$5="E",Q$3/100*$D73,"")))))^2)</f>
        <v>#N/A</v>
      </c>
      <c r="R73" s="146" t="e">
        <f>IF($D73="",#N/A,(IF(R$4="absolute",R$3,IF(R$5="S",R$3/100*Uncertainty!$B$21,IF(R$5="E",R$3/100*$D73,"")))))^2</f>
        <v>#N/A</v>
      </c>
      <c r="S73" s="57" t="e">
        <f t="shared" si="41"/>
        <v>#N/A</v>
      </c>
      <c r="T73" s="115" t="e">
        <f t="shared" si="42"/>
        <v>#N/A</v>
      </c>
      <c r="U73" s="115" t="e">
        <f t="shared" si="43"/>
        <v>#N/A</v>
      </c>
      <c r="V73" s="29" t="e">
        <f t="shared" si="44"/>
        <v>#N/A</v>
      </c>
      <c r="W73" s="143" t="e">
        <f t="shared" si="45"/>
        <v>#N/A</v>
      </c>
      <c r="X73" s="94" t="e">
        <f t="shared" si="46"/>
        <v>#N/A</v>
      </c>
      <c r="Y73" s="95" t="e">
        <f t="shared" si="47"/>
        <v>#N/A</v>
      </c>
      <c r="Z73" s="26" t="e">
        <f t="shared" ref="Z73:Z90" si="70">IF($D73="",#N/A,((IF(Z$5="V",F73*$G73,IF(Z$5="S",((SQRT(I73))*$H73),IF(Z$5="E",((SQRT(I73))*Z$4),""))))))</f>
        <v>#N/A</v>
      </c>
      <c r="AA73" s="26" t="e">
        <f t="shared" ref="AA73:AA90" si="71">IF($D73="",#N/A,((IF(AA$5="V",G73*$G73,IF(AA$5="S",((SQRT(I73))*$H73),IF(AA$5="E",((SQRT(I73))*AA$4),""))))))</f>
        <v>#N/A</v>
      </c>
      <c r="AB73" s="26" t="e">
        <f t="shared" si="48"/>
        <v>#N/A</v>
      </c>
      <c r="AC73" s="26" t="e">
        <f t="shared" si="49"/>
        <v>#N/A</v>
      </c>
      <c r="AD73" s="26" t="e">
        <f t="shared" si="50"/>
        <v>#N/A</v>
      </c>
      <c r="AE73" s="26" t="e">
        <f t="shared" si="51"/>
        <v>#N/A</v>
      </c>
      <c r="AF73" s="26" t="e">
        <f t="shared" si="52"/>
        <v>#N/A</v>
      </c>
      <c r="AG73" s="26" t="e">
        <f t="shared" si="53"/>
        <v>#N/A</v>
      </c>
      <c r="AH73" s="26" t="e">
        <f t="shared" si="54"/>
        <v>#N/A</v>
      </c>
      <c r="AI73" s="26" t="e">
        <f t="shared" si="55"/>
        <v>#N/A</v>
      </c>
      <c r="AJ73" s="139" t="e">
        <f t="shared" si="56"/>
        <v>#N/A</v>
      </c>
      <c r="AK73" s="93" t="e">
        <f t="shared" si="57"/>
        <v>#N/A</v>
      </c>
      <c r="AL73" s="96" t="e">
        <f t="shared" si="58"/>
        <v>#N/A</v>
      </c>
      <c r="AM73" s="96" t="e">
        <f t="shared" si="59"/>
        <v>#N/A</v>
      </c>
      <c r="AN73" s="96" t="e">
        <f t="shared" si="60"/>
        <v>#N/A</v>
      </c>
      <c r="AO73" s="96" t="e">
        <f t="shared" si="61"/>
        <v>#N/A</v>
      </c>
      <c r="AP73" s="96" t="e">
        <f t="shared" si="62"/>
        <v>#N/A</v>
      </c>
      <c r="AQ73" s="96" t="e">
        <f t="shared" si="63"/>
        <v>#N/A</v>
      </c>
      <c r="AR73" s="96" t="e">
        <f t="shared" si="64"/>
        <v>#N/A</v>
      </c>
      <c r="AS73" s="96" t="e">
        <f t="shared" si="65"/>
        <v>#N/A</v>
      </c>
      <c r="AT73" s="96" t="e">
        <f t="shared" si="66"/>
        <v>#N/A</v>
      </c>
      <c r="AU73" s="96" t="e">
        <f t="shared" si="67"/>
        <v>#N/A</v>
      </c>
      <c r="AV73" s="151" t="e">
        <f t="shared" si="68"/>
        <v>#N/A</v>
      </c>
      <c r="AW73" s="97" t="e">
        <f t="shared" si="69"/>
        <v>#N/A</v>
      </c>
      <c r="AX73" s="30"/>
    </row>
    <row r="74" spans="1:50" customFormat="1" x14ac:dyDescent="0.25">
      <c r="A74" t="s">
        <v>21</v>
      </c>
      <c r="B74" s="21">
        <v>0.58333333333333337</v>
      </c>
      <c r="C74">
        <v>38.681800000000003</v>
      </c>
      <c r="D74" s="62" t="e">
        <f>IF(INDEX(Data!$D69:$D69,MATCH($D$6,header_list,0))="",#N/A,INDEX(Data!$D69:$D69,MATCH($D$6,header_list,0)))</f>
        <v>#N/A</v>
      </c>
      <c r="E74" s="59" t="e">
        <f>IF(D74="",#N/A,D74*Uncertainty!$B$21)</f>
        <v>#N/A</v>
      </c>
      <c r="F74" s="59" t="e">
        <f t="shared" si="40"/>
        <v>#N/A</v>
      </c>
      <c r="G74" s="59" t="e">
        <f>1/Uncertainty!$B$21</f>
        <v>#DIV/0!</v>
      </c>
      <c r="H74" s="59" t="e">
        <f>IF($D74="",#N/A,ABS(-E74/(Uncertainty!$B$21^2)))</f>
        <v>#N/A</v>
      </c>
      <c r="I74" s="23" t="e">
        <f>IF($D74="",#N/A,((IF(I$4="absolute",I$3,IF(I$5="S",I$3/100*Uncertainty!$B$21,IF(I$5="E",I$3/100*$D74,"")))))^2)</f>
        <v>#N/A</v>
      </c>
      <c r="J74" s="23" t="e">
        <f>IF($D74="",#N/A,((IF(J$4="absolute",J$3,IF(J$5="S",J$3/100*Uncertainty!$B$21,IF(J$5="E",J$3/100*$D74,"")))))^2)</f>
        <v>#N/A</v>
      </c>
      <c r="K74" s="23" t="e">
        <f>IF($D74="",#N/A,((IF(K$4="absolute",K$3,IF(K$5="S",K$3/100*Uncertainty!$B$21,IF(K$5="E",K$3/100*$D74,"")))))^2)</f>
        <v>#N/A</v>
      </c>
      <c r="L74" s="23" t="e">
        <f>IF($D74="",#N/A,((IF(L$4="absolute",L$3,IF(L$5="S",L$3/100*Uncertainty!$B$21,IF(L$5="E",L$3/100*$D74,"")))))^2)</f>
        <v>#N/A</v>
      </c>
      <c r="M74" s="23" t="e">
        <f>IF($D74="",#N/A,((IF(M$4="absolute",M$3,IF(M$5="S",M$3/100*Uncertainty!$B$21,IF(M$5="E",M$3/100*$D74,"")))))^2)</f>
        <v>#N/A</v>
      </c>
      <c r="N74" s="23" t="e">
        <f>IF($D74="",#N/A,((IF(N$4="absolute",N$3,IF(N$5="S",N$3/100*Uncertainty!$B$21,IF(N$5="E",N$3/100*$D74,"")))))^2)</f>
        <v>#N/A</v>
      </c>
      <c r="O74" s="23" t="e">
        <f>IF($D74="",#N/A,((IF(O$4="absolute",O$3,IF(O$5="S",O$3/100*Uncertainty!$B$21,IF(O$5="E",O$3/100*$D74,"")))))^2)</f>
        <v>#N/A</v>
      </c>
      <c r="P74" s="23" t="e">
        <f>IF($D74="",#N/A,((IF(P$4="absolute",P$3,IF(P$5="S",P$3/100*Uncertainty!$B$21,IF(P$5="E",P$3/100*$D74,"")))))^2)</f>
        <v>#N/A</v>
      </c>
      <c r="Q74" s="23" t="e">
        <f>IF($D74="",#N/A,((IF(Q$4="absolute",Q$3,IF(Q$5="S",Q$3/100*Uncertainty!$B$21,IF(Q$5="E",Q$3/100*$D74,"")))))^2)</f>
        <v>#N/A</v>
      </c>
      <c r="R74" s="146" t="e">
        <f>IF($D74="",#N/A,(IF(R$4="absolute",R$3,IF(R$5="S",R$3/100*Uncertainty!$B$21,IF(R$5="E",R$3/100*$D74,"")))))^2</f>
        <v>#N/A</v>
      </c>
      <c r="S74" s="57" t="e">
        <f t="shared" si="41"/>
        <v>#N/A</v>
      </c>
      <c r="T74" s="115" t="e">
        <f t="shared" si="42"/>
        <v>#N/A</v>
      </c>
      <c r="U74" s="115" t="e">
        <f t="shared" si="43"/>
        <v>#N/A</v>
      </c>
      <c r="V74" s="29" t="e">
        <f t="shared" si="44"/>
        <v>#N/A</v>
      </c>
      <c r="W74" s="143" t="e">
        <f t="shared" si="45"/>
        <v>#N/A</v>
      </c>
      <c r="X74" s="94" t="e">
        <f t="shared" si="46"/>
        <v>#N/A</v>
      </c>
      <c r="Y74" s="95" t="e">
        <f t="shared" si="47"/>
        <v>#N/A</v>
      </c>
      <c r="Z74" s="26" t="e">
        <f t="shared" si="70"/>
        <v>#N/A</v>
      </c>
      <c r="AA74" s="26" t="e">
        <f t="shared" si="71"/>
        <v>#N/A</v>
      </c>
      <c r="AB74" s="26" t="e">
        <f t="shared" si="48"/>
        <v>#N/A</v>
      </c>
      <c r="AC74" s="26" t="e">
        <f t="shared" si="49"/>
        <v>#N/A</v>
      </c>
      <c r="AD74" s="26" t="e">
        <f t="shared" si="50"/>
        <v>#N/A</v>
      </c>
      <c r="AE74" s="26" t="e">
        <f t="shared" si="51"/>
        <v>#N/A</v>
      </c>
      <c r="AF74" s="26" t="e">
        <f t="shared" si="52"/>
        <v>#N/A</v>
      </c>
      <c r="AG74" s="26" t="e">
        <f t="shared" si="53"/>
        <v>#N/A</v>
      </c>
      <c r="AH74" s="26" t="e">
        <f t="shared" si="54"/>
        <v>#N/A</v>
      </c>
      <c r="AI74" s="26" t="e">
        <f t="shared" si="55"/>
        <v>#N/A</v>
      </c>
      <c r="AJ74" s="139" t="e">
        <f t="shared" si="56"/>
        <v>#N/A</v>
      </c>
      <c r="AK74" s="93" t="e">
        <f t="shared" si="57"/>
        <v>#N/A</v>
      </c>
      <c r="AL74" s="96" t="e">
        <f t="shared" si="58"/>
        <v>#N/A</v>
      </c>
      <c r="AM74" s="96" t="e">
        <f t="shared" si="59"/>
        <v>#N/A</v>
      </c>
      <c r="AN74" s="96" t="e">
        <f t="shared" si="60"/>
        <v>#N/A</v>
      </c>
      <c r="AO74" s="96" t="e">
        <f t="shared" si="61"/>
        <v>#N/A</v>
      </c>
      <c r="AP74" s="96" t="e">
        <f t="shared" si="62"/>
        <v>#N/A</v>
      </c>
      <c r="AQ74" s="96" t="e">
        <f t="shared" si="63"/>
        <v>#N/A</v>
      </c>
      <c r="AR74" s="96" t="e">
        <f t="shared" si="64"/>
        <v>#N/A</v>
      </c>
      <c r="AS74" s="96" t="e">
        <f t="shared" si="65"/>
        <v>#N/A</v>
      </c>
      <c r="AT74" s="96" t="e">
        <f t="shared" si="66"/>
        <v>#N/A</v>
      </c>
      <c r="AU74" s="96" t="e">
        <f t="shared" si="67"/>
        <v>#N/A</v>
      </c>
      <c r="AV74" s="151" t="e">
        <f t="shared" si="68"/>
        <v>#N/A</v>
      </c>
      <c r="AW74" s="97" t="e">
        <f t="shared" si="69"/>
        <v>#N/A</v>
      </c>
      <c r="AX74" s="30"/>
    </row>
    <row r="75" spans="1:50" customFormat="1" x14ac:dyDescent="0.25">
      <c r="A75" t="s">
        <v>21</v>
      </c>
      <c r="B75" s="21">
        <v>0.625</v>
      </c>
      <c r="C75">
        <v>46.866700000000002</v>
      </c>
      <c r="D75" s="62" t="e">
        <f>IF(INDEX(Data!$D70:$D70,MATCH($D$6,header_list,0))="",#N/A,INDEX(Data!$D70:$D70,MATCH($D$6,header_list,0)))</f>
        <v>#N/A</v>
      </c>
      <c r="E75" s="59" t="e">
        <f>IF(D75="",#N/A,D75*Uncertainty!$B$21)</f>
        <v>#N/A</v>
      </c>
      <c r="F75" s="59" t="e">
        <f t="shared" si="40"/>
        <v>#N/A</v>
      </c>
      <c r="G75" s="59" t="e">
        <f>1/Uncertainty!$B$21</f>
        <v>#DIV/0!</v>
      </c>
      <c r="H75" s="59" t="e">
        <f>IF($D75="",#N/A,ABS(-E75/(Uncertainty!$B$21^2)))</f>
        <v>#N/A</v>
      </c>
      <c r="I75" s="23" t="e">
        <f>IF($D75="",#N/A,((IF(I$4="absolute",I$3,IF(I$5="S",I$3/100*Uncertainty!$B$21,IF(I$5="E",I$3/100*$D75,"")))))^2)</f>
        <v>#N/A</v>
      </c>
      <c r="J75" s="23" t="e">
        <f>IF($D75="",#N/A,((IF(J$4="absolute",J$3,IF(J$5="S",J$3/100*Uncertainty!$B$21,IF(J$5="E",J$3/100*$D75,"")))))^2)</f>
        <v>#N/A</v>
      </c>
      <c r="K75" s="23" t="e">
        <f>IF($D75="",#N/A,((IF(K$4="absolute",K$3,IF(K$5="S",K$3/100*Uncertainty!$B$21,IF(K$5="E",K$3/100*$D75,"")))))^2)</f>
        <v>#N/A</v>
      </c>
      <c r="L75" s="23" t="e">
        <f>IF($D75="",#N/A,((IF(L$4="absolute",L$3,IF(L$5="S",L$3/100*Uncertainty!$B$21,IF(L$5="E",L$3/100*$D75,"")))))^2)</f>
        <v>#N/A</v>
      </c>
      <c r="M75" s="23" t="e">
        <f>IF($D75="",#N/A,((IF(M$4="absolute",M$3,IF(M$5="S",M$3/100*Uncertainty!$B$21,IF(M$5="E",M$3/100*$D75,"")))))^2)</f>
        <v>#N/A</v>
      </c>
      <c r="N75" s="23" t="e">
        <f>IF($D75="",#N/A,((IF(N$4="absolute",N$3,IF(N$5="S",N$3/100*Uncertainty!$B$21,IF(N$5="E",N$3/100*$D75,"")))))^2)</f>
        <v>#N/A</v>
      </c>
      <c r="O75" s="23" t="e">
        <f>IF($D75="",#N/A,((IF(O$4="absolute",O$3,IF(O$5="S",O$3/100*Uncertainty!$B$21,IF(O$5="E",O$3/100*$D75,"")))))^2)</f>
        <v>#N/A</v>
      </c>
      <c r="P75" s="23" t="e">
        <f>IF($D75="",#N/A,((IF(P$4="absolute",P$3,IF(P$5="S",P$3/100*Uncertainty!$B$21,IF(P$5="E",P$3/100*$D75,"")))))^2)</f>
        <v>#N/A</v>
      </c>
      <c r="Q75" s="23" t="e">
        <f>IF($D75="",#N/A,((IF(Q$4="absolute",Q$3,IF(Q$5="S",Q$3/100*Uncertainty!$B$21,IF(Q$5="E",Q$3/100*$D75,"")))))^2)</f>
        <v>#N/A</v>
      </c>
      <c r="R75" s="146" t="e">
        <f>IF($D75="",#N/A,(IF(R$4="absolute",R$3,IF(R$5="S",R$3/100*Uncertainty!$B$21,IF(R$5="E",R$3/100*$D75,"")))))^2</f>
        <v>#N/A</v>
      </c>
      <c r="S75" s="57" t="e">
        <f t="shared" si="41"/>
        <v>#N/A</v>
      </c>
      <c r="T75" s="115" t="e">
        <f t="shared" si="42"/>
        <v>#N/A</v>
      </c>
      <c r="U75" s="115" t="e">
        <f t="shared" si="43"/>
        <v>#N/A</v>
      </c>
      <c r="V75" s="29" t="e">
        <f t="shared" si="44"/>
        <v>#N/A</v>
      </c>
      <c r="W75" s="143" t="e">
        <f t="shared" si="45"/>
        <v>#N/A</v>
      </c>
      <c r="X75" s="94" t="e">
        <f t="shared" si="46"/>
        <v>#N/A</v>
      </c>
      <c r="Y75" s="95" t="e">
        <f t="shared" si="47"/>
        <v>#N/A</v>
      </c>
      <c r="Z75" s="26" t="e">
        <f t="shared" si="70"/>
        <v>#N/A</v>
      </c>
      <c r="AA75" s="26" t="e">
        <f t="shared" si="71"/>
        <v>#N/A</v>
      </c>
      <c r="AB75" s="26" t="e">
        <f t="shared" si="48"/>
        <v>#N/A</v>
      </c>
      <c r="AC75" s="26" t="e">
        <f t="shared" si="49"/>
        <v>#N/A</v>
      </c>
      <c r="AD75" s="26" t="e">
        <f t="shared" si="50"/>
        <v>#N/A</v>
      </c>
      <c r="AE75" s="26" t="e">
        <f t="shared" si="51"/>
        <v>#N/A</v>
      </c>
      <c r="AF75" s="26" t="e">
        <f t="shared" si="52"/>
        <v>#N/A</v>
      </c>
      <c r="AG75" s="26" t="e">
        <f t="shared" si="53"/>
        <v>#N/A</v>
      </c>
      <c r="AH75" s="26" t="e">
        <f t="shared" si="54"/>
        <v>#N/A</v>
      </c>
      <c r="AI75" s="26" t="e">
        <f t="shared" si="55"/>
        <v>#N/A</v>
      </c>
      <c r="AJ75" s="139" t="e">
        <f t="shared" si="56"/>
        <v>#N/A</v>
      </c>
      <c r="AK75" s="93" t="e">
        <f t="shared" si="57"/>
        <v>#N/A</v>
      </c>
      <c r="AL75" s="96" t="e">
        <f t="shared" si="58"/>
        <v>#N/A</v>
      </c>
      <c r="AM75" s="96" t="e">
        <f t="shared" si="59"/>
        <v>#N/A</v>
      </c>
      <c r="AN75" s="96" t="e">
        <f t="shared" si="60"/>
        <v>#N/A</v>
      </c>
      <c r="AO75" s="96" t="e">
        <f t="shared" si="61"/>
        <v>#N/A</v>
      </c>
      <c r="AP75" s="96" t="e">
        <f t="shared" si="62"/>
        <v>#N/A</v>
      </c>
      <c r="AQ75" s="96" t="e">
        <f t="shared" si="63"/>
        <v>#N/A</v>
      </c>
      <c r="AR75" s="96" t="e">
        <f t="shared" si="64"/>
        <v>#N/A</v>
      </c>
      <c r="AS75" s="96" t="e">
        <f t="shared" si="65"/>
        <v>#N/A</v>
      </c>
      <c r="AT75" s="96" t="e">
        <f t="shared" si="66"/>
        <v>#N/A</v>
      </c>
      <c r="AU75" s="96" t="e">
        <f t="shared" si="67"/>
        <v>#N/A</v>
      </c>
      <c r="AV75" s="151" t="e">
        <f t="shared" si="68"/>
        <v>#N/A</v>
      </c>
      <c r="AW75" s="97" t="e">
        <f t="shared" si="69"/>
        <v>#N/A</v>
      </c>
      <c r="AX75" s="30"/>
    </row>
    <row r="76" spans="1:50" customFormat="1" x14ac:dyDescent="0.25">
      <c r="A76" t="s">
        <v>21</v>
      </c>
      <c r="B76" s="21">
        <v>0.66666666666666663</v>
      </c>
      <c r="C76">
        <v>56.976799999999997</v>
      </c>
      <c r="D76" s="62" t="e">
        <f>IF(INDEX(Data!$D71:$D71,MATCH($D$6,header_list,0))="",#N/A,INDEX(Data!$D71:$D71,MATCH($D$6,header_list,0)))</f>
        <v>#N/A</v>
      </c>
      <c r="E76" s="59" t="e">
        <f>IF(D76="",#N/A,D76*Uncertainty!$B$21)</f>
        <v>#N/A</v>
      </c>
      <c r="F76" s="59" t="e">
        <f t="shared" si="40"/>
        <v>#N/A</v>
      </c>
      <c r="G76" s="59" t="e">
        <f>1/Uncertainty!$B$21</f>
        <v>#DIV/0!</v>
      </c>
      <c r="H76" s="59" t="e">
        <f>IF($D76="",#N/A,ABS(-E76/(Uncertainty!$B$21^2)))</f>
        <v>#N/A</v>
      </c>
      <c r="I76" s="23" t="e">
        <f>IF($D76="",#N/A,((IF(I$4="absolute",I$3,IF(I$5="S",I$3/100*Uncertainty!$B$21,IF(I$5="E",I$3/100*$D76,"")))))^2)</f>
        <v>#N/A</v>
      </c>
      <c r="J76" s="23" t="e">
        <f>IF($D76="",#N/A,((IF(J$4="absolute",J$3,IF(J$5="S",J$3/100*Uncertainty!$B$21,IF(J$5="E",J$3/100*$D76,"")))))^2)</f>
        <v>#N/A</v>
      </c>
      <c r="K76" s="23" t="e">
        <f>IF($D76="",#N/A,((IF(K$4="absolute",K$3,IF(K$5="S",K$3/100*Uncertainty!$B$21,IF(K$5="E",K$3/100*$D76,"")))))^2)</f>
        <v>#N/A</v>
      </c>
      <c r="L76" s="23" t="e">
        <f>IF($D76="",#N/A,((IF(L$4="absolute",L$3,IF(L$5="S",L$3/100*Uncertainty!$B$21,IF(L$5="E",L$3/100*$D76,"")))))^2)</f>
        <v>#N/A</v>
      </c>
      <c r="M76" s="23" t="e">
        <f>IF($D76="",#N/A,((IF(M$4="absolute",M$3,IF(M$5="S",M$3/100*Uncertainty!$B$21,IF(M$5="E",M$3/100*$D76,"")))))^2)</f>
        <v>#N/A</v>
      </c>
      <c r="N76" s="23" t="e">
        <f>IF($D76="",#N/A,((IF(N$4="absolute",N$3,IF(N$5="S",N$3/100*Uncertainty!$B$21,IF(N$5="E",N$3/100*$D76,"")))))^2)</f>
        <v>#N/A</v>
      </c>
      <c r="O76" s="23" t="e">
        <f>IF($D76="",#N/A,((IF(O$4="absolute",O$3,IF(O$5="S",O$3/100*Uncertainty!$B$21,IF(O$5="E",O$3/100*$D76,"")))))^2)</f>
        <v>#N/A</v>
      </c>
      <c r="P76" s="23" t="e">
        <f>IF($D76="",#N/A,((IF(P$4="absolute",P$3,IF(P$5="S",P$3/100*Uncertainty!$B$21,IF(P$5="E",P$3/100*$D76,"")))))^2)</f>
        <v>#N/A</v>
      </c>
      <c r="Q76" s="23" t="e">
        <f>IF($D76="",#N/A,((IF(Q$4="absolute",Q$3,IF(Q$5="S",Q$3/100*Uncertainty!$B$21,IF(Q$5="E",Q$3/100*$D76,"")))))^2)</f>
        <v>#N/A</v>
      </c>
      <c r="R76" s="146" t="e">
        <f>IF($D76="",#N/A,(IF(R$4="absolute",R$3,IF(R$5="S",R$3/100*Uncertainty!$B$21,IF(R$5="E",R$3/100*$D76,"")))))^2</f>
        <v>#N/A</v>
      </c>
      <c r="S76" s="57" t="e">
        <f t="shared" si="41"/>
        <v>#N/A</v>
      </c>
      <c r="T76" s="115" t="e">
        <f t="shared" si="42"/>
        <v>#N/A</v>
      </c>
      <c r="U76" s="115" t="e">
        <f t="shared" si="43"/>
        <v>#N/A</v>
      </c>
      <c r="V76" s="29" t="e">
        <f t="shared" si="44"/>
        <v>#N/A</v>
      </c>
      <c r="W76" s="143" t="e">
        <f t="shared" si="45"/>
        <v>#N/A</v>
      </c>
      <c r="X76" s="94" t="e">
        <f t="shared" si="46"/>
        <v>#N/A</v>
      </c>
      <c r="Y76" s="95" t="e">
        <f t="shared" si="47"/>
        <v>#N/A</v>
      </c>
      <c r="Z76" s="26" t="e">
        <f t="shared" si="70"/>
        <v>#N/A</v>
      </c>
      <c r="AA76" s="26" t="e">
        <f t="shared" si="71"/>
        <v>#N/A</v>
      </c>
      <c r="AB76" s="26" t="e">
        <f t="shared" si="48"/>
        <v>#N/A</v>
      </c>
      <c r="AC76" s="26" t="e">
        <f t="shared" si="49"/>
        <v>#N/A</v>
      </c>
      <c r="AD76" s="26" t="e">
        <f t="shared" si="50"/>
        <v>#N/A</v>
      </c>
      <c r="AE76" s="26" t="e">
        <f t="shared" si="51"/>
        <v>#N/A</v>
      </c>
      <c r="AF76" s="26" t="e">
        <f t="shared" si="52"/>
        <v>#N/A</v>
      </c>
      <c r="AG76" s="26" t="e">
        <f t="shared" si="53"/>
        <v>#N/A</v>
      </c>
      <c r="AH76" s="26" t="e">
        <f t="shared" si="54"/>
        <v>#N/A</v>
      </c>
      <c r="AI76" s="26" t="e">
        <f t="shared" si="55"/>
        <v>#N/A</v>
      </c>
      <c r="AJ76" s="139" t="e">
        <f t="shared" si="56"/>
        <v>#N/A</v>
      </c>
      <c r="AK76" s="93" t="e">
        <f t="shared" si="57"/>
        <v>#N/A</v>
      </c>
      <c r="AL76" s="96" t="e">
        <f t="shared" si="58"/>
        <v>#N/A</v>
      </c>
      <c r="AM76" s="96" t="e">
        <f t="shared" si="59"/>
        <v>#N/A</v>
      </c>
      <c r="AN76" s="96" t="e">
        <f t="shared" si="60"/>
        <v>#N/A</v>
      </c>
      <c r="AO76" s="96" t="e">
        <f t="shared" si="61"/>
        <v>#N/A</v>
      </c>
      <c r="AP76" s="96" t="e">
        <f t="shared" si="62"/>
        <v>#N/A</v>
      </c>
      <c r="AQ76" s="96" t="e">
        <f t="shared" si="63"/>
        <v>#N/A</v>
      </c>
      <c r="AR76" s="96" t="e">
        <f t="shared" si="64"/>
        <v>#N/A</v>
      </c>
      <c r="AS76" s="96" t="e">
        <f t="shared" si="65"/>
        <v>#N/A</v>
      </c>
      <c r="AT76" s="96" t="e">
        <f t="shared" si="66"/>
        <v>#N/A</v>
      </c>
      <c r="AU76" s="96" t="e">
        <f t="shared" si="67"/>
        <v>#N/A</v>
      </c>
      <c r="AV76" s="151" t="e">
        <f t="shared" si="68"/>
        <v>#N/A</v>
      </c>
      <c r="AW76" s="97" t="e">
        <f t="shared" si="69"/>
        <v>#N/A</v>
      </c>
      <c r="AX76" s="30"/>
    </row>
    <row r="77" spans="1:50" customFormat="1" x14ac:dyDescent="0.25">
      <c r="A77" t="s">
        <v>21</v>
      </c>
      <c r="B77" s="21">
        <v>0.70833333333333337</v>
      </c>
      <c r="C77">
        <v>68.029700000000005</v>
      </c>
      <c r="D77" s="62" t="e">
        <f>IF(INDEX(Data!$D72:$D72,MATCH($D$6,header_list,0))="",#N/A,INDEX(Data!$D72:$D72,MATCH($D$6,header_list,0)))</f>
        <v>#N/A</v>
      </c>
      <c r="E77" s="59" t="e">
        <f>IF(D77="",#N/A,D77*Uncertainty!$B$21)</f>
        <v>#N/A</v>
      </c>
      <c r="F77" s="59" t="e">
        <f t="shared" si="40"/>
        <v>#N/A</v>
      </c>
      <c r="G77" s="59" t="e">
        <f>1/Uncertainty!$B$21</f>
        <v>#DIV/0!</v>
      </c>
      <c r="H77" s="59" t="e">
        <f>IF($D77="",#N/A,ABS(-E77/(Uncertainty!$B$21^2)))</f>
        <v>#N/A</v>
      </c>
      <c r="I77" s="23" t="e">
        <f>IF($D77="",#N/A,((IF(I$4="absolute",I$3,IF(I$5="S",I$3/100*Uncertainty!$B$21,IF(I$5="E",I$3/100*$D77,"")))))^2)</f>
        <v>#N/A</v>
      </c>
      <c r="J77" s="23" t="e">
        <f>IF($D77="",#N/A,((IF(J$4="absolute",J$3,IF(J$5="S",J$3/100*Uncertainty!$B$21,IF(J$5="E",J$3/100*$D77,"")))))^2)</f>
        <v>#N/A</v>
      </c>
      <c r="K77" s="23" t="e">
        <f>IF($D77="",#N/A,((IF(K$4="absolute",K$3,IF(K$5="S",K$3/100*Uncertainty!$B$21,IF(K$5="E",K$3/100*$D77,"")))))^2)</f>
        <v>#N/A</v>
      </c>
      <c r="L77" s="23" t="e">
        <f>IF($D77="",#N/A,((IF(L$4="absolute",L$3,IF(L$5="S",L$3/100*Uncertainty!$B$21,IF(L$5="E",L$3/100*$D77,"")))))^2)</f>
        <v>#N/A</v>
      </c>
      <c r="M77" s="23" t="e">
        <f>IF($D77="",#N/A,((IF(M$4="absolute",M$3,IF(M$5="S",M$3/100*Uncertainty!$B$21,IF(M$5="E",M$3/100*$D77,"")))))^2)</f>
        <v>#N/A</v>
      </c>
      <c r="N77" s="23" t="e">
        <f>IF($D77="",#N/A,((IF(N$4="absolute",N$3,IF(N$5="S",N$3/100*Uncertainty!$B$21,IF(N$5="E",N$3/100*$D77,"")))))^2)</f>
        <v>#N/A</v>
      </c>
      <c r="O77" s="23" t="e">
        <f>IF($D77="",#N/A,((IF(O$4="absolute",O$3,IF(O$5="S",O$3/100*Uncertainty!$B$21,IF(O$5="E",O$3/100*$D77,"")))))^2)</f>
        <v>#N/A</v>
      </c>
      <c r="P77" s="23" t="e">
        <f>IF($D77="",#N/A,((IF(P$4="absolute",P$3,IF(P$5="S",P$3/100*Uncertainty!$B$21,IF(P$5="E",P$3/100*$D77,"")))))^2)</f>
        <v>#N/A</v>
      </c>
      <c r="Q77" s="23" t="e">
        <f>IF($D77="",#N/A,((IF(Q$4="absolute",Q$3,IF(Q$5="S",Q$3/100*Uncertainty!$B$21,IF(Q$5="E",Q$3/100*$D77,"")))))^2)</f>
        <v>#N/A</v>
      </c>
      <c r="R77" s="146" t="e">
        <f>IF($D77="",#N/A,(IF(R$4="absolute",R$3,IF(R$5="S",R$3/100*Uncertainty!$B$21,IF(R$5="E",R$3/100*$D77,"")))))^2</f>
        <v>#N/A</v>
      </c>
      <c r="S77" s="57" t="e">
        <f t="shared" si="41"/>
        <v>#N/A</v>
      </c>
      <c r="T77" s="115" t="e">
        <f t="shared" si="42"/>
        <v>#N/A</v>
      </c>
      <c r="U77" s="115" t="e">
        <f t="shared" si="43"/>
        <v>#N/A</v>
      </c>
      <c r="V77" s="29" t="e">
        <f t="shared" si="44"/>
        <v>#N/A</v>
      </c>
      <c r="W77" s="143" t="e">
        <f t="shared" si="45"/>
        <v>#N/A</v>
      </c>
      <c r="X77" s="94" t="e">
        <f t="shared" si="46"/>
        <v>#N/A</v>
      </c>
      <c r="Y77" s="95" t="e">
        <f t="shared" si="47"/>
        <v>#N/A</v>
      </c>
      <c r="Z77" s="26" t="e">
        <f t="shared" si="70"/>
        <v>#N/A</v>
      </c>
      <c r="AA77" s="26" t="e">
        <f t="shared" si="71"/>
        <v>#N/A</v>
      </c>
      <c r="AB77" s="26" t="e">
        <f t="shared" si="48"/>
        <v>#N/A</v>
      </c>
      <c r="AC77" s="26" t="e">
        <f t="shared" si="49"/>
        <v>#N/A</v>
      </c>
      <c r="AD77" s="26" t="e">
        <f t="shared" si="50"/>
        <v>#N/A</v>
      </c>
      <c r="AE77" s="26" t="e">
        <f t="shared" si="51"/>
        <v>#N/A</v>
      </c>
      <c r="AF77" s="26" t="e">
        <f t="shared" si="52"/>
        <v>#N/A</v>
      </c>
      <c r="AG77" s="26" t="e">
        <f t="shared" si="53"/>
        <v>#N/A</v>
      </c>
      <c r="AH77" s="26" t="e">
        <f t="shared" si="54"/>
        <v>#N/A</v>
      </c>
      <c r="AI77" s="26" t="e">
        <f t="shared" si="55"/>
        <v>#N/A</v>
      </c>
      <c r="AJ77" s="139" t="e">
        <f t="shared" si="56"/>
        <v>#N/A</v>
      </c>
      <c r="AK77" s="93" t="e">
        <f t="shared" si="57"/>
        <v>#N/A</v>
      </c>
      <c r="AL77" s="96" t="e">
        <f t="shared" si="58"/>
        <v>#N/A</v>
      </c>
      <c r="AM77" s="96" t="e">
        <f t="shared" si="59"/>
        <v>#N/A</v>
      </c>
      <c r="AN77" s="96" t="e">
        <f t="shared" si="60"/>
        <v>#N/A</v>
      </c>
      <c r="AO77" s="96" t="e">
        <f t="shared" si="61"/>
        <v>#N/A</v>
      </c>
      <c r="AP77" s="96" t="e">
        <f t="shared" si="62"/>
        <v>#N/A</v>
      </c>
      <c r="AQ77" s="96" t="e">
        <f t="shared" si="63"/>
        <v>#N/A</v>
      </c>
      <c r="AR77" s="96" t="e">
        <f t="shared" si="64"/>
        <v>#N/A</v>
      </c>
      <c r="AS77" s="96" t="e">
        <f t="shared" si="65"/>
        <v>#N/A</v>
      </c>
      <c r="AT77" s="96" t="e">
        <f t="shared" si="66"/>
        <v>#N/A</v>
      </c>
      <c r="AU77" s="96" t="e">
        <f t="shared" si="67"/>
        <v>#N/A</v>
      </c>
      <c r="AV77" s="151" t="e">
        <f t="shared" si="68"/>
        <v>#N/A</v>
      </c>
      <c r="AW77" s="97" t="e">
        <f t="shared" si="69"/>
        <v>#N/A</v>
      </c>
      <c r="AX77" s="30"/>
    </row>
    <row r="78" spans="1:50" customFormat="1" x14ac:dyDescent="0.25">
      <c r="A78" t="s">
        <v>21</v>
      </c>
      <c r="B78" s="21">
        <v>0.75</v>
      </c>
      <c r="C78">
        <v>79.345799999999997</v>
      </c>
      <c r="D78" s="62" t="e">
        <f>IF(INDEX(Data!$D73:$D73,MATCH($D$6,header_list,0))="",#N/A,INDEX(Data!$D73:$D73,MATCH($D$6,header_list,0)))</f>
        <v>#N/A</v>
      </c>
      <c r="E78" s="59" t="e">
        <f>IF(D78="",#N/A,D78*Uncertainty!$B$21)</f>
        <v>#N/A</v>
      </c>
      <c r="F78" s="59" t="e">
        <f t="shared" si="40"/>
        <v>#N/A</v>
      </c>
      <c r="G78" s="59" t="e">
        <f>1/Uncertainty!$B$21</f>
        <v>#DIV/0!</v>
      </c>
      <c r="H78" s="59" t="e">
        <f>IF($D78="",#N/A,ABS(-E78/(Uncertainty!$B$21^2)))</f>
        <v>#N/A</v>
      </c>
      <c r="I78" s="23" t="e">
        <f>IF($D78="",#N/A,((IF(I$4="absolute",I$3,IF(I$5="S",I$3/100*Uncertainty!$B$21,IF(I$5="E",I$3/100*$D78,"")))))^2)</f>
        <v>#N/A</v>
      </c>
      <c r="J78" s="23" t="e">
        <f>IF($D78="",#N/A,((IF(J$4="absolute",J$3,IF(J$5="S",J$3/100*Uncertainty!$B$21,IF(J$5="E",J$3/100*$D78,"")))))^2)</f>
        <v>#N/A</v>
      </c>
      <c r="K78" s="23" t="e">
        <f>IF($D78="",#N/A,((IF(K$4="absolute",K$3,IF(K$5="S",K$3/100*Uncertainty!$B$21,IF(K$5="E",K$3/100*$D78,"")))))^2)</f>
        <v>#N/A</v>
      </c>
      <c r="L78" s="23" t="e">
        <f>IF($D78="",#N/A,((IF(L$4="absolute",L$3,IF(L$5="S",L$3/100*Uncertainty!$B$21,IF(L$5="E",L$3/100*$D78,"")))))^2)</f>
        <v>#N/A</v>
      </c>
      <c r="M78" s="23" t="e">
        <f>IF($D78="",#N/A,((IF(M$4="absolute",M$3,IF(M$5="S",M$3/100*Uncertainty!$B$21,IF(M$5="E",M$3/100*$D78,"")))))^2)</f>
        <v>#N/A</v>
      </c>
      <c r="N78" s="23" t="e">
        <f>IF($D78="",#N/A,((IF(N$4="absolute",N$3,IF(N$5="S",N$3/100*Uncertainty!$B$21,IF(N$5="E",N$3/100*$D78,"")))))^2)</f>
        <v>#N/A</v>
      </c>
      <c r="O78" s="23" t="e">
        <f>IF($D78="",#N/A,((IF(O$4="absolute",O$3,IF(O$5="S",O$3/100*Uncertainty!$B$21,IF(O$5="E",O$3/100*$D78,"")))))^2)</f>
        <v>#N/A</v>
      </c>
      <c r="P78" s="23" t="e">
        <f>IF($D78="",#N/A,((IF(P$4="absolute",P$3,IF(P$5="S",P$3/100*Uncertainty!$B$21,IF(P$5="E",P$3/100*$D78,"")))))^2)</f>
        <v>#N/A</v>
      </c>
      <c r="Q78" s="23" t="e">
        <f>IF($D78="",#N/A,((IF(Q$4="absolute",Q$3,IF(Q$5="S",Q$3/100*Uncertainty!$B$21,IF(Q$5="E",Q$3/100*$D78,"")))))^2)</f>
        <v>#N/A</v>
      </c>
      <c r="R78" s="146" t="e">
        <f>IF($D78="",#N/A,(IF(R$4="absolute",R$3,IF(R$5="S",R$3/100*Uncertainty!$B$21,IF(R$5="E",R$3/100*$D78,"")))))^2</f>
        <v>#N/A</v>
      </c>
      <c r="S78" s="57" t="e">
        <f t="shared" si="41"/>
        <v>#N/A</v>
      </c>
      <c r="T78" s="115" t="e">
        <f t="shared" si="42"/>
        <v>#N/A</v>
      </c>
      <c r="U78" s="115" t="e">
        <f t="shared" si="43"/>
        <v>#N/A</v>
      </c>
      <c r="V78" s="29" t="e">
        <f t="shared" si="44"/>
        <v>#N/A</v>
      </c>
      <c r="W78" s="143" t="e">
        <f t="shared" si="45"/>
        <v>#N/A</v>
      </c>
      <c r="X78" s="94" t="e">
        <f t="shared" si="46"/>
        <v>#N/A</v>
      </c>
      <c r="Y78" s="95" t="e">
        <f t="shared" si="47"/>
        <v>#N/A</v>
      </c>
      <c r="Z78" s="26" t="e">
        <f t="shared" si="70"/>
        <v>#N/A</v>
      </c>
      <c r="AA78" s="26" t="e">
        <f t="shared" si="71"/>
        <v>#N/A</v>
      </c>
      <c r="AB78" s="26" t="e">
        <f t="shared" si="48"/>
        <v>#N/A</v>
      </c>
      <c r="AC78" s="26" t="e">
        <f t="shared" si="49"/>
        <v>#N/A</v>
      </c>
      <c r="AD78" s="26" t="e">
        <f t="shared" si="50"/>
        <v>#N/A</v>
      </c>
      <c r="AE78" s="26" t="e">
        <f t="shared" si="51"/>
        <v>#N/A</v>
      </c>
      <c r="AF78" s="26" t="e">
        <f t="shared" si="52"/>
        <v>#N/A</v>
      </c>
      <c r="AG78" s="26" t="e">
        <f t="shared" si="53"/>
        <v>#N/A</v>
      </c>
      <c r="AH78" s="26" t="e">
        <f t="shared" si="54"/>
        <v>#N/A</v>
      </c>
      <c r="AI78" s="26" t="e">
        <f t="shared" si="55"/>
        <v>#N/A</v>
      </c>
      <c r="AJ78" s="139" t="e">
        <f t="shared" si="56"/>
        <v>#N/A</v>
      </c>
      <c r="AK78" s="93" t="e">
        <f t="shared" si="57"/>
        <v>#N/A</v>
      </c>
      <c r="AL78" s="96" t="e">
        <f t="shared" si="58"/>
        <v>#N/A</v>
      </c>
      <c r="AM78" s="96" t="e">
        <f t="shared" si="59"/>
        <v>#N/A</v>
      </c>
      <c r="AN78" s="96" t="e">
        <f t="shared" si="60"/>
        <v>#N/A</v>
      </c>
      <c r="AO78" s="96" t="e">
        <f t="shared" si="61"/>
        <v>#N/A</v>
      </c>
      <c r="AP78" s="96" t="e">
        <f t="shared" si="62"/>
        <v>#N/A</v>
      </c>
      <c r="AQ78" s="96" t="e">
        <f t="shared" si="63"/>
        <v>#N/A</v>
      </c>
      <c r="AR78" s="96" t="e">
        <f t="shared" si="64"/>
        <v>#N/A</v>
      </c>
      <c r="AS78" s="96" t="e">
        <f t="shared" si="65"/>
        <v>#N/A</v>
      </c>
      <c r="AT78" s="96" t="e">
        <f t="shared" si="66"/>
        <v>#N/A</v>
      </c>
      <c r="AU78" s="96" t="e">
        <f t="shared" si="67"/>
        <v>#N/A</v>
      </c>
      <c r="AV78" s="151" t="e">
        <f t="shared" si="68"/>
        <v>#N/A</v>
      </c>
      <c r="AW78" s="97" t="e">
        <f t="shared" si="69"/>
        <v>#N/A</v>
      </c>
      <c r="AX78" s="30"/>
    </row>
    <row r="79" spans="1:50" customFormat="1" x14ac:dyDescent="0.25">
      <c r="A79" t="s">
        <v>22</v>
      </c>
      <c r="B79" s="21">
        <v>0.29166666666666669</v>
      </c>
      <c r="C79">
        <v>79.790700000000001</v>
      </c>
      <c r="D79" s="62" t="e">
        <f>IF(INDEX(Data!$D74:$D74,MATCH($D$6,header_list,0))="",#N/A,INDEX(Data!$D74:$D74,MATCH($D$6,header_list,0)))</f>
        <v>#N/A</v>
      </c>
      <c r="E79" s="59" t="e">
        <f>IF(D79="",#N/A,D79*Uncertainty!$B$21)</f>
        <v>#N/A</v>
      </c>
      <c r="F79" s="59" t="e">
        <f t="shared" si="40"/>
        <v>#N/A</v>
      </c>
      <c r="G79" s="59" t="e">
        <f>1/Uncertainty!$B$21</f>
        <v>#DIV/0!</v>
      </c>
      <c r="H79" s="59" t="e">
        <f>IF($D79="",#N/A,ABS(-E79/(Uncertainty!$B$21^2)))</f>
        <v>#N/A</v>
      </c>
      <c r="I79" s="23" t="e">
        <f>IF($D79="",#N/A,((IF(I$4="absolute",I$3,IF(I$5="S",I$3/100*Uncertainty!$B$21,IF(I$5="E",I$3/100*$D79,"")))))^2)</f>
        <v>#N/A</v>
      </c>
      <c r="J79" s="23" t="e">
        <f>IF($D79="",#N/A,((IF(J$4="absolute",J$3,IF(J$5="S",J$3/100*Uncertainty!$B$21,IF(J$5="E",J$3/100*$D79,"")))))^2)</f>
        <v>#N/A</v>
      </c>
      <c r="K79" s="23" t="e">
        <f>IF($D79="",#N/A,((IF(K$4="absolute",K$3,IF(K$5="S",K$3/100*Uncertainty!$B$21,IF(K$5="E",K$3/100*$D79,"")))))^2)</f>
        <v>#N/A</v>
      </c>
      <c r="L79" s="23" t="e">
        <f>IF($D79="",#N/A,((IF(L$4="absolute",L$3,IF(L$5="S",L$3/100*Uncertainty!$B$21,IF(L$5="E",L$3/100*$D79,"")))))^2)</f>
        <v>#N/A</v>
      </c>
      <c r="M79" s="23" t="e">
        <f>IF($D79="",#N/A,((IF(M$4="absolute",M$3,IF(M$5="S",M$3/100*Uncertainty!$B$21,IF(M$5="E",M$3/100*$D79,"")))))^2)</f>
        <v>#N/A</v>
      </c>
      <c r="N79" s="23" t="e">
        <f>IF($D79="",#N/A,((IF(N$4="absolute",N$3,IF(N$5="S",N$3/100*Uncertainty!$B$21,IF(N$5="E",N$3/100*$D79,"")))))^2)</f>
        <v>#N/A</v>
      </c>
      <c r="O79" s="23" t="e">
        <f>IF($D79="",#N/A,((IF(O$4="absolute",O$3,IF(O$5="S",O$3/100*Uncertainty!$B$21,IF(O$5="E",O$3/100*$D79,"")))))^2)</f>
        <v>#N/A</v>
      </c>
      <c r="P79" s="23" t="e">
        <f>IF($D79="",#N/A,((IF(P$4="absolute",P$3,IF(P$5="S",P$3/100*Uncertainty!$B$21,IF(P$5="E",P$3/100*$D79,"")))))^2)</f>
        <v>#N/A</v>
      </c>
      <c r="Q79" s="23" t="e">
        <f>IF($D79="",#N/A,((IF(Q$4="absolute",Q$3,IF(Q$5="S",Q$3/100*Uncertainty!$B$21,IF(Q$5="E",Q$3/100*$D79,"")))))^2)</f>
        <v>#N/A</v>
      </c>
      <c r="R79" s="146" t="e">
        <f>IF($D79="",#N/A,(IF(R$4="absolute",R$3,IF(R$5="S",R$3/100*Uncertainty!$B$21,IF(R$5="E",R$3/100*$D79,"")))))^2</f>
        <v>#N/A</v>
      </c>
      <c r="S79" s="57" t="e">
        <f t="shared" si="41"/>
        <v>#N/A</v>
      </c>
      <c r="T79" s="115" t="e">
        <f t="shared" si="42"/>
        <v>#N/A</v>
      </c>
      <c r="U79" s="115" t="e">
        <f t="shared" si="43"/>
        <v>#N/A</v>
      </c>
      <c r="V79" s="29" t="e">
        <f t="shared" si="44"/>
        <v>#N/A</v>
      </c>
      <c r="W79" s="143" t="e">
        <f t="shared" si="45"/>
        <v>#N/A</v>
      </c>
      <c r="X79" s="94" t="e">
        <f t="shared" si="46"/>
        <v>#N/A</v>
      </c>
      <c r="Y79" s="95" t="e">
        <f t="shared" si="47"/>
        <v>#N/A</v>
      </c>
      <c r="Z79" s="26" t="e">
        <f t="shared" si="70"/>
        <v>#N/A</v>
      </c>
      <c r="AA79" s="26" t="e">
        <f t="shared" si="71"/>
        <v>#N/A</v>
      </c>
      <c r="AB79" s="26" t="e">
        <f t="shared" si="48"/>
        <v>#N/A</v>
      </c>
      <c r="AC79" s="26" t="e">
        <f t="shared" si="49"/>
        <v>#N/A</v>
      </c>
      <c r="AD79" s="26" t="e">
        <f t="shared" si="50"/>
        <v>#N/A</v>
      </c>
      <c r="AE79" s="26" t="e">
        <f t="shared" si="51"/>
        <v>#N/A</v>
      </c>
      <c r="AF79" s="26" t="e">
        <f t="shared" si="52"/>
        <v>#N/A</v>
      </c>
      <c r="AG79" s="26" t="e">
        <f t="shared" si="53"/>
        <v>#N/A</v>
      </c>
      <c r="AH79" s="26" t="e">
        <f t="shared" si="54"/>
        <v>#N/A</v>
      </c>
      <c r="AI79" s="26" t="e">
        <f t="shared" si="55"/>
        <v>#N/A</v>
      </c>
      <c r="AJ79" s="139" t="e">
        <f t="shared" si="56"/>
        <v>#N/A</v>
      </c>
      <c r="AK79" s="93" t="e">
        <f t="shared" si="57"/>
        <v>#N/A</v>
      </c>
      <c r="AL79" s="96" t="e">
        <f t="shared" si="58"/>
        <v>#N/A</v>
      </c>
      <c r="AM79" s="96" t="e">
        <f t="shared" si="59"/>
        <v>#N/A</v>
      </c>
      <c r="AN79" s="96" t="e">
        <f t="shared" si="60"/>
        <v>#N/A</v>
      </c>
      <c r="AO79" s="96" t="e">
        <f t="shared" si="61"/>
        <v>#N/A</v>
      </c>
      <c r="AP79" s="96" t="e">
        <f t="shared" si="62"/>
        <v>#N/A</v>
      </c>
      <c r="AQ79" s="96" t="e">
        <f t="shared" si="63"/>
        <v>#N/A</v>
      </c>
      <c r="AR79" s="96" t="e">
        <f t="shared" si="64"/>
        <v>#N/A</v>
      </c>
      <c r="AS79" s="96" t="e">
        <f t="shared" si="65"/>
        <v>#N/A</v>
      </c>
      <c r="AT79" s="96" t="e">
        <f t="shared" si="66"/>
        <v>#N/A</v>
      </c>
      <c r="AU79" s="96" t="e">
        <f t="shared" si="67"/>
        <v>#N/A</v>
      </c>
      <c r="AV79" s="151" t="e">
        <f t="shared" si="68"/>
        <v>#N/A</v>
      </c>
      <c r="AW79" s="97" t="e">
        <f t="shared" si="69"/>
        <v>#N/A</v>
      </c>
      <c r="AX79" s="30"/>
    </row>
    <row r="80" spans="1:50" customFormat="1" x14ac:dyDescent="0.25">
      <c r="A80" t="s">
        <v>22</v>
      </c>
      <c r="B80" s="21">
        <v>0.33333333333333331</v>
      </c>
      <c r="C80">
        <v>68.986000000000004</v>
      </c>
      <c r="D80" s="62" t="e">
        <f>IF(INDEX(Data!$D75:$D75,MATCH($D$6,header_list,0))="",#N/A,INDEX(Data!$D75:$D75,MATCH($D$6,header_list,0)))</f>
        <v>#N/A</v>
      </c>
      <c r="E80" s="59" t="e">
        <f>IF(D80="",#N/A,D80*Uncertainty!$B$21)</f>
        <v>#N/A</v>
      </c>
      <c r="F80" s="59" t="e">
        <f t="shared" si="40"/>
        <v>#N/A</v>
      </c>
      <c r="G80" s="59" t="e">
        <f>1/Uncertainty!$B$21</f>
        <v>#DIV/0!</v>
      </c>
      <c r="H80" s="59" t="e">
        <f>IF($D80="",#N/A,ABS(-E80/(Uncertainty!$B$21^2)))</f>
        <v>#N/A</v>
      </c>
      <c r="I80" s="23" t="e">
        <f>IF($D80="",#N/A,((IF(I$4="absolute",I$3,IF(I$5="S",I$3/100*Uncertainty!$B$21,IF(I$5="E",I$3/100*$D80,"")))))^2)</f>
        <v>#N/A</v>
      </c>
      <c r="J80" s="23" t="e">
        <f>IF($D80="",#N/A,((IF(J$4="absolute",J$3,IF(J$5="S",J$3/100*Uncertainty!$B$21,IF(J$5="E",J$3/100*$D80,"")))))^2)</f>
        <v>#N/A</v>
      </c>
      <c r="K80" s="23" t="e">
        <f>IF($D80="",#N/A,((IF(K$4="absolute",K$3,IF(K$5="S",K$3/100*Uncertainty!$B$21,IF(K$5="E",K$3/100*$D80,"")))))^2)</f>
        <v>#N/A</v>
      </c>
      <c r="L80" s="23" t="e">
        <f>IF($D80="",#N/A,((IF(L$4="absolute",L$3,IF(L$5="S",L$3/100*Uncertainty!$B$21,IF(L$5="E",L$3/100*$D80,"")))))^2)</f>
        <v>#N/A</v>
      </c>
      <c r="M80" s="23" t="e">
        <f>IF($D80="",#N/A,((IF(M$4="absolute",M$3,IF(M$5="S",M$3/100*Uncertainty!$B$21,IF(M$5="E",M$3/100*$D80,"")))))^2)</f>
        <v>#N/A</v>
      </c>
      <c r="N80" s="23" t="e">
        <f>IF($D80="",#N/A,((IF(N$4="absolute",N$3,IF(N$5="S",N$3/100*Uncertainty!$B$21,IF(N$5="E",N$3/100*$D80,"")))))^2)</f>
        <v>#N/A</v>
      </c>
      <c r="O80" s="23" t="e">
        <f>IF($D80="",#N/A,((IF(O$4="absolute",O$3,IF(O$5="S",O$3/100*Uncertainty!$B$21,IF(O$5="E",O$3/100*$D80,"")))))^2)</f>
        <v>#N/A</v>
      </c>
      <c r="P80" s="23" t="e">
        <f>IF($D80="",#N/A,((IF(P$4="absolute",P$3,IF(P$5="S",P$3/100*Uncertainty!$B$21,IF(P$5="E",P$3/100*$D80,"")))))^2)</f>
        <v>#N/A</v>
      </c>
      <c r="Q80" s="23" t="e">
        <f>IF($D80="",#N/A,((IF(Q$4="absolute",Q$3,IF(Q$5="S",Q$3/100*Uncertainty!$B$21,IF(Q$5="E",Q$3/100*$D80,"")))))^2)</f>
        <v>#N/A</v>
      </c>
      <c r="R80" s="146" t="e">
        <f>IF($D80="",#N/A,(IF(R$4="absolute",R$3,IF(R$5="S",R$3/100*Uncertainty!$B$21,IF(R$5="E",R$3/100*$D80,"")))))^2</f>
        <v>#N/A</v>
      </c>
      <c r="S80" s="57" t="e">
        <f t="shared" si="41"/>
        <v>#N/A</v>
      </c>
      <c r="T80" s="115" t="e">
        <f t="shared" si="42"/>
        <v>#N/A</v>
      </c>
      <c r="U80" s="115" t="e">
        <f t="shared" si="43"/>
        <v>#N/A</v>
      </c>
      <c r="V80" s="29" t="e">
        <f t="shared" si="44"/>
        <v>#N/A</v>
      </c>
      <c r="W80" s="143" t="e">
        <f t="shared" si="45"/>
        <v>#N/A</v>
      </c>
      <c r="X80" s="94" t="e">
        <f t="shared" si="46"/>
        <v>#N/A</v>
      </c>
      <c r="Y80" s="95" t="e">
        <f t="shared" si="47"/>
        <v>#N/A</v>
      </c>
      <c r="Z80" s="26" t="e">
        <f t="shared" si="70"/>
        <v>#N/A</v>
      </c>
      <c r="AA80" s="26" t="e">
        <f t="shared" si="71"/>
        <v>#N/A</v>
      </c>
      <c r="AB80" s="26" t="e">
        <f t="shared" si="48"/>
        <v>#N/A</v>
      </c>
      <c r="AC80" s="26" t="e">
        <f t="shared" si="49"/>
        <v>#N/A</v>
      </c>
      <c r="AD80" s="26" t="e">
        <f t="shared" si="50"/>
        <v>#N/A</v>
      </c>
      <c r="AE80" s="26" t="e">
        <f t="shared" si="51"/>
        <v>#N/A</v>
      </c>
      <c r="AF80" s="26" t="e">
        <f t="shared" si="52"/>
        <v>#N/A</v>
      </c>
      <c r="AG80" s="26" t="e">
        <f t="shared" si="53"/>
        <v>#N/A</v>
      </c>
      <c r="AH80" s="26" t="e">
        <f t="shared" si="54"/>
        <v>#N/A</v>
      </c>
      <c r="AI80" s="26" t="e">
        <f t="shared" si="55"/>
        <v>#N/A</v>
      </c>
      <c r="AJ80" s="139" t="e">
        <f t="shared" si="56"/>
        <v>#N/A</v>
      </c>
      <c r="AK80" s="93" t="e">
        <f t="shared" si="57"/>
        <v>#N/A</v>
      </c>
      <c r="AL80" s="96" t="e">
        <f t="shared" si="58"/>
        <v>#N/A</v>
      </c>
      <c r="AM80" s="96" t="e">
        <f t="shared" si="59"/>
        <v>#N/A</v>
      </c>
      <c r="AN80" s="96" t="e">
        <f t="shared" si="60"/>
        <v>#N/A</v>
      </c>
      <c r="AO80" s="96" t="e">
        <f t="shared" si="61"/>
        <v>#N/A</v>
      </c>
      <c r="AP80" s="96" t="e">
        <f t="shared" si="62"/>
        <v>#N/A</v>
      </c>
      <c r="AQ80" s="96" t="e">
        <f t="shared" si="63"/>
        <v>#N/A</v>
      </c>
      <c r="AR80" s="96" t="e">
        <f t="shared" si="64"/>
        <v>#N/A</v>
      </c>
      <c r="AS80" s="96" t="e">
        <f t="shared" si="65"/>
        <v>#N/A</v>
      </c>
      <c r="AT80" s="96" t="e">
        <f t="shared" si="66"/>
        <v>#N/A</v>
      </c>
      <c r="AU80" s="96" t="e">
        <f t="shared" si="67"/>
        <v>#N/A</v>
      </c>
      <c r="AV80" s="151" t="e">
        <f t="shared" si="68"/>
        <v>#N/A</v>
      </c>
      <c r="AW80" s="97" t="e">
        <f t="shared" si="69"/>
        <v>#N/A</v>
      </c>
      <c r="AX80" s="30"/>
    </row>
    <row r="81" spans="1:50" customFormat="1" x14ac:dyDescent="0.25">
      <c r="A81" t="s">
        <v>22</v>
      </c>
      <c r="B81" s="21">
        <v>0.375</v>
      </c>
      <c r="C81">
        <v>57.766800000000003</v>
      </c>
      <c r="D81" s="62" t="e">
        <f>IF(INDEX(Data!$D76:$D76,MATCH($D$6,header_list,0))="",#N/A,INDEX(Data!$D76:$D76,MATCH($D$6,header_list,0)))</f>
        <v>#N/A</v>
      </c>
      <c r="E81" s="59" t="e">
        <f>IF(D81="",#N/A,D81*Uncertainty!$B$21)</f>
        <v>#N/A</v>
      </c>
      <c r="F81" s="59" t="e">
        <f t="shared" si="40"/>
        <v>#N/A</v>
      </c>
      <c r="G81" s="59" t="e">
        <f>1/Uncertainty!$B$21</f>
        <v>#DIV/0!</v>
      </c>
      <c r="H81" s="59" t="e">
        <f>IF($D81="",#N/A,ABS(-E81/(Uncertainty!$B$21^2)))</f>
        <v>#N/A</v>
      </c>
      <c r="I81" s="23" t="e">
        <f>IF($D81="",#N/A,((IF(I$4="absolute",I$3,IF(I$5="S",I$3/100*Uncertainty!$B$21,IF(I$5="E",I$3/100*$D81,"")))))^2)</f>
        <v>#N/A</v>
      </c>
      <c r="J81" s="23" t="e">
        <f>IF($D81="",#N/A,((IF(J$4="absolute",J$3,IF(J$5="S",J$3/100*Uncertainty!$B$21,IF(J$5="E",J$3/100*$D81,"")))))^2)</f>
        <v>#N/A</v>
      </c>
      <c r="K81" s="23" t="e">
        <f>IF($D81="",#N/A,((IF(K$4="absolute",K$3,IF(K$5="S",K$3/100*Uncertainty!$B$21,IF(K$5="E",K$3/100*$D81,"")))))^2)</f>
        <v>#N/A</v>
      </c>
      <c r="L81" s="23" t="e">
        <f>IF($D81="",#N/A,((IF(L$4="absolute",L$3,IF(L$5="S",L$3/100*Uncertainty!$B$21,IF(L$5="E",L$3/100*$D81,"")))))^2)</f>
        <v>#N/A</v>
      </c>
      <c r="M81" s="23" t="e">
        <f>IF($D81="",#N/A,((IF(M$4="absolute",M$3,IF(M$5="S",M$3/100*Uncertainty!$B$21,IF(M$5="E",M$3/100*$D81,"")))))^2)</f>
        <v>#N/A</v>
      </c>
      <c r="N81" s="23" t="e">
        <f>IF($D81="",#N/A,((IF(N$4="absolute",N$3,IF(N$5="S",N$3/100*Uncertainty!$B$21,IF(N$5="E",N$3/100*$D81,"")))))^2)</f>
        <v>#N/A</v>
      </c>
      <c r="O81" s="23" t="e">
        <f>IF($D81="",#N/A,((IF(O$4="absolute",O$3,IF(O$5="S",O$3/100*Uncertainty!$B$21,IF(O$5="E",O$3/100*$D81,"")))))^2)</f>
        <v>#N/A</v>
      </c>
      <c r="P81" s="23" t="e">
        <f>IF($D81="",#N/A,((IF(P$4="absolute",P$3,IF(P$5="S",P$3/100*Uncertainty!$B$21,IF(P$5="E",P$3/100*$D81,"")))))^2)</f>
        <v>#N/A</v>
      </c>
      <c r="Q81" s="23" t="e">
        <f>IF($D81="",#N/A,((IF(Q$4="absolute",Q$3,IF(Q$5="S",Q$3/100*Uncertainty!$B$21,IF(Q$5="E",Q$3/100*$D81,"")))))^2)</f>
        <v>#N/A</v>
      </c>
      <c r="R81" s="146" t="e">
        <f>IF($D81="",#N/A,(IF(R$4="absolute",R$3,IF(R$5="S",R$3/100*Uncertainty!$B$21,IF(R$5="E",R$3/100*$D81,"")))))^2</f>
        <v>#N/A</v>
      </c>
      <c r="S81" s="57" t="e">
        <f t="shared" si="41"/>
        <v>#N/A</v>
      </c>
      <c r="T81" s="115" t="e">
        <f t="shared" si="42"/>
        <v>#N/A</v>
      </c>
      <c r="U81" s="115" t="e">
        <f t="shared" si="43"/>
        <v>#N/A</v>
      </c>
      <c r="V81" s="29" t="e">
        <f t="shared" si="44"/>
        <v>#N/A</v>
      </c>
      <c r="W81" s="143" t="e">
        <f t="shared" si="45"/>
        <v>#N/A</v>
      </c>
      <c r="X81" s="94" t="e">
        <f t="shared" si="46"/>
        <v>#N/A</v>
      </c>
      <c r="Y81" s="95" t="e">
        <f t="shared" si="47"/>
        <v>#N/A</v>
      </c>
      <c r="Z81" s="26" t="e">
        <f t="shared" si="70"/>
        <v>#N/A</v>
      </c>
      <c r="AA81" s="26" t="e">
        <f t="shared" si="71"/>
        <v>#N/A</v>
      </c>
      <c r="AB81" s="26" t="e">
        <f t="shared" si="48"/>
        <v>#N/A</v>
      </c>
      <c r="AC81" s="26" t="e">
        <f t="shared" si="49"/>
        <v>#N/A</v>
      </c>
      <c r="AD81" s="26" t="e">
        <f t="shared" si="50"/>
        <v>#N/A</v>
      </c>
      <c r="AE81" s="26" t="e">
        <f t="shared" si="51"/>
        <v>#N/A</v>
      </c>
      <c r="AF81" s="26" t="e">
        <f t="shared" si="52"/>
        <v>#N/A</v>
      </c>
      <c r="AG81" s="26" t="e">
        <f t="shared" si="53"/>
        <v>#N/A</v>
      </c>
      <c r="AH81" s="26" t="e">
        <f t="shared" si="54"/>
        <v>#N/A</v>
      </c>
      <c r="AI81" s="26" t="e">
        <f t="shared" si="55"/>
        <v>#N/A</v>
      </c>
      <c r="AJ81" s="139" t="e">
        <f t="shared" si="56"/>
        <v>#N/A</v>
      </c>
      <c r="AK81" s="93" t="e">
        <f t="shared" si="57"/>
        <v>#N/A</v>
      </c>
      <c r="AL81" s="96" t="e">
        <f t="shared" si="58"/>
        <v>#N/A</v>
      </c>
      <c r="AM81" s="96" t="e">
        <f t="shared" si="59"/>
        <v>#N/A</v>
      </c>
      <c r="AN81" s="96" t="e">
        <f t="shared" si="60"/>
        <v>#N/A</v>
      </c>
      <c r="AO81" s="96" t="e">
        <f t="shared" si="61"/>
        <v>#N/A</v>
      </c>
      <c r="AP81" s="96" t="e">
        <f t="shared" si="62"/>
        <v>#N/A</v>
      </c>
      <c r="AQ81" s="96" t="e">
        <f t="shared" si="63"/>
        <v>#N/A</v>
      </c>
      <c r="AR81" s="96" t="e">
        <f t="shared" si="64"/>
        <v>#N/A</v>
      </c>
      <c r="AS81" s="96" t="e">
        <f t="shared" si="65"/>
        <v>#N/A</v>
      </c>
      <c r="AT81" s="96" t="e">
        <f t="shared" si="66"/>
        <v>#N/A</v>
      </c>
      <c r="AU81" s="96" t="e">
        <f t="shared" si="67"/>
        <v>#N/A</v>
      </c>
      <c r="AV81" s="151" t="e">
        <f t="shared" si="68"/>
        <v>#N/A</v>
      </c>
      <c r="AW81" s="97" t="e">
        <f t="shared" si="69"/>
        <v>#N/A</v>
      </c>
      <c r="AX81" s="30"/>
    </row>
    <row r="82" spans="1:50" customFormat="1" x14ac:dyDescent="0.25">
      <c r="A82" t="s">
        <v>22</v>
      </c>
      <c r="B82" s="21">
        <v>0.41666666666666669</v>
      </c>
      <c r="C82">
        <v>47.426699999999997</v>
      </c>
      <c r="D82" s="62" t="e">
        <f>IF(INDEX(Data!$D77:$D77,MATCH($D$6,header_list,0))="",#N/A,INDEX(Data!$D77:$D77,MATCH($D$6,header_list,0)))</f>
        <v>#N/A</v>
      </c>
      <c r="E82" s="59" t="e">
        <f>IF(D82="",#N/A,D82*Uncertainty!$B$21)</f>
        <v>#N/A</v>
      </c>
      <c r="F82" s="59" t="e">
        <f t="shared" si="40"/>
        <v>#N/A</v>
      </c>
      <c r="G82" s="59" t="e">
        <f>1/Uncertainty!$B$21</f>
        <v>#DIV/0!</v>
      </c>
      <c r="H82" s="59" t="e">
        <f>IF($D82="",#N/A,ABS(-E82/(Uncertainty!$B$21^2)))</f>
        <v>#N/A</v>
      </c>
      <c r="I82" s="23" t="e">
        <f>IF($D82="",#N/A,((IF(I$4="absolute",I$3,IF(I$5="S",I$3/100*Uncertainty!$B$21,IF(I$5="E",I$3/100*$D82,"")))))^2)</f>
        <v>#N/A</v>
      </c>
      <c r="J82" s="23" t="e">
        <f>IF($D82="",#N/A,((IF(J$4="absolute",J$3,IF(J$5="S",J$3/100*Uncertainty!$B$21,IF(J$5="E",J$3/100*$D82,"")))))^2)</f>
        <v>#N/A</v>
      </c>
      <c r="K82" s="23" t="e">
        <f>IF($D82="",#N/A,((IF(K$4="absolute",K$3,IF(K$5="S",K$3/100*Uncertainty!$B$21,IF(K$5="E",K$3/100*$D82,"")))))^2)</f>
        <v>#N/A</v>
      </c>
      <c r="L82" s="23" t="e">
        <f>IF($D82="",#N/A,((IF(L$4="absolute",L$3,IF(L$5="S",L$3/100*Uncertainty!$B$21,IF(L$5="E",L$3/100*$D82,"")))))^2)</f>
        <v>#N/A</v>
      </c>
      <c r="M82" s="23" t="e">
        <f>IF($D82="",#N/A,((IF(M$4="absolute",M$3,IF(M$5="S",M$3/100*Uncertainty!$B$21,IF(M$5="E",M$3/100*$D82,"")))))^2)</f>
        <v>#N/A</v>
      </c>
      <c r="N82" s="23" t="e">
        <f>IF($D82="",#N/A,((IF(N$4="absolute",N$3,IF(N$5="S",N$3/100*Uncertainty!$B$21,IF(N$5="E",N$3/100*$D82,"")))))^2)</f>
        <v>#N/A</v>
      </c>
      <c r="O82" s="23" t="e">
        <f>IF($D82="",#N/A,((IF(O$4="absolute",O$3,IF(O$5="S",O$3/100*Uncertainty!$B$21,IF(O$5="E",O$3/100*$D82,"")))))^2)</f>
        <v>#N/A</v>
      </c>
      <c r="P82" s="23" t="e">
        <f>IF($D82="",#N/A,((IF(P$4="absolute",P$3,IF(P$5="S",P$3/100*Uncertainty!$B$21,IF(P$5="E",P$3/100*$D82,"")))))^2)</f>
        <v>#N/A</v>
      </c>
      <c r="Q82" s="23" t="e">
        <f>IF($D82="",#N/A,((IF(Q$4="absolute",Q$3,IF(Q$5="S",Q$3/100*Uncertainty!$B$21,IF(Q$5="E",Q$3/100*$D82,"")))))^2)</f>
        <v>#N/A</v>
      </c>
      <c r="R82" s="146" t="e">
        <f>IF($D82="",#N/A,(IF(R$4="absolute",R$3,IF(R$5="S",R$3/100*Uncertainty!$B$21,IF(R$5="E",R$3/100*$D82,"")))))^2</f>
        <v>#N/A</v>
      </c>
      <c r="S82" s="57" t="e">
        <f t="shared" si="41"/>
        <v>#N/A</v>
      </c>
      <c r="T82" s="115" t="e">
        <f t="shared" si="42"/>
        <v>#N/A</v>
      </c>
      <c r="U82" s="115" t="e">
        <f t="shared" si="43"/>
        <v>#N/A</v>
      </c>
      <c r="V82" s="29" t="e">
        <f t="shared" si="44"/>
        <v>#N/A</v>
      </c>
      <c r="W82" s="143" t="e">
        <f t="shared" si="45"/>
        <v>#N/A</v>
      </c>
      <c r="X82" s="94" t="e">
        <f t="shared" si="46"/>
        <v>#N/A</v>
      </c>
      <c r="Y82" s="95" t="e">
        <f t="shared" si="47"/>
        <v>#N/A</v>
      </c>
      <c r="Z82" s="26" t="e">
        <f t="shared" si="70"/>
        <v>#N/A</v>
      </c>
      <c r="AA82" s="26" t="e">
        <f t="shared" si="71"/>
        <v>#N/A</v>
      </c>
      <c r="AB82" s="26" t="e">
        <f t="shared" si="48"/>
        <v>#N/A</v>
      </c>
      <c r="AC82" s="26" t="e">
        <f t="shared" si="49"/>
        <v>#N/A</v>
      </c>
      <c r="AD82" s="26" t="e">
        <f t="shared" si="50"/>
        <v>#N/A</v>
      </c>
      <c r="AE82" s="26" t="e">
        <f t="shared" si="51"/>
        <v>#N/A</v>
      </c>
      <c r="AF82" s="26" t="e">
        <f t="shared" si="52"/>
        <v>#N/A</v>
      </c>
      <c r="AG82" s="26" t="e">
        <f t="shared" si="53"/>
        <v>#N/A</v>
      </c>
      <c r="AH82" s="26" t="e">
        <f t="shared" si="54"/>
        <v>#N/A</v>
      </c>
      <c r="AI82" s="26" t="e">
        <f t="shared" si="55"/>
        <v>#N/A</v>
      </c>
      <c r="AJ82" s="139" t="e">
        <f t="shared" si="56"/>
        <v>#N/A</v>
      </c>
      <c r="AK82" s="93" t="e">
        <f t="shared" si="57"/>
        <v>#N/A</v>
      </c>
      <c r="AL82" s="96" t="e">
        <f t="shared" si="58"/>
        <v>#N/A</v>
      </c>
      <c r="AM82" s="96" t="e">
        <f t="shared" si="59"/>
        <v>#N/A</v>
      </c>
      <c r="AN82" s="96" t="e">
        <f t="shared" si="60"/>
        <v>#N/A</v>
      </c>
      <c r="AO82" s="96" t="e">
        <f t="shared" si="61"/>
        <v>#N/A</v>
      </c>
      <c r="AP82" s="96" t="e">
        <f t="shared" si="62"/>
        <v>#N/A</v>
      </c>
      <c r="AQ82" s="96" t="e">
        <f t="shared" si="63"/>
        <v>#N/A</v>
      </c>
      <c r="AR82" s="96" t="e">
        <f t="shared" si="64"/>
        <v>#N/A</v>
      </c>
      <c r="AS82" s="96" t="e">
        <f t="shared" si="65"/>
        <v>#N/A</v>
      </c>
      <c r="AT82" s="96" t="e">
        <f t="shared" si="66"/>
        <v>#N/A</v>
      </c>
      <c r="AU82" s="96" t="e">
        <f t="shared" si="67"/>
        <v>#N/A</v>
      </c>
      <c r="AV82" s="151" t="e">
        <f t="shared" si="68"/>
        <v>#N/A</v>
      </c>
      <c r="AW82" s="97" t="e">
        <f t="shared" si="69"/>
        <v>#N/A</v>
      </c>
      <c r="AX82" s="30"/>
    </row>
    <row r="83" spans="1:50" customFormat="1" x14ac:dyDescent="0.25">
      <c r="A83" t="s">
        <v>22</v>
      </c>
      <c r="B83" s="21">
        <v>0.45833333333333331</v>
      </c>
      <c r="C83">
        <v>38.967799999999997</v>
      </c>
      <c r="D83" s="62" t="e">
        <f>IF(INDEX(Data!$D78:$D78,MATCH($D$6,header_list,0))="",#N/A,INDEX(Data!$D78:$D78,MATCH($D$6,header_list,0)))</f>
        <v>#N/A</v>
      </c>
      <c r="E83" s="59" t="e">
        <f>IF(D83="",#N/A,D83*Uncertainty!$B$21)</f>
        <v>#N/A</v>
      </c>
      <c r="F83" s="59" t="e">
        <f t="shared" si="40"/>
        <v>#N/A</v>
      </c>
      <c r="G83" s="59" t="e">
        <f>1/Uncertainty!$B$21</f>
        <v>#DIV/0!</v>
      </c>
      <c r="H83" s="59" t="e">
        <f>IF($D83="",#N/A,ABS(-E83/(Uncertainty!$B$21^2)))</f>
        <v>#N/A</v>
      </c>
      <c r="I83" s="23" t="e">
        <f>IF($D83="",#N/A,((IF(I$4="absolute",I$3,IF(I$5="S",I$3/100*Uncertainty!$B$21,IF(I$5="E",I$3/100*$D83,"")))))^2)</f>
        <v>#N/A</v>
      </c>
      <c r="J83" s="23" t="e">
        <f>IF($D83="",#N/A,((IF(J$4="absolute",J$3,IF(J$5="S",J$3/100*Uncertainty!$B$21,IF(J$5="E",J$3/100*$D83,"")))))^2)</f>
        <v>#N/A</v>
      </c>
      <c r="K83" s="23" t="e">
        <f>IF($D83="",#N/A,((IF(K$4="absolute",K$3,IF(K$5="S",K$3/100*Uncertainty!$B$21,IF(K$5="E",K$3/100*$D83,"")))))^2)</f>
        <v>#N/A</v>
      </c>
      <c r="L83" s="23" t="e">
        <f>IF($D83="",#N/A,((IF(L$4="absolute",L$3,IF(L$5="S",L$3/100*Uncertainty!$B$21,IF(L$5="E",L$3/100*$D83,"")))))^2)</f>
        <v>#N/A</v>
      </c>
      <c r="M83" s="23" t="e">
        <f>IF($D83="",#N/A,((IF(M$4="absolute",M$3,IF(M$5="S",M$3/100*Uncertainty!$B$21,IF(M$5="E",M$3/100*$D83,"")))))^2)</f>
        <v>#N/A</v>
      </c>
      <c r="N83" s="23" t="e">
        <f>IF($D83="",#N/A,((IF(N$4="absolute",N$3,IF(N$5="S",N$3/100*Uncertainty!$B$21,IF(N$5="E",N$3/100*$D83,"")))))^2)</f>
        <v>#N/A</v>
      </c>
      <c r="O83" s="23" t="e">
        <f>IF($D83="",#N/A,((IF(O$4="absolute",O$3,IF(O$5="S",O$3/100*Uncertainty!$B$21,IF(O$5="E",O$3/100*$D83,"")))))^2)</f>
        <v>#N/A</v>
      </c>
      <c r="P83" s="23" t="e">
        <f>IF($D83="",#N/A,((IF(P$4="absolute",P$3,IF(P$5="S",P$3/100*Uncertainty!$B$21,IF(P$5="E",P$3/100*$D83,"")))))^2)</f>
        <v>#N/A</v>
      </c>
      <c r="Q83" s="23" t="e">
        <f>IF($D83="",#N/A,((IF(Q$4="absolute",Q$3,IF(Q$5="S",Q$3/100*Uncertainty!$B$21,IF(Q$5="E",Q$3/100*$D83,"")))))^2)</f>
        <v>#N/A</v>
      </c>
      <c r="R83" s="146" t="e">
        <f>IF($D83="",#N/A,(IF(R$4="absolute",R$3,IF(R$5="S",R$3/100*Uncertainty!$B$21,IF(R$5="E",R$3/100*$D83,"")))))^2</f>
        <v>#N/A</v>
      </c>
      <c r="S83" s="57" t="e">
        <f t="shared" si="41"/>
        <v>#N/A</v>
      </c>
      <c r="T83" s="115" t="e">
        <f t="shared" si="42"/>
        <v>#N/A</v>
      </c>
      <c r="U83" s="115" t="e">
        <f t="shared" si="43"/>
        <v>#N/A</v>
      </c>
      <c r="V83" s="29" t="e">
        <f t="shared" si="44"/>
        <v>#N/A</v>
      </c>
      <c r="W83" s="143" t="e">
        <f t="shared" si="45"/>
        <v>#N/A</v>
      </c>
      <c r="X83" s="94" t="e">
        <f t="shared" si="46"/>
        <v>#N/A</v>
      </c>
      <c r="Y83" s="95" t="e">
        <f t="shared" si="47"/>
        <v>#N/A</v>
      </c>
      <c r="Z83" s="26" t="e">
        <f t="shared" si="70"/>
        <v>#N/A</v>
      </c>
      <c r="AA83" s="26" t="e">
        <f t="shared" si="71"/>
        <v>#N/A</v>
      </c>
      <c r="AB83" s="26" t="e">
        <f t="shared" si="48"/>
        <v>#N/A</v>
      </c>
      <c r="AC83" s="26" t="e">
        <f t="shared" si="49"/>
        <v>#N/A</v>
      </c>
      <c r="AD83" s="26" t="e">
        <f t="shared" si="50"/>
        <v>#N/A</v>
      </c>
      <c r="AE83" s="26" t="e">
        <f t="shared" si="51"/>
        <v>#N/A</v>
      </c>
      <c r="AF83" s="26" t="e">
        <f t="shared" si="52"/>
        <v>#N/A</v>
      </c>
      <c r="AG83" s="26" t="e">
        <f t="shared" si="53"/>
        <v>#N/A</v>
      </c>
      <c r="AH83" s="26" t="e">
        <f t="shared" si="54"/>
        <v>#N/A</v>
      </c>
      <c r="AI83" s="26" t="e">
        <f t="shared" si="55"/>
        <v>#N/A</v>
      </c>
      <c r="AJ83" s="139" t="e">
        <f t="shared" si="56"/>
        <v>#N/A</v>
      </c>
      <c r="AK83" s="93" t="e">
        <f t="shared" si="57"/>
        <v>#N/A</v>
      </c>
      <c r="AL83" s="96" t="e">
        <f t="shared" si="58"/>
        <v>#N/A</v>
      </c>
      <c r="AM83" s="96" t="e">
        <f t="shared" si="59"/>
        <v>#N/A</v>
      </c>
      <c r="AN83" s="96" t="e">
        <f t="shared" si="60"/>
        <v>#N/A</v>
      </c>
      <c r="AO83" s="96" t="e">
        <f t="shared" si="61"/>
        <v>#N/A</v>
      </c>
      <c r="AP83" s="96" t="e">
        <f t="shared" si="62"/>
        <v>#N/A</v>
      </c>
      <c r="AQ83" s="96" t="e">
        <f t="shared" si="63"/>
        <v>#N/A</v>
      </c>
      <c r="AR83" s="96" t="e">
        <f t="shared" si="64"/>
        <v>#N/A</v>
      </c>
      <c r="AS83" s="96" t="e">
        <f t="shared" si="65"/>
        <v>#N/A</v>
      </c>
      <c r="AT83" s="96" t="e">
        <f t="shared" si="66"/>
        <v>#N/A</v>
      </c>
      <c r="AU83" s="96" t="e">
        <f t="shared" si="67"/>
        <v>#N/A</v>
      </c>
      <c r="AV83" s="151" t="e">
        <f t="shared" si="68"/>
        <v>#N/A</v>
      </c>
      <c r="AW83" s="97" t="e">
        <f t="shared" si="69"/>
        <v>#N/A</v>
      </c>
      <c r="AX83" s="30"/>
    </row>
    <row r="84" spans="1:50" customFormat="1" x14ac:dyDescent="0.25">
      <c r="A84" t="s">
        <v>22</v>
      </c>
      <c r="B84" s="21">
        <v>0.5</v>
      </c>
      <c r="C84">
        <v>33.8367</v>
      </c>
      <c r="D84" s="62" t="e">
        <f>IF(INDEX(Data!$D79:$D79,MATCH($D$6,header_list,0))="",#N/A,INDEX(Data!$D79:$D79,MATCH($D$6,header_list,0)))</f>
        <v>#N/A</v>
      </c>
      <c r="E84" s="59" t="e">
        <f>IF(D84="",#N/A,D84*Uncertainty!$B$21)</f>
        <v>#N/A</v>
      </c>
      <c r="F84" s="59" t="e">
        <f t="shared" si="40"/>
        <v>#N/A</v>
      </c>
      <c r="G84" s="59" t="e">
        <f>1/Uncertainty!$B$21</f>
        <v>#DIV/0!</v>
      </c>
      <c r="H84" s="59" t="e">
        <f>IF($D84="",#N/A,ABS(-E84/(Uncertainty!$B$21^2)))</f>
        <v>#N/A</v>
      </c>
      <c r="I84" s="23" t="e">
        <f>IF($D84="",#N/A,((IF(I$4="absolute",I$3,IF(I$5="S",I$3/100*Uncertainty!$B$21,IF(I$5="E",I$3/100*$D84,"")))))^2)</f>
        <v>#N/A</v>
      </c>
      <c r="J84" s="23" t="e">
        <f>IF($D84="",#N/A,((IF(J$4="absolute",J$3,IF(J$5="S",J$3/100*Uncertainty!$B$21,IF(J$5="E",J$3/100*$D84,"")))))^2)</f>
        <v>#N/A</v>
      </c>
      <c r="K84" s="23" t="e">
        <f>IF($D84="",#N/A,((IF(K$4="absolute",K$3,IF(K$5="S",K$3/100*Uncertainty!$B$21,IF(K$5="E",K$3/100*$D84,"")))))^2)</f>
        <v>#N/A</v>
      </c>
      <c r="L84" s="23" t="e">
        <f>IF($D84="",#N/A,((IF(L$4="absolute",L$3,IF(L$5="S",L$3/100*Uncertainty!$B$21,IF(L$5="E",L$3/100*$D84,"")))))^2)</f>
        <v>#N/A</v>
      </c>
      <c r="M84" s="23" t="e">
        <f>IF($D84="",#N/A,((IF(M$4="absolute",M$3,IF(M$5="S",M$3/100*Uncertainty!$B$21,IF(M$5="E",M$3/100*$D84,"")))))^2)</f>
        <v>#N/A</v>
      </c>
      <c r="N84" s="23" t="e">
        <f>IF($D84="",#N/A,((IF(N$4="absolute",N$3,IF(N$5="S",N$3/100*Uncertainty!$B$21,IF(N$5="E",N$3/100*$D84,"")))))^2)</f>
        <v>#N/A</v>
      </c>
      <c r="O84" s="23" t="e">
        <f>IF($D84="",#N/A,((IF(O$4="absolute",O$3,IF(O$5="S",O$3/100*Uncertainty!$B$21,IF(O$5="E",O$3/100*$D84,"")))))^2)</f>
        <v>#N/A</v>
      </c>
      <c r="P84" s="23" t="e">
        <f>IF($D84="",#N/A,((IF(P$4="absolute",P$3,IF(P$5="S",P$3/100*Uncertainty!$B$21,IF(P$5="E",P$3/100*$D84,"")))))^2)</f>
        <v>#N/A</v>
      </c>
      <c r="Q84" s="23" t="e">
        <f>IF($D84="",#N/A,((IF(Q$4="absolute",Q$3,IF(Q$5="S",Q$3/100*Uncertainty!$B$21,IF(Q$5="E",Q$3/100*$D84,"")))))^2)</f>
        <v>#N/A</v>
      </c>
      <c r="R84" s="146" t="e">
        <f>IF($D84="",#N/A,(IF(R$4="absolute",R$3,IF(R$5="S",R$3/100*Uncertainty!$B$21,IF(R$5="E",R$3/100*$D84,"")))))^2</f>
        <v>#N/A</v>
      </c>
      <c r="S84" s="57" t="e">
        <f t="shared" si="41"/>
        <v>#N/A</v>
      </c>
      <c r="T84" s="115" t="e">
        <f t="shared" si="42"/>
        <v>#N/A</v>
      </c>
      <c r="U84" s="115" t="e">
        <f t="shared" si="43"/>
        <v>#N/A</v>
      </c>
      <c r="V84" s="29" t="e">
        <f t="shared" si="44"/>
        <v>#N/A</v>
      </c>
      <c r="W84" s="143" t="e">
        <f t="shared" si="45"/>
        <v>#N/A</v>
      </c>
      <c r="X84" s="94" t="e">
        <f t="shared" si="46"/>
        <v>#N/A</v>
      </c>
      <c r="Y84" s="95" t="e">
        <f t="shared" si="47"/>
        <v>#N/A</v>
      </c>
      <c r="Z84" s="26" t="e">
        <f t="shared" si="70"/>
        <v>#N/A</v>
      </c>
      <c r="AA84" s="26" t="e">
        <f t="shared" si="71"/>
        <v>#N/A</v>
      </c>
      <c r="AB84" s="26" t="e">
        <f t="shared" si="48"/>
        <v>#N/A</v>
      </c>
      <c r="AC84" s="26" t="e">
        <f t="shared" si="49"/>
        <v>#N/A</v>
      </c>
      <c r="AD84" s="26" t="e">
        <f t="shared" si="50"/>
        <v>#N/A</v>
      </c>
      <c r="AE84" s="26" t="e">
        <f t="shared" si="51"/>
        <v>#N/A</v>
      </c>
      <c r="AF84" s="26" t="e">
        <f t="shared" si="52"/>
        <v>#N/A</v>
      </c>
      <c r="AG84" s="26" t="e">
        <f t="shared" si="53"/>
        <v>#N/A</v>
      </c>
      <c r="AH84" s="26" t="e">
        <f t="shared" si="54"/>
        <v>#N/A</v>
      </c>
      <c r="AI84" s="26" t="e">
        <f t="shared" si="55"/>
        <v>#N/A</v>
      </c>
      <c r="AJ84" s="139" t="e">
        <f t="shared" si="56"/>
        <v>#N/A</v>
      </c>
      <c r="AK84" s="93" t="e">
        <f t="shared" si="57"/>
        <v>#N/A</v>
      </c>
      <c r="AL84" s="96" t="e">
        <f t="shared" si="58"/>
        <v>#N/A</v>
      </c>
      <c r="AM84" s="96" t="e">
        <f t="shared" si="59"/>
        <v>#N/A</v>
      </c>
      <c r="AN84" s="96" t="e">
        <f t="shared" si="60"/>
        <v>#N/A</v>
      </c>
      <c r="AO84" s="96" t="e">
        <f t="shared" si="61"/>
        <v>#N/A</v>
      </c>
      <c r="AP84" s="96" t="e">
        <f t="shared" si="62"/>
        <v>#N/A</v>
      </c>
      <c r="AQ84" s="96" t="e">
        <f t="shared" si="63"/>
        <v>#N/A</v>
      </c>
      <c r="AR84" s="96" t="e">
        <f t="shared" si="64"/>
        <v>#N/A</v>
      </c>
      <c r="AS84" s="96" t="e">
        <f t="shared" si="65"/>
        <v>#N/A</v>
      </c>
      <c r="AT84" s="96" t="e">
        <f t="shared" si="66"/>
        <v>#N/A</v>
      </c>
      <c r="AU84" s="96" t="e">
        <f t="shared" si="67"/>
        <v>#N/A</v>
      </c>
      <c r="AV84" s="151" t="e">
        <f t="shared" si="68"/>
        <v>#N/A</v>
      </c>
      <c r="AW84" s="97" t="e">
        <f t="shared" si="69"/>
        <v>#N/A</v>
      </c>
      <c r="AX84" s="30"/>
    </row>
    <row r="85" spans="1:50" customFormat="1" x14ac:dyDescent="0.25">
      <c r="A85" t="s">
        <v>22</v>
      </c>
      <c r="B85" s="21">
        <v>0.54166666666666663</v>
      </c>
      <c r="C85">
        <v>33.611699999999999</v>
      </c>
      <c r="D85" s="62" t="e">
        <f>IF(INDEX(Data!$D80:$D80,MATCH($D$6,header_list,0))="",#N/A,INDEX(Data!$D80:$D80,MATCH($D$6,header_list,0)))</f>
        <v>#N/A</v>
      </c>
      <c r="E85" s="59" t="e">
        <f>IF(D85="",#N/A,D85*Uncertainty!$B$21)</f>
        <v>#N/A</v>
      </c>
      <c r="F85" s="59" t="e">
        <f t="shared" si="40"/>
        <v>#N/A</v>
      </c>
      <c r="G85" s="59" t="e">
        <f>1/Uncertainty!$B$21</f>
        <v>#DIV/0!</v>
      </c>
      <c r="H85" s="59" t="e">
        <f>IF($D85="",#N/A,ABS(-E85/(Uncertainty!$B$21^2)))</f>
        <v>#N/A</v>
      </c>
      <c r="I85" s="23" t="e">
        <f>IF($D85="",#N/A,((IF(I$4="absolute",I$3,IF(I$5="S",I$3/100*Uncertainty!$B$21,IF(I$5="E",I$3/100*$D85,"")))))^2)</f>
        <v>#N/A</v>
      </c>
      <c r="J85" s="23" t="e">
        <f>IF($D85="",#N/A,((IF(J$4="absolute",J$3,IF(J$5="S",J$3/100*Uncertainty!$B$21,IF(J$5="E",J$3/100*$D85,"")))))^2)</f>
        <v>#N/A</v>
      </c>
      <c r="K85" s="23" t="e">
        <f>IF($D85="",#N/A,((IF(K$4="absolute",K$3,IF(K$5="S",K$3/100*Uncertainty!$B$21,IF(K$5="E",K$3/100*$D85,"")))))^2)</f>
        <v>#N/A</v>
      </c>
      <c r="L85" s="23" t="e">
        <f>IF($D85="",#N/A,((IF(L$4="absolute",L$3,IF(L$5="S",L$3/100*Uncertainty!$B$21,IF(L$5="E",L$3/100*$D85,"")))))^2)</f>
        <v>#N/A</v>
      </c>
      <c r="M85" s="23" t="e">
        <f>IF($D85="",#N/A,((IF(M$4="absolute",M$3,IF(M$5="S",M$3/100*Uncertainty!$B$21,IF(M$5="E",M$3/100*$D85,"")))))^2)</f>
        <v>#N/A</v>
      </c>
      <c r="N85" s="23" t="e">
        <f>IF($D85="",#N/A,((IF(N$4="absolute",N$3,IF(N$5="S",N$3/100*Uncertainty!$B$21,IF(N$5="E",N$3/100*$D85,"")))))^2)</f>
        <v>#N/A</v>
      </c>
      <c r="O85" s="23" t="e">
        <f>IF($D85="",#N/A,((IF(O$4="absolute",O$3,IF(O$5="S",O$3/100*Uncertainty!$B$21,IF(O$5="E",O$3/100*$D85,"")))))^2)</f>
        <v>#N/A</v>
      </c>
      <c r="P85" s="23" t="e">
        <f>IF($D85="",#N/A,((IF(P$4="absolute",P$3,IF(P$5="S",P$3/100*Uncertainty!$B$21,IF(P$5="E",P$3/100*$D85,"")))))^2)</f>
        <v>#N/A</v>
      </c>
      <c r="Q85" s="23" t="e">
        <f>IF($D85="",#N/A,((IF(Q$4="absolute",Q$3,IF(Q$5="S",Q$3/100*Uncertainty!$B$21,IF(Q$5="E",Q$3/100*$D85,"")))))^2)</f>
        <v>#N/A</v>
      </c>
      <c r="R85" s="146" t="e">
        <f>IF($D85="",#N/A,(IF(R$4="absolute",R$3,IF(R$5="S",R$3/100*Uncertainty!$B$21,IF(R$5="E",R$3/100*$D85,"")))))^2</f>
        <v>#N/A</v>
      </c>
      <c r="S85" s="57" t="e">
        <f t="shared" si="41"/>
        <v>#N/A</v>
      </c>
      <c r="T85" s="115" t="e">
        <f t="shared" si="42"/>
        <v>#N/A</v>
      </c>
      <c r="U85" s="115" t="e">
        <f t="shared" si="43"/>
        <v>#N/A</v>
      </c>
      <c r="V85" s="29" t="e">
        <f t="shared" si="44"/>
        <v>#N/A</v>
      </c>
      <c r="W85" s="143" t="e">
        <f t="shared" si="45"/>
        <v>#N/A</v>
      </c>
      <c r="X85" s="94" t="e">
        <f t="shared" si="46"/>
        <v>#N/A</v>
      </c>
      <c r="Y85" s="95" t="e">
        <f t="shared" si="47"/>
        <v>#N/A</v>
      </c>
      <c r="Z85" s="26" t="e">
        <f t="shared" si="70"/>
        <v>#N/A</v>
      </c>
      <c r="AA85" s="26" t="e">
        <f t="shared" si="71"/>
        <v>#N/A</v>
      </c>
      <c r="AB85" s="26" t="e">
        <f t="shared" si="48"/>
        <v>#N/A</v>
      </c>
      <c r="AC85" s="26" t="e">
        <f t="shared" si="49"/>
        <v>#N/A</v>
      </c>
      <c r="AD85" s="26" t="e">
        <f t="shared" si="50"/>
        <v>#N/A</v>
      </c>
      <c r="AE85" s="26" t="e">
        <f t="shared" si="51"/>
        <v>#N/A</v>
      </c>
      <c r="AF85" s="26" t="e">
        <f t="shared" si="52"/>
        <v>#N/A</v>
      </c>
      <c r="AG85" s="26" t="e">
        <f t="shared" si="53"/>
        <v>#N/A</v>
      </c>
      <c r="AH85" s="26" t="e">
        <f t="shared" si="54"/>
        <v>#N/A</v>
      </c>
      <c r="AI85" s="26" t="e">
        <f t="shared" si="55"/>
        <v>#N/A</v>
      </c>
      <c r="AJ85" s="139" t="e">
        <f t="shared" si="56"/>
        <v>#N/A</v>
      </c>
      <c r="AK85" s="93" t="e">
        <f t="shared" si="57"/>
        <v>#N/A</v>
      </c>
      <c r="AL85" s="96" t="e">
        <f t="shared" si="58"/>
        <v>#N/A</v>
      </c>
      <c r="AM85" s="96" t="e">
        <f t="shared" si="59"/>
        <v>#N/A</v>
      </c>
      <c r="AN85" s="96" t="e">
        <f t="shared" si="60"/>
        <v>#N/A</v>
      </c>
      <c r="AO85" s="96" t="e">
        <f t="shared" si="61"/>
        <v>#N/A</v>
      </c>
      <c r="AP85" s="96" t="e">
        <f t="shared" si="62"/>
        <v>#N/A</v>
      </c>
      <c r="AQ85" s="96" t="e">
        <f t="shared" si="63"/>
        <v>#N/A</v>
      </c>
      <c r="AR85" s="96" t="e">
        <f t="shared" si="64"/>
        <v>#N/A</v>
      </c>
      <c r="AS85" s="96" t="e">
        <f t="shared" si="65"/>
        <v>#N/A</v>
      </c>
      <c r="AT85" s="96" t="e">
        <f t="shared" si="66"/>
        <v>#N/A</v>
      </c>
      <c r="AU85" s="96" t="e">
        <f t="shared" si="67"/>
        <v>#N/A</v>
      </c>
      <c r="AV85" s="151" t="e">
        <f t="shared" si="68"/>
        <v>#N/A</v>
      </c>
      <c r="AW85" s="97" t="e">
        <f t="shared" si="69"/>
        <v>#N/A</v>
      </c>
      <c r="AX85" s="30"/>
    </row>
    <row r="86" spans="1:50" customFormat="1" x14ac:dyDescent="0.25">
      <c r="A86" t="s">
        <v>22</v>
      </c>
      <c r="B86" s="21">
        <v>0.58333333333333337</v>
      </c>
      <c r="C86">
        <v>38.378700000000002</v>
      </c>
      <c r="D86" s="62" t="e">
        <f>IF(INDEX(Data!$D81:$D81,MATCH($D$6,header_list,0))="",#N/A,INDEX(Data!$D81:$D81,MATCH($D$6,header_list,0)))</f>
        <v>#N/A</v>
      </c>
      <c r="E86" s="59" t="e">
        <f>IF(D86="",#N/A,D86*Uncertainty!$B$21)</f>
        <v>#N/A</v>
      </c>
      <c r="F86" s="59" t="e">
        <f t="shared" si="40"/>
        <v>#N/A</v>
      </c>
      <c r="G86" s="59" t="e">
        <f>1/Uncertainty!$B$21</f>
        <v>#DIV/0!</v>
      </c>
      <c r="H86" s="59" t="e">
        <f>IF($D86="",#N/A,ABS(-E86/(Uncertainty!$B$21^2)))</f>
        <v>#N/A</v>
      </c>
      <c r="I86" s="23" t="e">
        <f>IF($D86="",#N/A,((IF(I$4="absolute",I$3,IF(I$5="S",I$3/100*Uncertainty!$B$21,IF(I$5="E",I$3/100*$D86,"")))))^2)</f>
        <v>#N/A</v>
      </c>
      <c r="J86" s="23" t="e">
        <f>IF($D86="",#N/A,((IF(J$4="absolute",J$3,IF(J$5="S",J$3/100*Uncertainty!$B$21,IF(J$5="E",J$3/100*$D86,"")))))^2)</f>
        <v>#N/A</v>
      </c>
      <c r="K86" s="23" t="e">
        <f>IF($D86="",#N/A,((IF(K$4="absolute",K$3,IF(K$5="S",K$3/100*Uncertainty!$B$21,IF(K$5="E",K$3/100*$D86,"")))))^2)</f>
        <v>#N/A</v>
      </c>
      <c r="L86" s="23" t="e">
        <f>IF($D86="",#N/A,((IF(L$4="absolute",L$3,IF(L$5="S",L$3/100*Uncertainty!$B$21,IF(L$5="E",L$3/100*$D86,"")))))^2)</f>
        <v>#N/A</v>
      </c>
      <c r="M86" s="23" t="e">
        <f>IF($D86="",#N/A,((IF(M$4="absolute",M$3,IF(M$5="S",M$3/100*Uncertainty!$B$21,IF(M$5="E",M$3/100*$D86,"")))))^2)</f>
        <v>#N/A</v>
      </c>
      <c r="N86" s="23" t="e">
        <f>IF($D86="",#N/A,((IF(N$4="absolute",N$3,IF(N$5="S",N$3/100*Uncertainty!$B$21,IF(N$5="E",N$3/100*$D86,"")))))^2)</f>
        <v>#N/A</v>
      </c>
      <c r="O86" s="23" t="e">
        <f>IF($D86="",#N/A,((IF(O$4="absolute",O$3,IF(O$5="S",O$3/100*Uncertainty!$B$21,IF(O$5="E",O$3/100*$D86,"")))))^2)</f>
        <v>#N/A</v>
      </c>
      <c r="P86" s="23" t="e">
        <f>IF($D86="",#N/A,((IF(P$4="absolute",P$3,IF(P$5="S",P$3/100*Uncertainty!$B$21,IF(P$5="E",P$3/100*$D86,"")))))^2)</f>
        <v>#N/A</v>
      </c>
      <c r="Q86" s="23" t="e">
        <f>IF($D86="",#N/A,((IF(Q$4="absolute",Q$3,IF(Q$5="S",Q$3/100*Uncertainty!$B$21,IF(Q$5="E",Q$3/100*$D86,"")))))^2)</f>
        <v>#N/A</v>
      </c>
      <c r="R86" s="146" t="e">
        <f>IF($D86="",#N/A,(IF(R$4="absolute",R$3,IF(R$5="S",R$3/100*Uncertainty!$B$21,IF(R$5="E",R$3/100*$D86,"")))))^2</f>
        <v>#N/A</v>
      </c>
      <c r="S86" s="57" t="e">
        <f t="shared" si="41"/>
        <v>#N/A</v>
      </c>
      <c r="T86" s="115" t="e">
        <f t="shared" si="42"/>
        <v>#N/A</v>
      </c>
      <c r="U86" s="115" t="e">
        <f t="shared" si="43"/>
        <v>#N/A</v>
      </c>
      <c r="V86" s="29" t="e">
        <f t="shared" si="44"/>
        <v>#N/A</v>
      </c>
      <c r="W86" s="143" t="e">
        <f t="shared" si="45"/>
        <v>#N/A</v>
      </c>
      <c r="X86" s="94" t="e">
        <f t="shared" si="46"/>
        <v>#N/A</v>
      </c>
      <c r="Y86" s="95" t="e">
        <f t="shared" si="47"/>
        <v>#N/A</v>
      </c>
      <c r="Z86" s="26" t="e">
        <f t="shared" si="70"/>
        <v>#N/A</v>
      </c>
      <c r="AA86" s="26" t="e">
        <f t="shared" si="71"/>
        <v>#N/A</v>
      </c>
      <c r="AB86" s="26" t="e">
        <f t="shared" si="48"/>
        <v>#N/A</v>
      </c>
      <c r="AC86" s="26" t="e">
        <f t="shared" si="49"/>
        <v>#N/A</v>
      </c>
      <c r="AD86" s="26" t="e">
        <f t="shared" si="50"/>
        <v>#N/A</v>
      </c>
      <c r="AE86" s="26" t="e">
        <f t="shared" si="51"/>
        <v>#N/A</v>
      </c>
      <c r="AF86" s="26" t="e">
        <f t="shared" si="52"/>
        <v>#N/A</v>
      </c>
      <c r="AG86" s="26" t="e">
        <f t="shared" si="53"/>
        <v>#N/A</v>
      </c>
      <c r="AH86" s="26" t="e">
        <f t="shared" si="54"/>
        <v>#N/A</v>
      </c>
      <c r="AI86" s="26" t="e">
        <f t="shared" si="55"/>
        <v>#N/A</v>
      </c>
      <c r="AJ86" s="139" t="e">
        <f t="shared" si="56"/>
        <v>#N/A</v>
      </c>
      <c r="AK86" s="93" t="e">
        <f t="shared" si="57"/>
        <v>#N/A</v>
      </c>
      <c r="AL86" s="96" t="e">
        <f t="shared" si="58"/>
        <v>#N/A</v>
      </c>
      <c r="AM86" s="96" t="e">
        <f t="shared" si="59"/>
        <v>#N/A</v>
      </c>
      <c r="AN86" s="96" t="e">
        <f t="shared" si="60"/>
        <v>#N/A</v>
      </c>
      <c r="AO86" s="96" t="e">
        <f t="shared" si="61"/>
        <v>#N/A</v>
      </c>
      <c r="AP86" s="96" t="e">
        <f t="shared" si="62"/>
        <v>#N/A</v>
      </c>
      <c r="AQ86" s="96" t="e">
        <f t="shared" si="63"/>
        <v>#N/A</v>
      </c>
      <c r="AR86" s="96" t="e">
        <f t="shared" si="64"/>
        <v>#N/A</v>
      </c>
      <c r="AS86" s="96" t="e">
        <f t="shared" si="65"/>
        <v>#N/A</v>
      </c>
      <c r="AT86" s="96" t="e">
        <f t="shared" si="66"/>
        <v>#N/A</v>
      </c>
      <c r="AU86" s="96" t="e">
        <f t="shared" si="67"/>
        <v>#N/A</v>
      </c>
      <c r="AV86" s="151" t="e">
        <f t="shared" si="68"/>
        <v>#N/A</v>
      </c>
      <c r="AW86" s="97" t="e">
        <f t="shared" si="69"/>
        <v>#N/A</v>
      </c>
      <c r="AX86" s="30"/>
    </row>
    <row r="87" spans="1:50" customFormat="1" x14ac:dyDescent="0.25">
      <c r="A87" t="s">
        <v>22</v>
      </c>
      <c r="B87" s="21">
        <v>0.625</v>
      </c>
      <c r="C87">
        <v>47.997599999999998</v>
      </c>
      <c r="D87" s="62" t="e">
        <f>IF(INDEX(Data!$D82:$D82,MATCH($D$6,header_list,0))="",#N/A,INDEX(Data!$D82:$D82,MATCH($D$6,header_list,0)))</f>
        <v>#N/A</v>
      </c>
      <c r="E87" s="59" t="e">
        <f>IF(D87="",#N/A,D87*Uncertainty!$B$21)</f>
        <v>#N/A</v>
      </c>
      <c r="F87" s="59" t="e">
        <f t="shared" si="40"/>
        <v>#N/A</v>
      </c>
      <c r="G87" s="59" t="e">
        <f>1/Uncertainty!$B$21</f>
        <v>#DIV/0!</v>
      </c>
      <c r="H87" s="59" t="e">
        <f>IF($D87="",#N/A,ABS(-E87/(Uncertainty!$B$21^2)))</f>
        <v>#N/A</v>
      </c>
      <c r="I87" s="23" t="e">
        <f>IF($D87="",#N/A,((IF(I$4="absolute",I$3,IF(I$5="S",I$3/100*Uncertainty!$B$21,IF(I$5="E",I$3/100*$D87,"")))))^2)</f>
        <v>#N/A</v>
      </c>
      <c r="J87" s="23" t="e">
        <f>IF($D87="",#N/A,((IF(J$4="absolute",J$3,IF(J$5="S",J$3/100*Uncertainty!$B$21,IF(J$5="E",J$3/100*$D87,"")))))^2)</f>
        <v>#N/A</v>
      </c>
      <c r="K87" s="23" t="e">
        <f>IF($D87="",#N/A,((IF(K$4="absolute",K$3,IF(K$5="S",K$3/100*Uncertainty!$B$21,IF(K$5="E",K$3/100*$D87,"")))))^2)</f>
        <v>#N/A</v>
      </c>
      <c r="L87" s="23" t="e">
        <f>IF($D87="",#N/A,((IF(L$4="absolute",L$3,IF(L$5="S",L$3/100*Uncertainty!$B$21,IF(L$5="E",L$3/100*$D87,"")))))^2)</f>
        <v>#N/A</v>
      </c>
      <c r="M87" s="23" t="e">
        <f>IF($D87="",#N/A,((IF(M$4="absolute",M$3,IF(M$5="S",M$3/100*Uncertainty!$B$21,IF(M$5="E",M$3/100*$D87,"")))))^2)</f>
        <v>#N/A</v>
      </c>
      <c r="N87" s="23" t="e">
        <f>IF($D87="",#N/A,((IF(N$4="absolute",N$3,IF(N$5="S",N$3/100*Uncertainty!$B$21,IF(N$5="E",N$3/100*$D87,"")))))^2)</f>
        <v>#N/A</v>
      </c>
      <c r="O87" s="23" t="e">
        <f>IF($D87="",#N/A,((IF(O$4="absolute",O$3,IF(O$5="S",O$3/100*Uncertainty!$B$21,IF(O$5="E",O$3/100*$D87,"")))))^2)</f>
        <v>#N/A</v>
      </c>
      <c r="P87" s="23" t="e">
        <f>IF($D87="",#N/A,((IF(P$4="absolute",P$3,IF(P$5="S",P$3/100*Uncertainty!$B$21,IF(P$5="E",P$3/100*$D87,"")))))^2)</f>
        <v>#N/A</v>
      </c>
      <c r="Q87" s="23" t="e">
        <f>IF($D87="",#N/A,((IF(Q$4="absolute",Q$3,IF(Q$5="S",Q$3/100*Uncertainty!$B$21,IF(Q$5="E",Q$3/100*$D87,"")))))^2)</f>
        <v>#N/A</v>
      </c>
      <c r="R87" s="146" t="e">
        <f>IF($D87="",#N/A,(IF(R$4="absolute",R$3,IF(R$5="S",R$3/100*Uncertainty!$B$21,IF(R$5="E",R$3/100*$D87,"")))))^2</f>
        <v>#N/A</v>
      </c>
      <c r="S87" s="57" t="e">
        <f t="shared" si="41"/>
        <v>#N/A</v>
      </c>
      <c r="T87" s="115" t="e">
        <f t="shared" si="42"/>
        <v>#N/A</v>
      </c>
      <c r="U87" s="115" t="e">
        <f t="shared" si="43"/>
        <v>#N/A</v>
      </c>
      <c r="V87" s="29" t="e">
        <f t="shared" si="44"/>
        <v>#N/A</v>
      </c>
      <c r="W87" s="143" t="e">
        <f t="shared" si="45"/>
        <v>#N/A</v>
      </c>
      <c r="X87" s="94" t="e">
        <f t="shared" si="46"/>
        <v>#N/A</v>
      </c>
      <c r="Y87" s="95" t="e">
        <f t="shared" si="47"/>
        <v>#N/A</v>
      </c>
      <c r="Z87" s="26" t="e">
        <f t="shared" si="70"/>
        <v>#N/A</v>
      </c>
      <c r="AA87" s="26" t="e">
        <f t="shared" si="71"/>
        <v>#N/A</v>
      </c>
      <c r="AB87" s="26" t="e">
        <f t="shared" si="48"/>
        <v>#N/A</v>
      </c>
      <c r="AC87" s="26" t="e">
        <f t="shared" si="49"/>
        <v>#N/A</v>
      </c>
      <c r="AD87" s="26" t="e">
        <f t="shared" si="50"/>
        <v>#N/A</v>
      </c>
      <c r="AE87" s="26" t="e">
        <f t="shared" si="51"/>
        <v>#N/A</v>
      </c>
      <c r="AF87" s="26" t="e">
        <f t="shared" si="52"/>
        <v>#N/A</v>
      </c>
      <c r="AG87" s="26" t="e">
        <f t="shared" si="53"/>
        <v>#N/A</v>
      </c>
      <c r="AH87" s="26" t="e">
        <f t="shared" si="54"/>
        <v>#N/A</v>
      </c>
      <c r="AI87" s="26" t="e">
        <f t="shared" si="55"/>
        <v>#N/A</v>
      </c>
      <c r="AJ87" s="139" t="e">
        <f t="shared" si="56"/>
        <v>#N/A</v>
      </c>
      <c r="AK87" s="93" t="e">
        <f t="shared" si="57"/>
        <v>#N/A</v>
      </c>
      <c r="AL87" s="96" t="e">
        <f t="shared" si="58"/>
        <v>#N/A</v>
      </c>
      <c r="AM87" s="96" t="e">
        <f t="shared" si="59"/>
        <v>#N/A</v>
      </c>
      <c r="AN87" s="96" t="e">
        <f t="shared" si="60"/>
        <v>#N/A</v>
      </c>
      <c r="AO87" s="96" t="e">
        <f t="shared" si="61"/>
        <v>#N/A</v>
      </c>
      <c r="AP87" s="96" t="e">
        <f t="shared" si="62"/>
        <v>#N/A</v>
      </c>
      <c r="AQ87" s="96" t="e">
        <f t="shared" si="63"/>
        <v>#N/A</v>
      </c>
      <c r="AR87" s="96" t="e">
        <f t="shared" si="64"/>
        <v>#N/A</v>
      </c>
      <c r="AS87" s="96" t="e">
        <f t="shared" si="65"/>
        <v>#N/A</v>
      </c>
      <c r="AT87" s="96" t="e">
        <f t="shared" si="66"/>
        <v>#N/A</v>
      </c>
      <c r="AU87" s="96" t="e">
        <f t="shared" si="67"/>
        <v>#N/A</v>
      </c>
      <c r="AV87" s="151" t="e">
        <f t="shared" si="68"/>
        <v>#N/A</v>
      </c>
      <c r="AW87" s="97" t="e">
        <f t="shared" si="69"/>
        <v>#N/A</v>
      </c>
      <c r="AX87" s="30"/>
    </row>
    <row r="88" spans="1:50" customFormat="1" x14ac:dyDescent="0.25">
      <c r="A88" t="s">
        <v>22</v>
      </c>
      <c r="B88" s="21">
        <v>0.66666666666666663</v>
      </c>
      <c r="C88">
        <v>56.765799999999999</v>
      </c>
      <c r="D88" s="62" t="e">
        <f>IF(INDEX(Data!$D83:$D83,MATCH($D$6,header_list,0))="",#N/A,INDEX(Data!$D83:$D83,MATCH($D$6,header_list,0)))</f>
        <v>#N/A</v>
      </c>
      <c r="E88" s="59" t="e">
        <f>IF(D88="",#N/A,D88*Uncertainty!$B$21)</f>
        <v>#N/A</v>
      </c>
      <c r="F88" s="59" t="e">
        <f t="shared" si="40"/>
        <v>#N/A</v>
      </c>
      <c r="G88" s="59" t="e">
        <f>1/Uncertainty!$B$21</f>
        <v>#DIV/0!</v>
      </c>
      <c r="H88" s="59" t="e">
        <f>IF($D88="",#N/A,ABS(-E88/(Uncertainty!$B$21^2)))</f>
        <v>#N/A</v>
      </c>
      <c r="I88" s="23" t="e">
        <f>IF($D88="",#N/A,((IF(I$4="absolute",I$3,IF(I$5="S",I$3/100*Uncertainty!$B$21,IF(I$5="E",I$3/100*$D88,"")))))^2)</f>
        <v>#N/A</v>
      </c>
      <c r="J88" s="23" t="e">
        <f>IF($D88="",#N/A,((IF(J$4="absolute",J$3,IF(J$5="S",J$3/100*Uncertainty!$B$21,IF(J$5="E",J$3/100*$D88,"")))))^2)</f>
        <v>#N/A</v>
      </c>
      <c r="K88" s="23" t="e">
        <f>IF($D88="",#N/A,((IF(K$4="absolute",K$3,IF(K$5="S",K$3/100*Uncertainty!$B$21,IF(K$5="E",K$3/100*$D88,"")))))^2)</f>
        <v>#N/A</v>
      </c>
      <c r="L88" s="23" t="e">
        <f>IF($D88="",#N/A,((IF(L$4="absolute",L$3,IF(L$5="S",L$3/100*Uncertainty!$B$21,IF(L$5="E",L$3/100*$D88,"")))))^2)</f>
        <v>#N/A</v>
      </c>
      <c r="M88" s="23" t="e">
        <f>IF($D88="",#N/A,((IF(M$4="absolute",M$3,IF(M$5="S",M$3/100*Uncertainty!$B$21,IF(M$5="E",M$3/100*$D88,"")))))^2)</f>
        <v>#N/A</v>
      </c>
      <c r="N88" s="23" t="e">
        <f>IF($D88="",#N/A,((IF(N$4="absolute",N$3,IF(N$5="S",N$3/100*Uncertainty!$B$21,IF(N$5="E",N$3/100*$D88,"")))))^2)</f>
        <v>#N/A</v>
      </c>
      <c r="O88" s="23" t="e">
        <f>IF($D88="",#N/A,((IF(O$4="absolute",O$3,IF(O$5="S",O$3/100*Uncertainty!$B$21,IF(O$5="E",O$3/100*$D88,"")))))^2)</f>
        <v>#N/A</v>
      </c>
      <c r="P88" s="23" t="e">
        <f>IF($D88="",#N/A,((IF(P$4="absolute",P$3,IF(P$5="S",P$3/100*Uncertainty!$B$21,IF(P$5="E",P$3/100*$D88,"")))))^2)</f>
        <v>#N/A</v>
      </c>
      <c r="Q88" s="23" t="e">
        <f>IF($D88="",#N/A,((IF(Q$4="absolute",Q$3,IF(Q$5="S",Q$3/100*Uncertainty!$B$21,IF(Q$5="E",Q$3/100*$D88,"")))))^2)</f>
        <v>#N/A</v>
      </c>
      <c r="R88" s="146" t="e">
        <f>IF($D88="",#N/A,(IF(R$4="absolute",R$3,IF(R$5="S",R$3/100*Uncertainty!$B$21,IF(R$5="E",R$3/100*$D88,"")))))^2</f>
        <v>#N/A</v>
      </c>
      <c r="S88" s="57" t="e">
        <f t="shared" si="41"/>
        <v>#N/A</v>
      </c>
      <c r="T88" s="115" t="e">
        <f t="shared" si="42"/>
        <v>#N/A</v>
      </c>
      <c r="U88" s="115" t="e">
        <f t="shared" si="43"/>
        <v>#N/A</v>
      </c>
      <c r="V88" s="29" t="e">
        <f t="shared" si="44"/>
        <v>#N/A</v>
      </c>
      <c r="W88" s="143" t="e">
        <f t="shared" si="45"/>
        <v>#N/A</v>
      </c>
      <c r="X88" s="94" t="e">
        <f t="shared" si="46"/>
        <v>#N/A</v>
      </c>
      <c r="Y88" s="95" t="e">
        <f t="shared" si="47"/>
        <v>#N/A</v>
      </c>
      <c r="Z88" s="26" t="e">
        <f t="shared" si="70"/>
        <v>#N/A</v>
      </c>
      <c r="AA88" s="26" t="e">
        <f t="shared" si="71"/>
        <v>#N/A</v>
      </c>
      <c r="AB88" s="26" t="e">
        <f t="shared" si="48"/>
        <v>#N/A</v>
      </c>
      <c r="AC88" s="26" t="e">
        <f t="shared" si="49"/>
        <v>#N/A</v>
      </c>
      <c r="AD88" s="26" t="e">
        <f t="shared" si="50"/>
        <v>#N/A</v>
      </c>
      <c r="AE88" s="26" t="e">
        <f t="shared" si="51"/>
        <v>#N/A</v>
      </c>
      <c r="AF88" s="26" t="e">
        <f t="shared" si="52"/>
        <v>#N/A</v>
      </c>
      <c r="AG88" s="26" t="e">
        <f t="shared" si="53"/>
        <v>#N/A</v>
      </c>
      <c r="AH88" s="26" t="e">
        <f t="shared" si="54"/>
        <v>#N/A</v>
      </c>
      <c r="AI88" s="26" t="e">
        <f t="shared" si="55"/>
        <v>#N/A</v>
      </c>
      <c r="AJ88" s="139" t="e">
        <f t="shared" si="56"/>
        <v>#N/A</v>
      </c>
      <c r="AK88" s="93" t="e">
        <f t="shared" si="57"/>
        <v>#N/A</v>
      </c>
      <c r="AL88" s="96" t="e">
        <f t="shared" si="58"/>
        <v>#N/A</v>
      </c>
      <c r="AM88" s="96" t="e">
        <f t="shared" si="59"/>
        <v>#N/A</v>
      </c>
      <c r="AN88" s="96" t="e">
        <f t="shared" si="60"/>
        <v>#N/A</v>
      </c>
      <c r="AO88" s="96" t="e">
        <f t="shared" si="61"/>
        <v>#N/A</v>
      </c>
      <c r="AP88" s="96" t="e">
        <f t="shared" si="62"/>
        <v>#N/A</v>
      </c>
      <c r="AQ88" s="96" t="e">
        <f t="shared" si="63"/>
        <v>#N/A</v>
      </c>
      <c r="AR88" s="96" t="e">
        <f t="shared" si="64"/>
        <v>#N/A</v>
      </c>
      <c r="AS88" s="96" t="e">
        <f t="shared" si="65"/>
        <v>#N/A</v>
      </c>
      <c r="AT88" s="96" t="e">
        <f t="shared" si="66"/>
        <v>#N/A</v>
      </c>
      <c r="AU88" s="96" t="e">
        <f t="shared" si="67"/>
        <v>#N/A</v>
      </c>
      <c r="AV88" s="151" t="e">
        <f t="shared" si="68"/>
        <v>#N/A</v>
      </c>
      <c r="AW88" s="97" t="e">
        <f t="shared" si="69"/>
        <v>#N/A</v>
      </c>
      <c r="AX88" s="30"/>
    </row>
    <row r="89" spans="1:50" customFormat="1" x14ac:dyDescent="0.25">
      <c r="A89" t="s">
        <v>22</v>
      </c>
      <c r="B89" s="21">
        <v>0.70833333333333337</v>
      </c>
      <c r="C89">
        <v>67.636099999999999</v>
      </c>
      <c r="D89" s="62" t="e">
        <f>IF(INDEX(Data!$D84:$D84,MATCH($D$6,header_list,0))="",#N/A,INDEX(Data!$D84:$D84,MATCH($D$6,header_list,0)))</f>
        <v>#N/A</v>
      </c>
      <c r="E89" s="59" t="e">
        <f>IF(D89="",#N/A,D89*Uncertainty!$B$21)</f>
        <v>#N/A</v>
      </c>
      <c r="F89" s="59" t="e">
        <f t="shared" si="40"/>
        <v>#N/A</v>
      </c>
      <c r="G89" s="59" t="e">
        <f>1/Uncertainty!$B$21</f>
        <v>#DIV/0!</v>
      </c>
      <c r="H89" s="59" t="e">
        <f>IF($D89="",#N/A,ABS(-E89/(Uncertainty!$B$21^2)))</f>
        <v>#N/A</v>
      </c>
      <c r="I89" s="23" t="e">
        <f>IF($D89="",#N/A,((IF(I$4="absolute",I$3,IF(I$5="S",I$3/100*Uncertainty!$B$21,IF(I$5="E",I$3/100*$D89,"")))))^2)</f>
        <v>#N/A</v>
      </c>
      <c r="J89" s="23" t="e">
        <f>IF($D89="",#N/A,((IF(J$4="absolute",J$3,IF(J$5="S",J$3/100*Uncertainty!$B$21,IF(J$5="E",J$3/100*$D89,"")))))^2)</f>
        <v>#N/A</v>
      </c>
      <c r="K89" s="23" t="e">
        <f>IF($D89="",#N/A,((IF(K$4="absolute",K$3,IF(K$5="S",K$3/100*Uncertainty!$B$21,IF(K$5="E",K$3/100*$D89,"")))))^2)</f>
        <v>#N/A</v>
      </c>
      <c r="L89" s="23" t="e">
        <f>IF($D89="",#N/A,((IF(L$4="absolute",L$3,IF(L$5="S",L$3/100*Uncertainty!$B$21,IF(L$5="E",L$3/100*$D89,"")))))^2)</f>
        <v>#N/A</v>
      </c>
      <c r="M89" s="23" t="e">
        <f>IF($D89="",#N/A,((IF(M$4="absolute",M$3,IF(M$5="S",M$3/100*Uncertainty!$B$21,IF(M$5="E",M$3/100*$D89,"")))))^2)</f>
        <v>#N/A</v>
      </c>
      <c r="N89" s="23" t="e">
        <f>IF($D89="",#N/A,((IF(N$4="absolute",N$3,IF(N$5="S",N$3/100*Uncertainty!$B$21,IF(N$5="E",N$3/100*$D89,"")))))^2)</f>
        <v>#N/A</v>
      </c>
      <c r="O89" s="23" t="e">
        <f>IF($D89="",#N/A,((IF(O$4="absolute",O$3,IF(O$5="S",O$3/100*Uncertainty!$B$21,IF(O$5="E",O$3/100*$D89,"")))))^2)</f>
        <v>#N/A</v>
      </c>
      <c r="P89" s="23" t="e">
        <f>IF($D89="",#N/A,((IF(P$4="absolute",P$3,IF(P$5="S",P$3/100*Uncertainty!$B$21,IF(P$5="E",P$3/100*$D89,"")))))^2)</f>
        <v>#N/A</v>
      </c>
      <c r="Q89" s="23" t="e">
        <f>IF($D89="",#N/A,((IF(Q$4="absolute",Q$3,IF(Q$5="S",Q$3/100*Uncertainty!$B$21,IF(Q$5="E",Q$3/100*$D89,"")))))^2)</f>
        <v>#N/A</v>
      </c>
      <c r="R89" s="146" t="e">
        <f>IF($D89="",#N/A,(IF(R$4="absolute",R$3,IF(R$5="S",R$3/100*Uncertainty!$B$21,IF(R$5="E",R$3/100*$D89,"")))))^2</f>
        <v>#N/A</v>
      </c>
      <c r="S89" s="57" t="e">
        <f t="shared" si="41"/>
        <v>#N/A</v>
      </c>
      <c r="T89" s="115" t="e">
        <f t="shared" si="42"/>
        <v>#N/A</v>
      </c>
      <c r="U89" s="115" t="e">
        <f t="shared" si="43"/>
        <v>#N/A</v>
      </c>
      <c r="V89" s="29" t="e">
        <f t="shared" si="44"/>
        <v>#N/A</v>
      </c>
      <c r="W89" s="143" t="e">
        <f t="shared" si="45"/>
        <v>#N/A</v>
      </c>
      <c r="X89" s="94" t="e">
        <f t="shared" si="46"/>
        <v>#N/A</v>
      </c>
      <c r="Y89" s="95" t="e">
        <f t="shared" si="47"/>
        <v>#N/A</v>
      </c>
      <c r="Z89" s="26" t="e">
        <f t="shared" si="70"/>
        <v>#N/A</v>
      </c>
      <c r="AA89" s="26" t="e">
        <f t="shared" si="71"/>
        <v>#N/A</v>
      </c>
      <c r="AB89" s="26" t="e">
        <f t="shared" si="48"/>
        <v>#N/A</v>
      </c>
      <c r="AC89" s="26" t="e">
        <f t="shared" si="49"/>
        <v>#N/A</v>
      </c>
      <c r="AD89" s="26" t="e">
        <f t="shared" si="50"/>
        <v>#N/A</v>
      </c>
      <c r="AE89" s="26" t="e">
        <f t="shared" si="51"/>
        <v>#N/A</v>
      </c>
      <c r="AF89" s="26" t="e">
        <f t="shared" si="52"/>
        <v>#N/A</v>
      </c>
      <c r="AG89" s="26" t="e">
        <f t="shared" si="53"/>
        <v>#N/A</v>
      </c>
      <c r="AH89" s="26" t="e">
        <f t="shared" si="54"/>
        <v>#N/A</v>
      </c>
      <c r="AI89" s="26" t="e">
        <f t="shared" si="55"/>
        <v>#N/A</v>
      </c>
      <c r="AJ89" s="139" t="e">
        <f t="shared" si="56"/>
        <v>#N/A</v>
      </c>
      <c r="AK89" s="93" t="e">
        <f t="shared" si="57"/>
        <v>#N/A</v>
      </c>
      <c r="AL89" s="96" t="e">
        <f t="shared" si="58"/>
        <v>#N/A</v>
      </c>
      <c r="AM89" s="96" t="e">
        <f t="shared" si="59"/>
        <v>#N/A</v>
      </c>
      <c r="AN89" s="96" t="e">
        <f t="shared" si="60"/>
        <v>#N/A</v>
      </c>
      <c r="AO89" s="96" t="e">
        <f t="shared" si="61"/>
        <v>#N/A</v>
      </c>
      <c r="AP89" s="96" t="e">
        <f t="shared" si="62"/>
        <v>#N/A</v>
      </c>
      <c r="AQ89" s="96" t="e">
        <f t="shared" si="63"/>
        <v>#N/A</v>
      </c>
      <c r="AR89" s="96" t="e">
        <f t="shared" si="64"/>
        <v>#N/A</v>
      </c>
      <c r="AS89" s="96" t="e">
        <f t="shared" si="65"/>
        <v>#N/A</v>
      </c>
      <c r="AT89" s="96" t="e">
        <f t="shared" si="66"/>
        <v>#N/A</v>
      </c>
      <c r="AU89" s="96" t="e">
        <f t="shared" si="67"/>
        <v>#N/A</v>
      </c>
      <c r="AV89" s="151" t="e">
        <f t="shared" si="68"/>
        <v>#N/A</v>
      </c>
      <c r="AW89" s="97" t="e">
        <f t="shared" si="69"/>
        <v>#N/A</v>
      </c>
      <c r="AX89" s="30"/>
    </row>
    <row r="90" spans="1:50" customFormat="1" x14ac:dyDescent="0.25">
      <c r="A90" t="s">
        <v>22</v>
      </c>
      <c r="B90" s="21">
        <v>0.75</v>
      </c>
      <c r="C90">
        <v>79.257300000000001</v>
      </c>
      <c r="D90" s="62" t="e">
        <f>IF(INDEX(Data!$D85:$D85,MATCH($D$6,header_list,0))="",#N/A,INDEX(Data!$D85:$D85,MATCH($D$6,header_list,0)))</f>
        <v>#N/A</v>
      </c>
      <c r="E90" s="59" t="e">
        <f>IF(D90="",#N/A,D90*Uncertainty!$B$21)</f>
        <v>#N/A</v>
      </c>
      <c r="F90" s="59" t="e">
        <f t="shared" si="40"/>
        <v>#N/A</v>
      </c>
      <c r="G90" s="59" t="e">
        <f>1/Uncertainty!$B$21</f>
        <v>#DIV/0!</v>
      </c>
      <c r="H90" s="59" t="e">
        <f>IF($D90="",#N/A,ABS(-E90/(Uncertainty!$B$21^2)))</f>
        <v>#N/A</v>
      </c>
      <c r="I90" s="23" t="e">
        <f>IF($D90="",#N/A,((IF(I$4="absolute",I$3,IF(I$5="S",I$3/100*Uncertainty!$B$21,IF(I$5="E",I$3/100*$D90,"")))))^2)</f>
        <v>#N/A</v>
      </c>
      <c r="J90" s="23" t="e">
        <f>IF($D90="",#N/A,((IF(J$4="absolute",J$3,IF(J$5="S",J$3/100*Uncertainty!$B$21,IF(J$5="E",J$3/100*$D90,"")))))^2)</f>
        <v>#N/A</v>
      </c>
      <c r="K90" s="23" t="e">
        <f>IF($D90="",#N/A,((IF(K$4="absolute",K$3,IF(K$5="S",K$3/100*Uncertainty!$B$21,IF(K$5="E",K$3/100*$D90,"")))))^2)</f>
        <v>#N/A</v>
      </c>
      <c r="L90" s="23" t="e">
        <f>IF($D90="",#N/A,((IF(L$4="absolute",L$3,IF(L$5="S",L$3/100*Uncertainty!$B$21,IF(L$5="E",L$3/100*$D90,"")))))^2)</f>
        <v>#N/A</v>
      </c>
      <c r="M90" s="23" t="e">
        <f>IF($D90="",#N/A,((IF(M$4="absolute",M$3,IF(M$5="S",M$3/100*Uncertainty!$B$21,IF(M$5="E",M$3/100*$D90,"")))))^2)</f>
        <v>#N/A</v>
      </c>
      <c r="N90" s="23" t="e">
        <f>IF($D90="",#N/A,((IF(N$4="absolute",N$3,IF(N$5="S",N$3/100*Uncertainty!$B$21,IF(N$5="E",N$3/100*$D90,"")))))^2)</f>
        <v>#N/A</v>
      </c>
      <c r="O90" s="23" t="e">
        <f>IF($D90="",#N/A,((IF(O$4="absolute",O$3,IF(O$5="S",O$3/100*Uncertainty!$B$21,IF(O$5="E",O$3/100*$D90,"")))))^2)</f>
        <v>#N/A</v>
      </c>
      <c r="P90" s="23" t="e">
        <f>IF($D90="",#N/A,((IF(P$4="absolute",P$3,IF(P$5="S",P$3/100*Uncertainty!$B$21,IF(P$5="E",P$3/100*$D90,"")))))^2)</f>
        <v>#N/A</v>
      </c>
      <c r="Q90" s="23" t="e">
        <f>IF($D90="",#N/A,((IF(Q$4="absolute",Q$3,IF(Q$5="S",Q$3/100*Uncertainty!$B$21,IF(Q$5="E",Q$3/100*$D90,"")))))^2)</f>
        <v>#N/A</v>
      </c>
      <c r="R90" s="146" t="e">
        <f>IF($D90="",#N/A,(IF(R$4="absolute",R$3,IF(R$5="S",R$3/100*Uncertainty!$B$21,IF(R$5="E",R$3/100*$D90,"")))))^2</f>
        <v>#N/A</v>
      </c>
      <c r="S90" s="57" t="e">
        <f t="shared" si="41"/>
        <v>#N/A</v>
      </c>
      <c r="T90" s="115" t="e">
        <f t="shared" si="42"/>
        <v>#N/A</v>
      </c>
      <c r="U90" s="115" t="e">
        <f t="shared" si="43"/>
        <v>#N/A</v>
      </c>
      <c r="V90" s="29" t="e">
        <f t="shared" si="44"/>
        <v>#N/A</v>
      </c>
      <c r="W90" s="143" t="e">
        <f t="shared" si="45"/>
        <v>#N/A</v>
      </c>
      <c r="X90" s="94" t="e">
        <f t="shared" si="46"/>
        <v>#N/A</v>
      </c>
      <c r="Y90" s="95" t="e">
        <f t="shared" si="47"/>
        <v>#N/A</v>
      </c>
      <c r="Z90" s="26" t="e">
        <f t="shared" si="70"/>
        <v>#N/A</v>
      </c>
      <c r="AA90" s="26" t="e">
        <f t="shared" si="71"/>
        <v>#N/A</v>
      </c>
      <c r="AB90" s="26" t="e">
        <f t="shared" si="48"/>
        <v>#N/A</v>
      </c>
      <c r="AC90" s="26" t="e">
        <f t="shared" si="49"/>
        <v>#N/A</v>
      </c>
      <c r="AD90" s="26" t="e">
        <f t="shared" si="50"/>
        <v>#N/A</v>
      </c>
      <c r="AE90" s="26" t="e">
        <f t="shared" si="51"/>
        <v>#N/A</v>
      </c>
      <c r="AF90" s="26" t="e">
        <f t="shared" si="52"/>
        <v>#N/A</v>
      </c>
      <c r="AG90" s="26" t="e">
        <f t="shared" si="53"/>
        <v>#N/A</v>
      </c>
      <c r="AH90" s="26" t="e">
        <f t="shared" si="54"/>
        <v>#N/A</v>
      </c>
      <c r="AI90" s="26" t="e">
        <f t="shared" si="55"/>
        <v>#N/A</v>
      </c>
      <c r="AJ90" s="139" t="e">
        <f t="shared" si="56"/>
        <v>#N/A</v>
      </c>
      <c r="AK90" s="93" t="e">
        <f t="shared" si="57"/>
        <v>#N/A</v>
      </c>
      <c r="AL90" s="96" t="e">
        <f t="shared" si="58"/>
        <v>#N/A</v>
      </c>
      <c r="AM90" s="96" t="e">
        <f t="shared" si="59"/>
        <v>#N/A</v>
      </c>
      <c r="AN90" s="96" t="e">
        <f t="shared" si="60"/>
        <v>#N/A</v>
      </c>
      <c r="AO90" s="96" t="e">
        <f t="shared" si="61"/>
        <v>#N/A</v>
      </c>
      <c r="AP90" s="96" t="e">
        <f t="shared" si="62"/>
        <v>#N/A</v>
      </c>
      <c r="AQ90" s="96" t="e">
        <f t="shared" si="63"/>
        <v>#N/A</v>
      </c>
      <c r="AR90" s="96" t="e">
        <f t="shared" si="64"/>
        <v>#N/A</v>
      </c>
      <c r="AS90" s="96" t="e">
        <f t="shared" si="65"/>
        <v>#N/A</v>
      </c>
      <c r="AT90" s="96" t="e">
        <f t="shared" si="66"/>
        <v>#N/A</v>
      </c>
      <c r="AU90" s="96" t="e">
        <f t="shared" si="67"/>
        <v>#N/A</v>
      </c>
      <c r="AV90" s="151" t="e">
        <f t="shared" si="68"/>
        <v>#N/A</v>
      </c>
      <c r="AW90" s="97" t="e">
        <f t="shared" si="69"/>
        <v>#N/A</v>
      </c>
      <c r="AX90" s="30"/>
    </row>
    <row r="91" spans="1:50" x14ac:dyDescent="0.25">
      <c r="A91" s="3"/>
      <c r="B91" s="129"/>
      <c r="X91" s="72"/>
      <c r="Y91" s="132"/>
      <c r="AB91" s="131"/>
      <c r="AC91" s="131"/>
      <c r="AD91" s="131"/>
      <c r="AE91" s="131"/>
      <c r="AF91" s="131"/>
      <c r="AG91" s="131"/>
      <c r="AH91" s="131"/>
      <c r="AI91" s="131"/>
      <c r="AJ91" s="140"/>
      <c r="AK91" s="72"/>
      <c r="AL91" s="133"/>
      <c r="AM91" s="133"/>
      <c r="AN91" s="133"/>
      <c r="AO91" s="133"/>
      <c r="AP91" s="133"/>
      <c r="AQ91" s="133"/>
      <c r="AR91" s="133"/>
      <c r="AS91" s="133"/>
      <c r="AT91" s="133"/>
      <c r="AU91" s="133"/>
      <c r="AV91" s="152"/>
      <c r="AW91" s="134"/>
      <c r="AX91" s="135"/>
    </row>
    <row r="92" spans="1:50" x14ac:dyDescent="0.25">
      <c r="A92" s="3"/>
      <c r="B92" s="129"/>
      <c r="X92" s="72"/>
      <c r="Y92" s="132"/>
      <c r="AB92" s="131"/>
      <c r="AC92" s="131"/>
      <c r="AD92" s="131"/>
      <c r="AE92" s="131"/>
      <c r="AF92" s="131"/>
      <c r="AG92" s="131"/>
      <c r="AH92" s="131"/>
      <c r="AI92" s="131"/>
      <c r="AJ92" s="140"/>
      <c r="AK92" s="72"/>
      <c r="AL92" s="133"/>
      <c r="AM92" s="133"/>
      <c r="AN92" s="133"/>
      <c r="AO92" s="133"/>
      <c r="AP92" s="133"/>
      <c r="AQ92" s="133"/>
      <c r="AR92" s="133"/>
      <c r="AS92" s="133"/>
      <c r="AT92" s="133"/>
      <c r="AU92" s="133"/>
      <c r="AV92" s="152"/>
      <c r="AW92" s="134"/>
      <c r="AX92" s="135"/>
    </row>
    <row r="93" spans="1:50" x14ac:dyDescent="0.25">
      <c r="A93" s="3"/>
      <c r="B93" s="129"/>
      <c r="X93" s="72"/>
      <c r="Y93" s="132"/>
      <c r="AB93" s="131"/>
      <c r="AC93" s="131"/>
      <c r="AD93" s="131"/>
      <c r="AE93" s="131"/>
      <c r="AF93" s="131"/>
      <c r="AG93" s="131"/>
      <c r="AH93" s="131"/>
      <c r="AI93" s="131"/>
      <c r="AJ93" s="140"/>
      <c r="AK93" s="72"/>
      <c r="AL93" s="133"/>
      <c r="AM93" s="133"/>
      <c r="AN93" s="133"/>
      <c r="AO93" s="133"/>
      <c r="AP93" s="133"/>
      <c r="AQ93" s="133"/>
      <c r="AR93" s="133"/>
      <c r="AS93" s="133"/>
      <c r="AT93" s="133"/>
      <c r="AU93" s="133"/>
      <c r="AV93" s="152"/>
      <c r="AW93" s="134"/>
      <c r="AX93" s="135"/>
    </row>
    <row r="94" spans="1:50" x14ac:dyDescent="0.25">
      <c r="A94" s="3"/>
      <c r="B94" s="129"/>
      <c r="X94" s="72"/>
      <c r="Y94" s="132"/>
      <c r="AB94" s="131"/>
      <c r="AC94" s="131"/>
      <c r="AD94" s="131"/>
      <c r="AE94" s="131"/>
      <c r="AF94" s="131"/>
      <c r="AG94" s="131"/>
      <c r="AH94" s="131"/>
      <c r="AI94" s="131"/>
      <c r="AJ94" s="140"/>
      <c r="AK94" s="72"/>
      <c r="AL94" s="133"/>
      <c r="AM94" s="133"/>
      <c r="AN94" s="133"/>
      <c r="AO94" s="133"/>
      <c r="AP94" s="133"/>
      <c r="AQ94" s="133"/>
      <c r="AR94" s="133"/>
      <c r="AS94" s="133"/>
      <c r="AT94" s="133"/>
      <c r="AU94" s="133"/>
      <c r="AV94" s="152"/>
      <c r="AW94" s="134"/>
      <c r="AX94" s="135"/>
    </row>
    <row r="95" spans="1:50" x14ac:dyDescent="0.25">
      <c r="A95" s="3"/>
      <c r="B95" s="129"/>
      <c r="X95" s="72"/>
      <c r="Y95" s="132"/>
      <c r="AB95" s="131"/>
      <c r="AC95" s="131"/>
      <c r="AD95" s="131"/>
      <c r="AE95" s="131"/>
      <c r="AF95" s="131"/>
      <c r="AG95" s="131"/>
      <c r="AH95" s="131"/>
      <c r="AI95" s="131"/>
      <c r="AJ95" s="140"/>
      <c r="AK95" s="72"/>
      <c r="AL95" s="133"/>
      <c r="AM95" s="133"/>
      <c r="AN95" s="133"/>
      <c r="AO95" s="133"/>
      <c r="AP95" s="133"/>
      <c r="AQ95" s="133"/>
      <c r="AR95" s="133"/>
      <c r="AS95" s="133"/>
      <c r="AT95" s="133"/>
      <c r="AU95" s="133"/>
      <c r="AV95" s="152"/>
      <c r="AW95" s="134"/>
      <c r="AX95" s="135"/>
    </row>
    <row r="96" spans="1:50" x14ac:dyDescent="0.25">
      <c r="A96" s="3"/>
      <c r="B96" s="129"/>
      <c r="X96" s="72"/>
      <c r="Y96" s="132"/>
      <c r="AB96" s="131"/>
      <c r="AC96" s="131"/>
      <c r="AD96" s="131"/>
      <c r="AE96" s="131"/>
      <c r="AF96" s="131"/>
      <c r="AG96" s="131"/>
      <c r="AH96" s="131"/>
      <c r="AI96" s="131"/>
      <c r="AJ96" s="140"/>
      <c r="AK96" s="72"/>
      <c r="AL96" s="133"/>
      <c r="AM96" s="133"/>
      <c r="AN96" s="133"/>
      <c r="AO96" s="133"/>
      <c r="AP96" s="133"/>
      <c r="AQ96" s="133"/>
      <c r="AR96" s="133"/>
      <c r="AS96" s="133"/>
      <c r="AT96" s="133"/>
      <c r="AU96" s="133"/>
      <c r="AV96" s="152"/>
      <c r="AW96" s="134"/>
      <c r="AX96" s="135"/>
    </row>
    <row r="97" spans="1:50" x14ac:dyDescent="0.25">
      <c r="A97" s="3"/>
      <c r="B97" s="129"/>
      <c r="X97" s="72"/>
      <c r="Y97" s="132"/>
      <c r="AB97" s="131"/>
      <c r="AC97" s="131"/>
      <c r="AD97" s="131"/>
      <c r="AE97" s="131"/>
      <c r="AF97" s="131"/>
      <c r="AG97" s="131"/>
      <c r="AH97" s="131"/>
      <c r="AI97" s="131"/>
      <c r="AJ97" s="140"/>
      <c r="AK97" s="72"/>
      <c r="AL97" s="133"/>
      <c r="AM97" s="133"/>
      <c r="AN97" s="133"/>
      <c r="AO97" s="133"/>
      <c r="AP97" s="133"/>
      <c r="AQ97" s="133"/>
      <c r="AR97" s="133"/>
      <c r="AS97" s="133"/>
      <c r="AT97" s="133"/>
      <c r="AU97" s="133"/>
      <c r="AV97" s="152"/>
      <c r="AW97" s="134"/>
      <c r="AX97" s="135"/>
    </row>
    <row r="98" spans="1:50" x14ac:dyDescent="0.25">
      <c r="A98" s="3"/>
      <c r="B98" s="129"/>
      <c r="X98" s="72"/>
      <c r="Y98" s="132"/>
      <c r="AB98" s="131"/>
      <c r="AC98" s="131"/>
      <c r="AD98" s="131"/>
      <c r="AE98" s="131"/>
      <c r="AF98" s="131"/>
      <c r="AG98" s="131"/>
      <c r="AH98" s="131"/>
      <c r="AI98" s="131"/>
      <c r="AJ98" s="140"/>
      <c r="AK98" s="72"/>
      <c r="AL98" s="133"/>
      <c r="AM98" s="133"/>
      <c r="AN98" s="133"/>
      <c r="AO98" s="133"/>
      <c r="AP98" s="133"/>
      <c r="AQ98" s="133"/>
      <c r="AR98" s="133"/>
      <c r="AS98" s="133"/>
      <c r="AT98" s="133"/>
      <c r="AU98" s="133"/>
      <c r="AV98" s="152"/>
      <c r="AW98" s="134"/>
      <c r="AX98" s="135"/>
    </row>
    <row r="99" spans="1:50" x14ac:dyDescent="0.25">
      <c r="A99" s="3"/>
      <c r="B99" s="129"/>
      <c r="X99" s="72"/>
      <c r="Y99" s="132"/>
      <c r="AB99" s="131"/>
      <c r="AC99" s="131"/>
      <c r="AD99" s="131"/>
      <c r="AE99" s="131"/>
      <c r="AF99" s="131"/>
      <c r="AG99" s="131"/>
      <c r="AH99" s="131"/>
      <c r="AI99" s="131"/>
      <c r="AJ99" s="140"/>
      <c r="AK99" s="72"/>
      <c r="AL99" s="133"/>
      <c r="AM99" s="133"/>
      <c r="AN99" s="133"/>
      <c r="AO99" s="133"/>
      <c r="AP99" s="133"/>
      <c r="AQ99" s="133"/>
      <c r="AR99" s="133"/>
      <c r="AS99" s="133"/>
      <c r="AT99" s="133"/>
      <c r="AU99" s="133"/>
      <c r="AV99" s="152"/>
      <c r="AW99" s="134"/>
      <c r="AX99" s="135"/>
    </row>
    <row r="100" spans="1:50" x14ac:dyDescent="0.25">
      <c r="A100" s="3"/>
      <c r="B100" s="129"/>
      <c r="X100" s="72"/>
      <c r="Y100" s="132"/>
      <c r="AB100" s="131"/>
      <c r="AC100" s="131"/>
      <c r="AD100" s="131"/>
      <c r="AE100" s="131"/>
      <c r="AF100" s="131"/>
      <c r="AG100" s="131"/>
      <c r="AH100" s="131"/>
      <c r="AI100" s="131"/>
      <c r="AJ100" s="140"/>
      <c r="AK100" s="72"/>
      <c r="AL100" s="133"/>
      <c r="AM100" s="133"/>
      <c r="AN100" s="133"/>
      <c r="AO100" s="133"/>
      <c r="AP100" s="133"/>
      <c r="AQ100" s="133"/>
      <c r="AR100" s="133"/>
      <c r="AS100" s="133"/>
      <c r="AT100" s="133"/>
      <c r="AU100" s="133"/>
      <c r="AV100" s="152"/>
      <c r="AW100" s="134"/>
      <c r="AX100" s="135"/>
    </row>
    <row r="101" spans="1:50" x14ac:dyDescent="0.25">
      <c r="A101" s="3"/>
      <c r="B101" s="129"/>
      <c r="X101" s="72"/>
      <c r="Y101" s="132"/>
      <c r="AB101" s="131"/>
      <c r="AC101" s="131"/>
      <c r="AD101" s="131"/>
      <c r="AE101" s="131"/>
      <c r="AF101" s="131"/>
      <c r="AG101" s="131"/>
      <c r="AH101" s="131"/>
      <c r="AI101" s="131"/>
      <c r="AJ101" s="140"/>
      <c r="AK101" s="72"/>
      <c r="AL101" s="133"/>
      <c r="AM101" s="133"/>
      <c r="AN101" s="133"/>
      <c r="AO101" s="133"/>
      <c r="AP101" s="133"/>
      <c r="AQ101" s="133"/>
      <c r="AR101" s="133"/>
      <c r="AS101" s="133"/>
      <c r="AT101" s="133"/>
      <c r="AU101" s="133"/>
      <c r="AV101" s="152"/>
      <c r="AW101" s="134"/>
      <c r="AX101" s="135"/>
    </row>
    <row r="102" spans="1:50" x14ac:dyDescent="0.25">
      <c r="A102" s="3"/>
      <c r="B102" s="129"/>
      <c r="X102" s="72"/>
      <c r="Y102" s="132"/>
      <c r="AB102" s="131"/>
      <c r="AC102" s="131"/>
      <c r="AD102" s="131"/>
      <c r="AE102" s="131"/>
      <c r="AF102" s="131"/>
      <c r="AG102" s="131"/>
      <c r="AH102" s="131"/>
      <c r="AI102" s="131"/>
      <c r="AJ102" s="140"/>
      <c r="AK102" s="72"/>
      <c r="AL102" s="133"/>
      <c r="AM102" s="133"/>
      <c r="AN102" s="133"/>
      <c r="AO102" s="133"/>
      <c r="AP102" s="133"/>
      <c r="AQ102" s="133"/>
      <c r="AR102" s="133"/>
      <c r="AS102" s="133"/>
      <c r="AT102" s="133"/>
      <c r="AU102" s="133"/>
      <c r="AV102" s="152"/>
      <c r="AW102" s="134"/>
      <c r="AX102" s="135"/>
    </row>
    <row r="103" spans="1:50" x14ac:dyDescent="0.25">
      <c r="A103" s="3"/>
      <c r="B103" s="129"/>
      <c r="X103" s="72"/>
      <c r="Y103" s="132"/>
      <c r="AB103" s="131"/>
      <c r="AC103" s="131"/>
      <c r="AD103" s="131"/>
      <c r="AE103" s="131"/>
      <c r="AF103" s="131"/>
      <c r="AG103" s="131"/>
      <c r="AH103" s="131"/>
      <c r="AI103" s="131"/>
      <c r="AJ103" s="140"/>
      <c r="AK103" s="72"/>
      <c r="AL103" s="133"/>
      <c r="AM103" s="133"/>
      <c r="AN103" s="133"/>
      <c r="AO103" s="133"/>
      <c r="AP103" s="133"/>
      <c r="AQ103" s="133"/>
      <c r="AR103" s="133"/>
      <c r="AS103" s="133"/>
      <c r="AT103" s="133"/>
      <c r="AU103" s="133"/>
      <c r="AV103" s="152"/>
      <c r="AW103" s="134"/>
      <c r="AX103" s="135"/>
    </row>
    <row r="104" spans="1:50" x14ac:dyDescent="0.25">
      <c r="A104" s="3"/>
      <c r="B104" s="129"/>
      <c r="X104" s="72"/>
      <c r="Y104" s="132"/>
      <c r="AB104" s="131"/>
      <c r="AC104" s="131"/>
      <c r="AD104" s="131"/>
      <c r="AE104" s="131"/>
      <c r="AF104" s="131"/>
      <c r="AG104" s="131"/>
      <c r="AH104" s="131"/>
      <c r="AI104" s="131"/>
      <c r="AJ104" s="140"/>
      <c r="AK104" s="72"/>
      <c r="AL104" s="133"/>
      <c r="AM104" s="133"/>
      <c r="AN104" s="133"/>
      <c r="AO104" s="133"/>
      <c r="AP104" s="133"/>
      <c r="AQ104" s="133"/>
      <c r="AR104" s="133"/>
      <c r="AS104" s="133"/>
      <c r="AT104" s="133"/>
      <c r="AU104" s="133"/>
      <c r="AV104" s="152"/>
      <c r="AW104" s="134"/>
      <c r="AX104" s="135"/>
    </row>
    <row r="105" spans="1:50" x14ac:dyDescent="0.25">
      <c r="A105" s="3"/>
      <c r="B105" s="129"/>
      <c r="X105" s="72"/>
      <c r="Y105" s="132"/>
      <c r="AB105" s="131"/>
      <c r="AC105" s="131"/>
      <c r="AD105" s="131"/>
      <c r="AE105" s="131"/>
      <c r="AF105" s="131"/>
      <c r="AG105" s="131"/>
      <c r="AH105" s="131"/>
      <c r="AI105" s="131"/>
      <c r="AJ105" s="140"/>
      <c r="AK105" s="72"/>
      <c r="AL105" s="133"/>
      <c r="AM105" s="133"/>
      <c r="AN105" s="133"/>
      <c r="AO105" s="133"/>
      <c r="AP105" s="133"/>
      <c r="AQ105" s="133"/>
      <c r="AR105" s="133"/>
      <c r="AS105" s="133"/>
      <c r="AT105" s="133"/>
      <c r="AU105" s="133"/>
      <c r="AV105" s="152"/>
      <c r="AW105" s="134"/>
      <c r="AX105" s="135"/>
    </row>
    <row r="106" spans="1:50" x14ac:dyDescent="0.25">
      <c r="A106" s="3"/>
      <c r="B106" s="129"/>
      <c r="X106" s="72"/>
      <c r="Y106" s="132"/>
      <c r="AB106" s="131"/>
      <c r="AC106" s="131"/>
      <c r="AD106" s="131"/>
      <c r="AE106" s="131"/>
      <c r="AF106" s="131"/>
      <c r="AG106" s="131"/>
      <c r="AH106" s="131"/>
      <c r="AI106" s="131"/>
      <c r="AJ106" s="140"/>
      <c r="AK106" s="72"/>
      <c r="AL106" s="133"/>
      <c r="AM106" s="133"/>
      <c r="AN106" s="133"/>
      <c r="AO106" s="133"/>
      <c r="AP106" s="133"/>
      <c r="AQ106" s="133"/>
      <c r="AR106" s="133"/>
      <c r="AS106" s="133"/>
      <c r="AT106" s="133"/>
      <c r="AU106" s="133"/>
      <c r="AV106" s="152"/>
      <c r="AW106" s="134"/>
      <c r="AX106" s="135"/>
    </row>
    <row r="107" spans="1:50" x14ac:dyDescent="0.25">
      <c r="A107" s="3"/>
      <c r="B107" s="129"/>
      <c r="X107" s="72"/>
      <c r="Y107" s="132"/>
      <c r="AB107" s="131"/>
      <c r="AC107" s="131"/>
      <c r="AD107" s="131"/>
      <c r="AE107" s="131"/>
      <c r="AF107" s="131"/>
      <c r="AG107" s="131"/>
      <c r="AH107" s="131"/>
      <c r="AI107" s="131"/>
      <c r="AJ107" s="140"/>
      <c r="AK107" s="72"/>
      <c r="AL107" s="133"/>
      <c r="AM107" s="133"/>
      <c r="AN107" s="133"/>
      <c r="AO107" s="133"/>
      <c r="AP107" s="133"/>
      <c r="AQ107" s="133"/>
      <c r="AR107" s="133"/>
      <c r="AS107" s="133"/>
      <c r="AT107" s="133"/>
      <c r="AU107" s="133"/>
      <c r="AV107" s="152"/>
      <c r="AW107" s="134"/>
      <c r="AX107" s="135"/>
    </row>
    <row r="108" spans="1:50" x14ac:dyDescent="0.25">
      <c r="A108" s="3"/>
      <c r="B108" s="129"/>
      <c r="X108" s="72"/>
      <c r="Y108" s="132"/>
      <c r="AB108" s="131"/>
      <c r="AC108" s="131"/>
      <c r="AD108" s="131"/>
      <c r="AE108" s="131"/>
      <c r="AF108" s="131"/>
      <c r="AG108" s="131"/>
      <c r="AH108" s="131"/>
      <c r="AI108" s="131"/>
      <c r="AJ108" s="140"/>
      <c r="AK108" s="72"/>
      <c r="AL108" s="133"/>
      <c r="AM108" s="133"/>
      <c r="AN108" s="133"/>
      <c r="AO108" s="133"/>
      <c r="AP108" s="133"/>
      <c r="AQ108" s="133"/>
      <c r="AR108" s="133"/>
      <c r="AS108" s="133"/>
      <c r="AT108" s="133"/>
      <c r="AU108" s="133"/>
      <c r="AV108" s="152"/>
      <c r="AW108" s="134"/>
      <c r="AX108" s="135"/>
    </row>
    <row r="109" spans="1:50" x14ac:dyDescent="0.25">
      <c r="A109" s="3"/>
      <c r="B109" s="129"/>
      <c r="X109" s="72"/>
      <c r="Y109" s="132"/>
      <c r="AB109" s="131"/>
      <c r="AC109" s="131"/>
      <c r="AD109" s="131"/>
      <c r="AE109" s="131"/>
      <c r="AF109" s="131"/>
      <c r="AG109" s="131"/>
      <c r="AH109" s="131"/>
      <c r="AI109" s="131"/>
      <c r="AJ109" s="140"/>
      <c r="AK109" s="72"/>
      <c r="AL109" s="133"/>
      <c r="AM109" s="133"/>
      <c r="AN109" s="133"/>
      <c r="AO109" s="133"/>
      <c r="AP109" s="133"/>
      <c r="AQ109" s="133"/>
      <c r="AR109" s="133"/>
      <c r="AS109" s="133"/>
      <c r="AT109" s="133"/>
      <c r="AU109" s="133"/>
      <c r="AV109" s="152"/>
      <c r="AW109" s="134"/>
      <c r="AX109" s="135"/>
    </row>
    <row r="110" spans="1:50" x14ac:dyDescent="0.25">
      <c r="A110" s="3"/>
      <c r="B110" s="129"/>
      <c r="X110" s="72"/>
      <c r="Y110" s="132"/>
      <c r="AB110" s="131"/>
      <c r="AC110" s="131"/>
      <c r="AD110" s="131"/>
      <c r="AE110" s="131"/>
      <c r="AF110" s="131"/>
      <c r="AG110" s="131"/>
      <c r="AH110" s="131"/>
      <c r="AI110" s="131"/>
      <c r="AJ110" s="140"/>
      <c r="AK110" s="72"/>
      <c r="AL110" s="133"/>
      <c r="AM110" s="133"/>
      <c r="AN110" s="133"/>
      <c r="AO110" s="133"/>
      <c r="AP110" s="133"/>
      <c r="AQ110" s="133"/>
      <c r="AR110" s="133"/>
      <c r="AS110" s="133"/>
      <c r="AT110" s="133"/>
      <c r="AU110" s="133"/>
      <c r="AV110" s="152"/>
      <c r="AW110" s="134"/>
      <c r="AX110" s="135"/>
    </row>
    <row r="111" spans="1:50" x14ac:dyDescent="0.25">
      <c r="A111" s="3"/>
      <c r="B111" s="129"/>
      <c r="X111" s="72"/>
      <c r="Y111" s="132"/>
      <c r="AB111" s="131"/>
      <c r="AC111" s="131"/>
      <c r="AD111" s="131"/>
      <c r="AE111" s="131"/>
      <c r="AF111" s="131"/>
      <c r="AG111" s="131"/>
      <c r="AH111" s="131"/>
      <c r="AI111" s="131"/>
      <c r="AJ111" s="140"/>
      <c r="AK111" s="72"/>
      <c r="AL111" s="133"/>
      <c r="AM111" s="133"/>
      <c r="AN111" s="133"/>
      <c r="AO111" s="133"/>
      <c r="AP111" s="133"/>
      <c r="AQ111" s="133"/>
      <c r="AR111" s="133"/>
      <c r="AS111" s="133"/>
      <c r="AT111" s="133"/>
      <c r="AU111" s="133"/>
      <c r="AV111" s="152"/>
      <c r="AW111" s="134"/>
      <c r="AX111" s="135"/>
    </row>
    <row r="112" spans="1:50" x14ac:dyDescent="0.25">
      <c r="A112" s="3"/>
      <c r="B112" s="129"/>
      <c r="X112" s="72"/>
      <c r="Y112" s="132"/>
      <c r="AB112" s="131"/>
      <c r="AC112" s="131"/>
      <c r="AD112" s="131"/>
      <c r="AE112" s="131"/>
      <c r="AF112" s="131"/>
      <c r="AG112" s="131"/>
      <c r="AH112" s="131"/>
      <c r="AI112" s="131"/>
      <c r="AJ112" s="140"/>
      <c r="AK112" s="72"/>
      <c r="AL112" s="133"/>
      <c r="AM112" s="133"/>
      <c r="AN112" s="133"/>
      <c r="AO112" s="133"/>
      <c r="AP112" s="133"/>
      <c r="AQ112" s="133"/>
      <c r="AR112" s="133"/>
      <c r="AS112" s="133"/>
      <c r="AT112" s="133"/>
      <c r="AU112" s="133"/>
      <c r="AV112" s="152"/>
      <c r="AW112" s="134"/>
      <c r="AX112" s="135"/>
    </row>
    <row r="113" spans="1:50" x14ac:dyDescent="0.25">
      <c r="A113" s="3"/>
      <c r="B113" s="129"/>
      <c r="X113" s="72"/>
      <c r="Y113" s="132"/>
      <c r="AB113" s="131"/>
      <c r="AC113" s="131"/>
      <c r="AD113" s="131"/>
      <c r="AE113" s="131"/>
      <c r="AF113" s="131"/>
      <c r="AG113" s="131"/>
      <c r="AH113" s="131"/>
      <c r="AI113" s="131"/>
      <c r="AJ113" s="140"/>
      <c r="AK113" s="72"/>
      <c r="AL113" s="133"/>
      <c r="AM113" s="133"/>
      <c r="AN113" s="133"/>
      <c r="AO113" s="133"/>
      <c r="AP113" s="133"/>
      <c r="AQ113" s="133"/>
      <c r="AR113" s="133"/>
      <c r="AS113" s="133"/>
      <c r="AT113" s="133"/>
      <c r="AU113" s="133"/>
      <c r="AV113" s="152"/>
      <c r="AW113" s="134"/>
      <c r="AX113" s="135"/>
    </row>
    <row r="114" spans="1:50" x14ac:dyDescent="0.25">
      <c r="A114" s="3"/>
      <c r="B114" s="129"/>
      <c r="X114" s="72"/>
      <c r="Y114" s="132"/>
      <c r="AB114" s="131"/>
      <c r="AC114" s="131"/>
      <c r="AD114" s="131"/>
      <c r="AE114" s="131"/>
      <c r="AF114" s="131"/>
      <c r="AG114" s="131"/>
      <c r="AH114" s="131"/>
      <c r="AI114" s="131"/>
      <c r="AJ114" s="140"/>
      <c r="AK114" s="72"/>
      <c r="AL114" s="133"/>
      <c r="AM114" s="133"/>
      <c r="AN114" s="133"/>
      <c r="AO114" s="133"/>
      <c r="AP114" s="133"/>
      <c r="AQ114" s="133"/>
      <c r="AR114" s="133"/>
      <c r="AS114" s="133"/>
      <c r="AT114" s="133"/>
      <c r="AU114" s="133"/>
      <c r="AV114" s="152"/>
      <c r="AW114" s="134"/>
      <c r="AX114" s="135"/>
    </row>
    <row r="115" spans="1:50" x14ac:dyDescent="0.25">
      <c r="A115" s="3"/>
      <c r="B115" s="129"/>
      <c r="X115" s="72"/>
      <c r="Y115" s="132"/>
      <c r="AB115" s="131"/>
      <c r="AC115" s="131"/>
      <c r="AD115" s="131"/>
      <c r="AE115" s="131"/>
      <c r="AF115" s="131"/>
      <c r="AG115" s="131"/>
      <c r="AH115" s="131"/>
      <c r="AI115" s="131"/>
      <c r="AJ115" s="140"/>
      <c r="AK115" s="72"/>
      <c r="AL115" s="133"/>
      <c r="AM115" s="133"/>
      <c r="AN115" s="133"/>
      <c r="AO115" s="133"/>
      <c r="AP115" s="133"/>
      <c r="AQ115" s="133"/>
      <c r="AR115" s="133"/>
      <c r="AS115" s="133"/>
      <c r="AT115" s="133"/>
      <c r="AU115" s="133"/>
      <c r="AV115" s="152"/>
      <c r="AW115" s="134"/>
      <c r="AX115" s="135"/>
    </row>
    <row r="116" spans="1:50" x14ac:dyDescent="0.25">
      <c r="A116" s="3"/>
      <c r="B116" s="129"/>
      <c r="X116" s="72"/>
      <c r="Y116" s="132"/>
      <c r="AB116" s="131"/>
      <c r="AC116" s="131"/>
      <c r="AD116" s="131"/>
      <c r="AE116" s="131"/>
      <c r="AF116" s="131"/>
      <c r="AG116" s="131"/>
      <c r="AH116" s="131"/>
      <c r="AI116" s="131"/>
      <c r="AJ116" s="140"/>
      <c r="AK116" s="72"/>
      <c r="AL116" s="133"/>
      <c r="AM116" s="133"/>
      <c r="AN116" s="133"/>
      <c r="AO116" s="133"/>
      <c r="AP116" s="133"/>
      <c r="AQ116" s="133"/>
      <c r="AR116" s="133"/>
      <c r="AS116" s="133"/>
      <c r="AT116" s="133"/>
      <c r="AU116" s="133"/>
      <c r="AV116" s="152"/>
      <c r="AW116" s="134"/>
      <c r="AX116" s="135"/>
    </row>
    <row r="117" spans="1:50" x14ac:dyDescent="0.25">
      <c r="A117" s="3"/>
      <c r="B117" s="129"/>
      <c r="X117" s="72"/>
      <c r="Y117" s="132"/>
      <c r="AB117" s="131"/>
      <c r="AC117" s="131"/>
      <c r="AD117" s="131"/>
      <c r="AE117" s="131"/>
      <c r="AF117" s="131"/>
      <c r="AG117" s="131"/>
      <c r="AH117" s="131"/>
      <c r="AI117" s="131"/>
      <c r="AJ117" s="140"/>
      <c r="AK117" s="72"/>
      <c r="AL117" s="133"/>
      <c r="AM117" s="133"/>
      <c r="AN117" s="133"/>
      <c r="AO117" s="133"/>
      <c r="AP117" s="133"/>
      <c r="AQ117" s="133"/>
      <c r="AR117" s="133"/>
      <c r="AS117" s="133"/>
      <c r="AT117" s="133"/>
      <c r="AU117" s="133"/>
      <c r="AV117" s="152"/>
      <c r="AW117" s="134"/>
      <c r="AX117" s="135"/>
    </row>
    <row r="118" spans="1:50" x14ac:dyDescent="0.25">
      <c r="A118" s="3"/>
      <c r="B118" s="129"/>
      <c r="X118" s="72"/>
      <c r="Y118" s="132"/>
      <c r="AB118" s="131"/>
      <c r="AC118" s="131"/>
      <c r="AD118" s="131"/>
      <c r="AE118" s="131"/>
      <c r="AF118" s="131"/>
      <c r="AG118" s="131"/>
      <c r="AH118" s="131"/>
      <c r="AI118" s="131"/>
      <c r="AJ118" s="140"/>
      <c r="AK118" s="72"/>
      <c r="AL118" s="133"/>
      <c r="AM118" s="133"/>
      <c r="AN118" s="133"/>
      <c r="AO118" s="133"/>
      <c r="AP118" s="133"/>
      <c r="AQ118" s="133"/>
      <c r="AR118" s="133"/>
      <c r="AS118" s="133"/>
      <c r="AT118" s="133"/>
      <c r="AU118" s="133"/>
      <c r="AV118" s="152"/>
      <c r="AW118" s="134"/>
      <c r="AX118" s="135"/>
    </row>
    <row r="119" spans="1:50" x14ac:dyDescent="0.25">
      <c r="A119" s="3"/>
      <c r="B119" s="129"/>
      <c r="X119" s="72"/>
      <c r="Y119" s="132"/>
      <c r="AB119" s="131"/>
      <c r="AC119" s="131"/>
      <c r="AD119" s="131"/>
      <c r="AE119" s="131"/>
      <c r="AF119" s="131"/>
      <c r="AG119" s="131"/>
      <c r="AH119" s="131"/>
      <c r="AI119" s="131"/>
      <c r="AJ119" s="140"/>
      <c r="AK119" s="72"/>
      <c r="AL119" s="133"/>
      <c r="AM119" s="133"/>
      <c r="AN119" s="133"/>
      <c r="AO119" s="133"/>
      <c r="AP119" s="133"/>
      <c r="AQ119" s="133"/>
      <c r="AR119" s="133"/>
      <c r="AS119" s="133"/>
      <c r="AT119" s="133"/>
      <c r="AU119" s="133"/>
      <c r="AV119" s="152"/>
      <c r="AW119" s="134"/>
      <c r="AX119" s="135"/>
    </row>
    <row r="120" spans="1:50" x14ac:dyDescent="0.25">
      <c r="A120" s="3"/>
      <c r="B120" s="129"/>
      <c r="X120" s="72"/>
      <c r="Y120" s="132"/>
      <c r="AB120" s="131"/>
      <c r="AC120" s="131"/>
      <c r="AD120" s="131"/>
      <c r="AE120" s="131"/>
      <c r="AF120" s="131"/>
      <c r="AG120" s="131"/>
      <c r="AH120" s="131"/>
      <c r="AI120" s="131"/>
      <c r="AJ120" s="140"/>
      <c r="AK120" s="72"/>
      <c r="AL120" s="133"/>
      <c r="AM120" s="133"/>
      <c r="AN120" s="133"/>
      <c r="AO120" s="133"/>
      <c r="AP120" s="133"/>
      <c r="AQ120" s="133"/>
      <c r="AR120" s="133"/>
      <c r="AS120" s="133"/>
      <c r="AT120" s="133"/>
      <c r="AU120" s="133"/>
      <c r="AV120" s="152"/>
      <c r="AW120" s="134"/>
      <c r="AX120" s="135"/>
    </row>
    <row r="121" spans="1:50" x14ac:dyDescent="0.25">
      <c r="A121" s="3"/>
      <c r="B121" s="129"/>
      <c r="X121" s="72"/>
      <c r="Y121" s="132"/>
      <c r="AB121" s="131"/>
      <c r="AC121" s="131"/>
      <c r="AD121" s="131"/>
      <c r="AE121" s="131"/>
      <c r="AF121" s="131"/>
      <c r="AG121" s="131"/>
      <c r="AH121" s="131"/>
      <c r="AI121" s="131"/>
      <c r="AJ121" s="140"/>
      <c r="AK121" s="72"/>
      <c r="AL121" s="133"/>
      <c r="AM121" s="133"/>
      <c r="AN121" s="133"/>
      <c r="AO121" s="133"/>
      <c r="AP121" s="133"/>
      <c r="AQ121" s="133"/>
      <c r="AR121" s="133"/>
      <c r="AS121" s="133"/>
      <c r="AT121" s="133"/>
      <c r="AU121" s="133"/>
      <c r="AV121" s="152"/>
      <c r="AW121" s="134"/>
      <c r="AX121" s="135"/>
    </row>
    <row r="122" spans="1:50" x14ac:dyDescent="0.25">
      <c r="A122" s="3"/>
      <c r="B122" s="129"/>
      <c r="X122" s="72"/>
      <c r="Y122" s="132"/>
      <c r="AB122" s="131"/>
      <c r="AC122" s="131"/>
      <c r="AD122" s="131"/>
      <c r="AE122" s="131"/>
      <c r="AF122" s="131"/>
      <c r="AG122" s="131"/>
      <c r="AH122" s="131"/>
      <c r="AI122" s="131"/>
      <c r="AJ122" s="140"/>
      <c r="AK122" s="72"/>
      <c r="AL122" s="133"/>
      <c r="AM122" s="133"/>
      <c r="AN122" s="133"/>
      <c r="AO122" s="133"/>
      <c r="AP122" s="133"/>
      <c r="AQ122" s="133"/>
      <c r="AR122" s="133"/>
      <c r="AS122" s="133"/>
      <c r="AT122" s="133"/>
      <c r="AU122" s="133"/>
      <c r="AV122" s="152"/>
      <c r="AW122" s="134"/>
      <c r="AX122" s="135"/>
    </row>
    <row r="123" spans="1:50" x14ac:dyDescent="0.25">
      <c r="A123" s="3"/>
      <c r="B123" s="129"/>
      <c r="X123" s="72"/>
      <c r="Y123" s="132"/>
      <c r="AB123" s="131"/>
      <c r="AC123" s="131"/>
      <c r="AD123" s="131"/>
      <c r="AE123" s="131"/>
      <c r="AF123" s="131"/>
      <c r="AG123" s="131"/>
      <c r="AH123" s="131"/>
      <c r="AI123" s="131"/>
      <c r="AJ123" s="140"/>
      <c r="AK123" s="72"/>
      <c r="AL123" s="133"/>
      <c r="AM123" s="133"/>
      <c r="AN123" s="133"/>
      <c r="AO123" s="133"/>
      <c r="AP123" s="133"/>
      <c r="AQ123" s="133"/>
      <c r="AR123" s="133"/>
      <c r="AS123" s="133"/>
      <c r="AT123" s="133"/>
      <c r="AU123" s="133"/>
      <c r="AV123" s="152"/>
      <c r="AW123" s="134"/>
      <c r="AX123" s="135"/>
    </row>
    <row r="124" spans="1:50" x14ac:dyDescent="0.25">
      <c r="A124" s="3"/>
      <c r="B124" s="129"/>
      <c r="X124" s="72"/>
      <c r="Y124" s="132"/>
      <c r="AB124" s="131"/>
      <c r="AC124" s="131"/>
      <c r="AD124" s="131"/>
      <c r="AE124" s="131"/>
      <c r="AF124" s="131"/>
      <c r="AG124" s="131"/>
      <c r="AH124" s="131"/>
      <c r="AI124" s="131"/>
      <c r="AJ124" s="140"/>
      <c r="AK124" s="72"/>
      <c r="AL124" s="133"/>
      <c r="AM124" s="133"/>
      <c r="AN124" s="133"/>
      <c r="AO124" s="133"/>
      <c r="AP124" s="133"/>
      <c r="AQ124" s="133"/>
      <c r="AR124" s="133"/>
      <c r="AS124" s="133"/>
      <c r="AT124" s="133"/>
      <c r="AU124" s="133"/>
      <c r="AV124" s="152"/>
      <c r="AW124" s="134"/>
      <c r="AX124" s="135"/>
    </row>
    <row r="125" spans="1:50" x14ac:dyDescent="0.25">
      <c r="A125" s="3"/>
      <c r="B125" s="129"/>
      <c r="X125" s="72"/>
      <c r="Y125" s="132"/>
      <c r="AB125" s="131"/>
      <c r="AC125" s="131"/>
      <c r="AD125" s="131"/>
      <c r="AE125" s="131"/>
      <c r="AF125" s="131"/>
      <c r="AG125" s="131"/>
      <c r="AH125" s="131"/>
      <c r="AI125" s="131"/>
      <c r="AJ125" s="140"/>
      <c r="AK125" s="72"/>
      <c r="AL125" s="133"/>
      <c r="AM125" s="133"/>
      <c r="AN125" s="133"/>
      <c r="AO125" s="133"/>
      <c r="AP125" s="133"/>
      <c r="AQ125" s="133"/>
      <c r="AR125" s="133"/>
      <c r="AS125" s="133"/>
      <c r="AT125" s="133"/>
      <c r="AU125" s="133"/>
      <c r="AV125" s="152"/>
      <c r="AW125" s="134"/>
      <c r="AX125" s="135"/>
    </row>
    <row r="126" spans="1:50" x14ac:dyDescent="0.25">
      <c r="A126" s="3"/>
      <c r="B126" s="129"/>
      <c r="X126" s="72"/>
      <c r="Y126" s="132"/>
      <c r="AB126" s="131"/>
      <c r="AC126" s="131"/>
      <c r="AD126" s="131"/>
      <c r="AE126" s="131"/>
      <c r="AF126" s="131"/>
      <c r="AG126" s="131"/>
      <c r="AH126" s="131"/>
      <c r="AI126" s="131"/>
      <c r="AJ126" s="140"/>
      <c r="AK126" s="72"/>
      <c r="AL126" s="133"/>
      <c r="AM126" s="133"/>
      <c r="AN126" s="133"/>
      <c r="AO126" s="133"/>
      <c r="AP126" s="133"/>
      <c r="AQ126" s="133"/>
      <c r="AR126" s="133"/>
      <c r="AS126" s="133"/>
      <c r="AT126" s="133"/>
      <c r="AU126" s="133"/>
      <c r="AV126" s="152"/>
      <c r="AW126" s="134"/>
      <c r="AX126" s="135"/>
    </row>
    <row r="127" spans="1:50" x14ac:dyDescent="0.25">
      <c r="A127" s="3"/>
      <c r="B127" s="129"/>
      <c r="X127" s="72"/>
      <c r="Y127" s="132"/>
      <c r="AB127" s="131"/>
      <c r="AC127" s="131"/>
      <c r="AD127" s="131"/>
      <c r="AE127" s="131"/>
      <c r="AF127" s="131"/>
      <c r="AG127" s="131"/>
      <c r="AH127" s="131"/>
      <c r="AI127" s="131"/>
      <c r="AJ127" s="140"/>
      <c r="AK127" s="72"/>
      <c r="AL127" s="133"/>
      <c r="AM127" s="133"/>
      <c r="AN127" s="133"/>
      <c r="AO127" s="133"/>
      <c r="AP127" s="133"/>
      <c r="AQ127" s="133"/>
      <c r="AR127" s="133"/>
      <c r="AS127" s="133"/>
      <c r="AT127" s="133"/>
      <c r="AU127" s="133"/>
      <c r="AV127" s="152"/>
      <c r="AW127" s="134"/>
      <c r="AX127" s="135"/>
    </row>
    <row r="128" spans="1:50" x14ac:dyDescent="0.25">
      <c r="A128" s="3"/>
      <c r="B128" s="129"/>
      <c r="X128" s="72"/>
      <c r="Y128" s="132"/>
      <c r="AB128" s="131"/>
      <c r="AC128" s="131"/>
      <c r="AD128" s="131"/>
      <c r="AE128" s="131"/>
      <c r="AF128" s="131"/>
      <c r="AG128" s="131"/>
      <c r="AH128" s="131"/>
      <c r="AI128" s="131"/>
      <c r="AJ128" s="140"/>
      <c r="AK128" s="72"/>
      <c r="AL128" s="133"/>
      <c r="AM128" s="133"/>
      <c r="AN128" s="133"/>
      <c r="AO128" s="133"/>
      <c r="AP128" s="133"/>
      <c r="AQ128" s="133"/>
      <c r="AR128" s="133"/>
      <c r="AS128" s="133"/>
      <c r="AT128" s="133"/>
      <c r="AU128" s="133"/>
      <c r="AV128" s="152"/>
      <c r="AW128" s="134"/>
      <c r="AX128" s="135"/>
    </row>
    <row r="129" spans="1:50" x14ac:dyDescent="0.25">
      <c r="A129" s="3"/>
      <c r="B129" s="129"/>
      <c r="X129" s="72"/>
      <c r="Y129" s="132"/>
      <c r="AB129" s="131"/>
      <c r="AC129" s="131"/>
      <c r="AD129" s="131"/>
      <c r="AE129" s="131"/>
      <c r="AF129" s="131"/>
      <c r="AG129" s="131"/>
      <c r="AH129" s="131"/>
      <c r="AI129" s="131"/>
      <c r="AJ129" s="140"/>
      <c r="AK129" s="72"/>
      <c r="AL129" s="133"/>
      <c r="AM129" s="133"/>
      <c r="AN129" s="133"/>
      <c r="AO129" s="133"/>
      <c r="AP129" s="133"/>
      <c r="AQ129" s="133"/>
      <c r="AR129" s="133"/>
      <c r="AS129" s="133"/>
      <c r="AT129" s="133"/>
      <c r="AU129" s="133"/>
      <c r="AV129" s="152"/>
      <c r="AW129" s="134"/>
      <c r="AX129" s="135"/>
    </row>
    <row r="130" spans="1:50" x14ac:dyDescent="0.25">
      <c r="A130" s="3"/>
      <c r="B130" s="129"/>
      <c r="X130" s="72"/>
      <c r="Y130" s="132"/>
      <c r="AB130" s="131"/>
      <c r="AC130" s="131"/>
      <c r="AD130" s="131"/>
      <c r="AE130" s="131"/>
      <c r="AF130" s="131"/>
      <c r="AG130" s="131"/>
      <c r="AH130" s="131"/>
      <c r="AI130" s="131"/>
      <c r="AJ130" s="140"/>
      <c r="AK130" s="72"/>
      <c r="AL130" s="133"/>
      <c r="AM130" s="133"/>
      <c r="AN130" s="133"/>
      <c r="AO130" s="133"/>
      <c r="AP130" s="133"/>
      <c r="AQ130" s="133"/>
      <c r="AR130" s="133"/>
      <c r="AS130" s="133"/>
      <c r="AT130" s="133"/>
      <c r="AU130" s="133"/>
      <c r="AV130" s="152"/>
      <c r="AW130" s="134"/>
      <c r="AX130" s="135"/>
    </row>
    <row r="131" spans="1:50" x14ac:dyDescent="0.25">
      <c r="A131" s="3"/>
      <c r="B131" s="129"/>
      <c r="X131" s="72"/>
      <c r="Y131" s="132"/>
      <c r="AB131" s="131"/>
      <c r="AC131" s="131"/>
      <c r="AD131" s="131"/>
      <c r="AE131" s="131"/>
      <c r="AF131" s="131"/>
      <c r="AG131" s="131"/>
      <c r="AH131" s="131"/>
      <c r="AI131" s="131"/>
      <c r="AJ131" s="140"/>
      <c r="AK131" s="72"/>
      <c r="AL131" s="133"/>
      <c r="AM131" s="133"/>
      <c r="AN131" s="133"/>
      <c r="AO131" s="133"/>
      <c r="AP131" s="133"/>
      <c r="AQ131" s="133"/>
      <c r="AR131" s="133"/>
      <c r="AS131" s="133"/>
      <c r="AT131" s="133"/>
      <c r="AU131" s="133"/>
      <c r="AV131" s="152"/>
      <c r="AW131" s="134"/>
      <c r="AX131" s="135"/>
    </row>
    <row r="132" spans="1:50" x14ac:dyDescent="0.25">
      <c r="A132" s="3"/>
      <c r="B132" s="129"/>
      <c r="X132" s="72"/>
      <c r="Y132" s="132"/>
      <c r="AB132" s="131"/>
      <c r="AC132" s="131"/>
      <c r="AD132" s="131"/>
      <c r="AE132" s="131"/>
      <c r="AF132" s="131"/>
      <c r="AG132" s="131"/>
      <c r="AH132" s="131"/>
      <c r="AI132" s="131"/>
      <c r="AJ132" s="140"/>
      <c r="AK132" s="72"/>
      <c r="AL132" s="133"/>
      <c r="AM132" s="133"/>
      <c r="AN132" s="133"/>
      <c r="AO132" s="133"/>
      <c r="AP132" s="133"/>
      <c r="AQ132" s="133"/>
      <c r="AR132" s="133"/>
      <c r="AS132" s="133"/>
      <c r="AT132" s="133"/>
      <c r="AU132" s="133"/>
      <c r="AV132" s="152"/>
      <c r="AW132" s="134"/>
      <c r="AX132" s="135"/>
    </row>
    <row r="133" spans="1:50" x14ac:dyDescent="0.25">
      <c r="A133" s="3"/>
      <c r="B133" s="129"/>
      <c r="X133" s="72"/>
      <c r="Y133" s="132"/>
      <c r="AB133" s="131"/>
      <c r="AC133" s="131"/>
      <c r="AD133" s="131"/>
      <c r="AE133" s="131"/>
      <c r="AF133" s="131"/>
      <c r="AG133" s="131"/>
      <c r="AH133" s="131"/>
      <c r="AI133" s="131"/>
      <c r="AJ133" s="140"/>
      <c r="AK133" s="72"/>
      <c r="AL133" s="133"/>
      <c r="AM133" s="133"/>
      <c r="AN133" s="133"/>
      <c r="AO133" s="133"/>
      <c r="AP133" s="133"/>
      <c r="AQ133" s="133"/>
      <c r="AR133" s="133"/>
      <c r="AS133" s="133"/>
      <c r="AT133" s="133"/>
      <c r="AU133" s="133"/>
      <c r="AV133" s="152"/>
      <c r="AW133" s="134"/>
      <c r="AX133" s="135"/>
    </row>
    <row r="134" spans="1:50" x14ac:dyDescent="0.25">
      <c r="A134" s="3"/>
      <c r="B134" s="129"/>
      <c r="X134" s="72"/>
      <c r="Y134" s="132"/>
      <c r="AB134" s="131"/>
      <c r="AC134" s="131"/>
      <c r="AD134" s="131"/>
      <c r="AE134" s="131"/>
      <c r="AF134" s="131"/>
      <c r="AG134" s="131"/>
      <c r="AH134" s="131"/>
      <c r="AI134" s="131"/>
      <c r="AJ134" s="140"/>
      <c r="AK134" s="72"/>
      <c r="AL134" s="133"/>
      <c r="AM134" s="133"/>
      <c r="AN134" s="133"/>
      <c r="AO134" s="133"/>
      <c r="AP134" s="133"/>
      <c r="AQ134" s="133"/>
      <c r="AR134" s="133"/>
      <c r="AS134" s="133"/>
      <c r="AT134" s="133"/>
      <c r="AU134" s="133"/>
      <c r="AV134" s="152"/>
      <c r="AW134" s="134"/>
      <c r="AX134" s="135"/>
    </row>
    <row r="135" spans="1:50" x14ac:dyDescent="0.25">
      <c r="A135" s="3"/>
      <c r="B135" s="129"/>
      <c r="X135" s="72"/>
      <c r="Y135" s="132"/>
      <c r="AB135" s="131"/>
      <c r="AC135" s="131"/>
      <c r="AD135" s="131"/>
      <c r="AE135" s="131"/>
      <c r="AF135" s="131"/>
      <c r="AG135" s="131"/>
      <c r="AH135" s="131"/>
      <c r="AI135" s="131"/>
      <c r="AJ135" s="140"/>
      <c r="AK135" s="72"/>
      <c r="AL135" s="133"/>
      <c r="AM135" s="133"/>
      <c r="AN135" s="133"/>
      <c r="AO135" s="133"/>
      <c r="AP135" s="133"/>
      <c r="AQ135" s="133"/>
      <c r="AR135" s="133"/>
      <c r="AS135" s="133"/>
      <c r="AT135" s="133"/>
      <c r="AU135" s="133"/>
      <c r="AV135" s="152"/>
      <c r="AW135" s="134"/>
      <c r="AX135" s="135"/>
    </row>
    <row r="136" spans="1:50" x14ac:dyDescent="0.25">
      <c r="A136" s="3"/>
      <c r="B136" s="129"/>
      <c r="X136" s="72"/>
      <c r="Y136" s="132"/>
      <c r="AB136" s="131"/>
      <c r="AC136" s="131"/>
      <c r="AD136" s="131"/>
      <c r="AE136" s="131"/>
      <c r="AF136" s="131"/>
      <c r="AG136" s="131"/>
      <c r="AH136" s="131"/>
      <c r="AI136" s="131"/>
      <c r="AJ136" s="140"/>
      <c r="AK136" s="72"/>
      <c r="AL136" s="133"/>
      <c r="AM136" s="133"/>
      <c r="AN136" s="133"/>
      <c r="AO136" s="133"/>
      <c r="AP136" s="133"/>
      <c r="AQ136" s="133"/>
      <c r="AR136" s="133"/>
      <c r="AS136" s="133"/>
      <c r="AT136" s="133"/>
      <c r="AU136" s="133"/>
      <c r="AV136" s="152"/>
      <c r="AW136" s="134"/>
      <c r="AX136" s="135"/>
    </row>
    <row r="137" spans="1:50" x14ac:dyDescent="0.25">
      <c r="A137" s="3"/>
      <c r="B137" s="129"/>
      <c r="X137" s="72"/>
      <c r="Y137" s="132"/>
      <c r="AB137" s="131"/>
      <c r="AC137" s="131"/>
      <c r="AD137" s="131"/>
      <c r="AE137" s="131"/>
      <c r="AF137" s="131"/>
      <c r="AG137" s="131"/>
      <c r="AH137" s="131"/>
      <c r="AI137" s="131"/>
      <c r="AJ137" s="140"/>
      <c r="AK137" s="72"/>
      <c r="AL137" s="133"/>
      <c r="AM137" s="133"/>
      <c r="AN137" s="133"/>
      <c r="AO137" s="133"/>
      <c r="AP137" s="133"/>
      <c r="AQ137" s="133"/>
      <c r="AR137" s="133"/>
      <c r="AS137" s="133"/>
      <c r="AT137" s="133"/>
      <c r="AU137" s="133"/>
      <c r="AV137" s="152"/>
      <c r="AW137" s="134"/>
      <c r="AX137" s="135"/>
    </row>
    <row r="138" spans="1:50" x14ac:dyDescent="0.25">
      <c r="A138" s="3"/>
      <c r="B138" s="129"/>
      <c r="X138" s="72"/>
      <c r="Y138" s="132"/>
      <c r="AB138" s="131"/>
      <c r="AC138" s="131"/>
      <c r="AD138" s="131"/>
      <c r="AE138" s="131"/>
      <c r="AF138" s="131"/>
      <c r="AG138" s="131"/>
      <c r="AH138" s="131"/>
      <c r="AI138" s="131"/>
      <c r="AJ138" s="140"/>
      <c r="AK138" s="72"/>
      <c r="AL138" s="133"/>
      <c r="AM138" s="133"/>
      <c r="AN138" s="133"/>
      <c r="AO138" s="133"/>
      <c r="AP138" s="133"/>
      <c r="AQ138" s="133"/>
      <c r="AR138" s="133"/>
      <c r="AS138" s="133"/>
      <c r="AT138" s="133"/>
      <c r="AU138" s="133"/>
      <c r="AV138" s="152"/>
      <c r="AW138" s="134"/>
      <c r="AX138" s="135"/>
    </row>
    <row r="139" spans="1:50" x14ac:dyDescent="0.25">
      <c r="A139" s="3"/>
      <c r="B139" s="129"/>
      <c r="X139" s="72"/>
      <c r="Y139" s="132"/>
      <c r="AB139" s="131"/>
      <c r="AC139" s="131"/>
      <c r="AD139" s="131"/>
      <c r="AE139" s="131"/>
      <c r="AF139" s="131"/>
      <c r="AG139" s="131"/>
      <c r="AH139" s="131"/>
      <c r="AI139" s="131"/>
      <c r="AJ139" s="140"/>
      <c r="AK139" s="72"/>
      <c r="AL139" s="133"/>
      <c r="AM139" s="133"/>
      <c r="AN139" s="133"/>
      <c r="AO139" s="133"/>
      <c r="AP139" s="133"/>
      <c r="AQ139" s="133"/>
      <c r="AR139" s="133"/>
      <c r="AS139" s="133"/>
      <c r="AT139" s="133"/>
      <c r="AU139" s="133"/>
      <c r="AV139" s="152"/>
      <c r="AW139" s="134"/>
      <c r="AX139" s="135"/>
    </row>
    <row r="140" spans="1:50" x14ac:dyDescent="0.25">
      <c r="A140" s="3"/>
      <c r="B140" s="129"/>
      <c r="X140" s="72"/>
      <c r="Y140" s="132"/>
      <c r="AB140" s="131"/>
      <c r="AC140" s="131"/>
      <c r="AD140" s="131"/>
      <c r="AE140" s="131"/>
      <c r="AF140" s="131"/>
      <c r="AG140" s="131"/>
      <c r="AH140" s="131"/>
      <c r="AI140" s="131"/>
      <c r="AJ140" s="140"/>
      <c r="AK140" s="72"/>
      <c r="AL140" s="133"/>
      <c r="AM140" s="133"/>
      <c r="AN140" s="133"/>
      <c r="AO140" s="133"/>
      <c r="AP140" s="133"/>
      <c r="AQ140" s="133"/>
      <c r="AR140" s="133"/>
      <c r="AS140" s="133"/>
      <c r="AT140" s="133"/>
      <c r="AU140" s="133"/>
      <c r="AV140" s="152"/>
      <c r="AW140" s="134"/>
      <c r="AX140" s="135"/>
    </row>
    <row r="141" spans="1:50" x14ac:dyDescent="0.25">
      <c r="A141" s="3"/>
      <c r="B141" s="129"/>
      <c r="X141" s="72"/>
      <c r="Y141" s="132"/>
      <c r="AB141" s="131"/>
      <c r="AC141" s="131"/>
      <c r="AD141" s="131"/>
      <c r="AE141" s="131"/>
      <c r="AF141" s="131"/>
      <c r="AG141" s="131"/>
      <c r="AH141" s="131"/>
      <c r="AI141" s="131"/>
      <c r="AJ141" s="140"/>
      <c r="AK141" s="72"/>
      <c r="AL141" s="133"/>
      <c r="AM141" s="133"/>
      <c r="AN141" s="133"/>
      <c r="AO141" s="133"/>
      <c r="AP141" s="133"/>
      <c r="AQ141" s="133"/>
      <c r="AR141" s="133"/>
      <c r="AS141" s="133"/>
      <c r="AT141" s="133"/>
      <c r="AU141" s="133"/>
      <c r="AV141" s="152"/>
      <c r="AW141" s="134"/>
      <c r="AX141" s="135"/>
    </row>
    <row r="142" spans="1:50" x14ac:dyDescent="0.25">
      <c r="A142" s="3"/>
      <c r="B142" s="129"/>
      <c r="X142" s="72"/>
      <c r="Y142" s="132"/>
      <c r="AB142" s="131"/>
      <c r="AC142" s="131"/>
      <c r="AD142" s="131"/>
      <c r="AE142" s="131"/>
      <c r="AF142" s="131"/>
      <c r="AG142" s="131"/>
      <c r="AH142" s="131"/>
      <c r="AI142" s="131"/>
      <c r="AJ142" s="140"/>
      <c r="AK142" s="72"/>
      <c r="AL142" s="133"/>
      <c r="AM142" s="133"/>
      <c r="AN142" s="133"/>
      <c r="AO142" s="133"/>
      <c r="AP142" s="133"/>
      <c r="AQ142" s="133"/>
      <c r="AR142" s="133"/>
      <c r="AS142" s="133"/>
      <c r="AT142" s="133"/>
      <c r="AU142" s="133"/>
      <c r="AV142" s="152"/>
      <c r="AW142" s="134"/>
      <c r="AX142" s="135"/>
    </row>
    <row r="143" spans="1:50" x14ac:dyDescent="0.25">
      <c r="A143" s="3"/>
      <c r="B143" s="129"/>
      <c r="X143" s="72"/>
      <c r="Y143" s="132"/>
      <c r="AB143" s="131"/>
      <c r="AC143" s="131"/>
      <c r="AD143" s="131"/>
      <c r="AE143" s="131"/>
      <c r="AF143" s="131"/>
      <c r="AG143" s="131"/>
      <c r="AH143" s="131"/>
      <c r="AI143" s="131"/>
      <c r="AJ143" s="140"/>
      <c r="AK143" s="72"/>
      <c r="AL143" s="133"/>
      <c r="AM143" s="133"/>
      <c r="AN143" s="133"/>
      <c r="AO143" s="133"/>
      <c r="AP143" s="133"/>
      <c r="AQ143" s="133"/>
      <c r="AR143" s="133"/>
      <c r="AS143" s="133"/>
      <c r="AT143" s="133"/>
      <c r="AU143" s="133"/>
      <c r="AV143" s="152"/>
      <c r="AW143" s="134"/>
      <c r="AX143" s="135"/>
    </row>
    <row r="144" spans="1:50" x14ac:dyDescent="0.25">
      <c r="A144" s="3"/>
      <c r="B144" s="129"/>
      <c r="X144" s="72"/>
      <c r="Y144" s="132"/>
      <c r="AB144" s="131"/>
      <c r="AC144" s="131"/>
      <c r="AD144" s="131"/>
      <c r="AE144" s="131"/>
      <c r="AF144" s="131"/>
      <c r="AG144" s="131"/>
      <c r="AH144" s="131"/>
      <c r="AI144" s="131"/>
      <c r="AJ144" s="140"/>
      <c r="AK144" s="72"/>
      <c r="AL144" s="133"/>
      <c r="AM144" s="133"/>
      <c r="AN144" s="133"/>
      <c r="AO144" s="133"/>
      <c r="AP144" s="133"/>
      <c r="AQ144" s="133"/>
      <c r="AR144" s="133"/>
      <c r="AS144" s="133"/>
      <c r="AT144" s="133"/>
      <c r="AU144" s="133"/>
      <c r="AV144" s="152"/>
      <c r="AW144" s="134"/>
      <c r="AX144" s="135"/>
    </row>
    <row r="145" spans="1:50" x14ac:dyDescent="0.25">
      <c r="A145" s="3"/>
      <c r="B145" s="129"/>
      <c r="X145" s="72"/>
      <c r="Y145" s="132"/>
      <c r="AB145" s="131"/>
      <c r="AC145" s="131"/>
      <c r="AD145" s="131"/>
      <c r="AE145" s="131"/>
      <c r="AF145" s="131"/>
      <c r="AG145" s="131"/>
      <c r="AH145" s="131"/>
      <c r="AI145" s="131"/>
      <c r="AJ145" s="140"/>
      <c r="AK145" s="72"/>
      <c r="AL145" s="133"/>
      <c r="AM145" s="133"/>
      <c r="AN145" s="133"/>
      <c r="AO145" s="133"/>
      <c r="AP145" s="133"/>
      <c r="AQ145" s="133"/>
      <c r="AR145" s="133"/>
      <c r="AS145" s="133"/>
      <c r="AT145" s="133"/>
      <c r="AU145" s="133"/>
      <c r="AV145" s="152"/>
      <c r="AW145" s="134"/>
      <c r="AX145" s="135"/>
    </row>
    <row r="146" spans="1:50" x14ac:dyDescent="0.25">
      <c r="A146" s="3"/>
      <c r="B146" s="129"/>
      <c r="X146" s="72"/>
      <c r="Y146" s="132"/>
      <c r="AB146" s="131"/>
      <c r="AC146" s="131"/>
      <c r="AD146" s="131"/>
      <c r="AE146" s="131"/>
      <c r="AF146" s="131"/>
      <c r="AG146" s="131"/>
      <c r="AH146" s="131"/>
      <c r="AI146" s="131"/>
      <c r="AJ146" s="140"/>
      <c r="AK146" s="72"/>
      <c r="AL146" s="133"/>
      <c r="AM146" s="133"/>
      <c r="AN146" s="133"/>
      <c r="AO146" s="133"/>
      <c r="AP146" s="133"/>
      <c r="AQ146" s="133"/>
      <c r="AR146" s="133"/>
      <c r="AS146" s="133"/>
      <c r="AT146" s="133"/>
      <c r="AU146" s="133"/>
      <c r="AV146" s="152"/>
      <c r="AW146" s="134"/>
      <c r="AX146" s="135"/>
    </row>
    <row r="147" spans="1:50" x14ac:dyDescent="0.25">
      <c r="A147" s="3"/>
      <c r="B147" s="129"/>
      <c r="X147" s="72"/>
      <c r="Y147" s="132"/>
      <c r="AB147" s="131"/>
      <c r="AC147" s="131"/>
      <c r="AD147" s="131"/>
      <c r="AE147" s="131"/>
      <c r="AF147" s="131"/>
      <c r="AG147" s="131"/>
      <c r="AH147" s="131"/>
      <c r="AI147" s="131"/>
      <c r="AJ147" s="140"/>
      <c r="AK147" s="72"/>
      <c r="AL147" s="133"/>
      <c r="AM147" s="133"/>
      <c r="AN147" s="133"/>
      <c r="AO147" s="133"/>
      <c r="AP147" s="133"/>
      <c r="AQ147" s="133"/>
      <c r="AR147" s="133"/>
      <c r="AS147" s="133"/>
      <c r="AT147" s="133"/>
      <c r="AU147" s="133"/>
      <c r="AV147" s="152"/>
      <c r="AW147" s="134"/>
      <c r="AX147" s="135"/>
    </row>
    <row r="148" spans="1:50" x14ac:dyDescent="0.25">
      <c r="A148" s="3"/>
      <c r="B148" s="129"/>
      <c r="X148" s="72"/>
      <c r="Y148" s="132"/>
      <c r="AB148" s="131"/>
      <c r="AC148" s="131"/>
      <c r="AD148" s="131"/>
      <c r="AE148" s="131"/>
      <c r="AF148" s="131"/>
      <c r="AG148" s="131"/>
      <c r="AH148" s="131"/>
      <c r="AI148" s="131"/>
      <c r="AJ148" s="140"/>
      <c r="AK148" s="72"/>
      <c r="AL148" s="133"/>
      <c r="AM148" s="133"/>
      <c r="AN148" s="133"/>
      <c r="AO148" s="133"/>
      <c r="AP148" s="133"/>
      <c r="AQ148" s="133"/>
      <c r="AR148" s="133"/>
      <c r="AS148" s="133"/>
      <c r="AT148" s="133"/>
      <c r="AU148" s="133"/>
      <c r="AV148" s="152"/>
      <c r="AW148" s="134"/>
      <c r="AX148" s="135"/>
    </row>
    <row r="149" spans="1:50" x14ac:dyDescent="0.25">
      <c r="A149" s="3"/>
      <c r="B149" s="129"/>
      <c r="X149" s="72"/>
      <c r="Y149" s="132"/>
      <c r="AB149" s="131"/>
      <c r="AC149" s="131"/>
      <c r="AD149" s="131"/>
      <c r="AE149" s="131"/>
      <c r="AF149" s="131"/>
      <c r="AG149" s="131"/>
      <c r="AH149" s="131"/>
      <c r="AI149" s="131"/>
      <c r="AJ149" s="140"/>
      <c r="AK149" s="72"/>
      <c r="AL149" s="133"/>
      <c r="AM149" s="133"/>
      <c r="AN149" s="133"/>
      <c r="AO149" s="133"/>
      <c r="AP149" s="133"/>
      <c r="AQ149" s="133"/>
      <c r="AR149" s="133"/>
      <c r="AS149" s="133"/>
      <c r="AT149" s="133"/>
      <c r="AU149" s="133"/>
      <c r="AV149" s="152"/>
      <c r="AW149" s="134"/>
      <c r="AX149" s="135"/>
    </row>
    <row r="150" spans="1:50" x14ac:dyDescent="0.25">
      <c r="A150" s="3"/>
      <c r="B150" s="129"/>
      <c r="X150" s="72"/>
      <c r="Y150" s="132"/>
      <c r="AB150" s="131"/>
      <c r="AC150" s="131"/>
      <c r="AD150" s="131"/>
      <c r="AE150" s="131"/>
      <c r="AF150" s="131"/>
      <c r="AG150" s="131"/>
      <c r="AH150" s="131"/>
      <c r="AI150" s="131"/>
      <c r="AJ150" s="140"/>
      <c r="AK150" s="72"/>
      <c r="AL150" s="133"/>
      <c r="AM150" s="133"/>
      <c r="AN150" s="133"/>
      <c r="AO150" s="133"/>
      <c r="AP150" s="133"/>
      <c r="AQ150" s="133"/>
      <c r="AR150" s="133"/>
      <c r="AS150" s="133"/>
      <c r="AT150" s="133"/>
      <c r="AU150" s="133"/>
      <c r="AV150" s="152"/>
      <c r="AW150" s="134"/>
      <c r="AX150" s="135"/>
    </row>
    <row r="151" spans="1:50" x14ac:dyDescent="0.25">
      <c r="A151" s="3"/>
      <c r="B151" s="129"/>
      <c r="X151" s="72"/>
      <c r="Y151" s="132"/>
      <c r="AB151" s="131"/>
      <c r="AC151" s="131"/>
      <c r="AD151" s="131"/>
      <c r="AE151" s="131"/>
      <c r="AF151" s="131"/>
      <c r="AG151" s="131"/>
      <c r="AH151" s="131"/>
      <c r="AI151" s="131"/>
      <c r="AJ151" s="140"/>
      <c r="AK151" s="72"/>
      <c r="AL151" s="133"/>
      <c r="AM151" s="133"/>
      <c r="AN151" s="133"/>
      <c r="AO151" s="133"/>
      <c r="AP151" s="133"/>
      <c r="AQ151" s="133"/>
      <c r="AR151" s="133"/>
      <c r="AS151" s="133"/>
      <c r="AT151" s="133"/>
      <c r="AU151" s="133"/>
      <c r="AV151" s="152"/>
      <c r="AW151" s="134"/>
      <c r="AX151" s="135"/>
    </row>
    <row r="152" spans="1:50" x14ac:dyDescent="0.25">
      <c r="A152" s="3"/>
      <c r="B152" s="129"/>
      <c r="X152" s="72"/>
      <c r="Y152" s="132"/>
      <c r="AB152" s="131"/>
      <c r="AC152" s="131"/>
      <c r="AD152" s="131"/>
      <c r="AE152" s="131"/>
      <c r="AF152" s="131"/>
      <c r="AG152" s="131"/>
      <c r="AH152" s="131"/>
      <c r="AI152" s="131"/>
      <c r="AJ152" s="140"/>
      <c r="AK152" s="72"/>
      <c r="AL152" s="133"/>
      <c r="AM152" s="133"/>
      <c r="AN152" s="133"/>
      <c r="AO152" s="133"/>
      <c r="AP152" s="133"/>
      <c r="AQ152" s="133"/>
      <c r="AR152" s="133"/>
      <c r="AS152" s="133"/>
      <c r="AT152" s="133"/>
      <c r="AU152" s="133"/>
      <c r="AV152" s="152"/>
      <c r="AW152" s="134"/>
      <c r="AX152" s="135"/>
    </row>
    <row r="153" spans="1:50" x14ac:dyDescent="0.25">
      <c r="A153" s="3"/>
      <c r="B153" s="129"/>
      <c r="X153" s="72"/>
      <c r="Y153" s="132"/>
      <c r="AB153" s="131"/>
      <c r="AC153" s="131"/>
      <c r="AD153" s="131"/>
      <c r="AE153" s="131"/>
      <c r="AF153" s="131"/>
      <c r="AG153" s="131"/>
      <c r="AH153" s="131"/>
      <c r="AI153" s="131"/>
      <c r="AJ153" s="140"/>
      <c r="AK153" s="72"/>
      <c r="AL153" s="133"/>
      <c r="AM153" s="133"/>
      <c r="AN153" s="133"/>
      <c r="AO153" s="133"/>
      <c r="AP153" s="133"/>
      <c r="AQ153" s="133"/>
      <c r="AR153" s="133"/>
      <c r="AS153" s="133"/>
      <c r="AT153" s="133"/>
      <c r="AU153" s="133"/>
      <c r="AV153" s="152"/>
      <c r="AW153" s="134"/>
      <c r="AX153" s="135"/>
    </row>
    <row r="154" spans="1:50" x14ac:dyDescent="0.25">
      <c r="A154" s="3"/>
      <c r="B154" s="129"/>
      <c r="X154" s="72"/>
      <c r="Y154" s="132"/>
      <c r="AB154" s="131"/>
      <c r="AC154" s="131"/>
      <c r="AD154" s="131"/>
      <c r="AE154" s="131"/>
      <c r="AF154" s="131"/>
      <c r="AG154" s="131"/>
      <c r="AH154" s="131"/>
      <c r="AI154" s="131"/>
      <c r="AJ154" s="140"/>
      <c r="AK154" s="72"/>
      <c r="AL154" s="133"/>
      <c r="AM154" s="133"/>
      <c r="AN154" s="133"/>
      <c r="AO154" s="133"/>
      <c r="AP154" s="133"/>
      <c r="AQ154" s="133"/>
      <c r="AR154" s="133"/>
      <c r="AS154" s="133"/>
      <c r="AT154" s="133"/>
      <c r="AU154" s="133"/>
      <c r="AV154" s="152"/>
      <c r="AW154" s="134"/>
      <c r="AX154" s="135"/>
    </row>
    <row r="155" spans="1:50" x14ac:dyDescent="0.25">
      <c r="A155" s="3"/>
      <c r="B155" s="129"/>
      <c r="X155" s="72"/>
      <c r="Y155" s="132"/>
      <c r="AB155" s="131"/>
      <c r="AC155" s="131"/>
      <c r="AD155" s="131"/>
      <c r="AE155" s="131"/>
      <c r="AF155" s="131"/>
      <c r="AG155" s="131"/>
      <c r="AH155" s="131"/>
      <c r="AI155" s="131"/>
      <c r="AJ155" s="140"/>
      <c r="AK155" s="72"/>
      <c r="AL155" s="133"/>
      <c r="AM155" s="133"/>
      <c r="AN155" s="133"/>
      <c r="AO155" s="133"/>
      <c r="AP155" s="133"/>
      <c r="AQ155" s="133"/>
      <c r="AR155" s="133"/>
      <c r="AS155" s="133"/>
      <c r="AT155" s="133"/>
      <c r="AU155" s="133"/>
      <c r="AV155" s="152"/>
      <c r="AW155" s="134"/>
      <c r="AX155" s="135"/>
    </row>
    <row r="156" spans="1:50" x14ac:dyDescent="0.25">
      <c r="A156" s="3"/>
      <c r="B156" s="129"/>
      <c r="X156" s="72"/>
      <c r="Y156" s="132"/>
      <c r="AB156" s="131"/>
      <c r="AC156" s="131"/>
      <c r="AD156" s="131"/>
      <c r="AE156" s="131"/>
      <c r="AF156" s="131"/>
      <c r="AG156" s="131"/>
      <c r="AH156" s="131"/>
      <c r="AI156" s="131"/>
      <c r="AJ156" s="140"/>
      <c r="AK156" s="72"/>
      <c r="AL156" s="133"/>
      <c r="AM156" s="133"/>
      <c r="AN156" s="133"/>
      <c r="AO156" s="133"/>
      <c r="AP156" s="133"/>
      <c r="AQ156" s="133"/>
      <c r="AR156" s="133"/>
      <c r="AS156" s="133"/>
      <c r="AT156" s="133"/>
      <c r="AU156" s="133"/>
      <c r="AV156" s="152"/>
      <c r="AW156" s="134"/>
      <c r="AX156" s="135"/>
    </row>
    <row r="157" spans="1:50" x14ac:dyDescent="0.25">
      <c r="A157" s="3"/>
      <c r="B157" s="129"/>
      <c r="X157" s="72"/>
      <c r="Y157" s="132"/>
      <c r="AB157" s="131"/>
      <c r="AC157" s="131"/>
      <c r="AD157" s="131"/>
      <c r="AE157" s="131"/>
      <c r="AF157" s="131"/>
      <c r="AG157" s="131"/>
      <c r="AH157" s="131"/>
      <c r="AI157" s="131"/>
      <c r="AJ157" s="140"/>
      <c r="AK157" s="72"/>
      <c r="AL157" s="133"/>
      <c r="AM157" s="133"/>
      <c r="AN157" s="133"/>
      <c r="AO157" s="133"/>
      <c r="AP157" s="133"/>
      <c r="AQ157" s="133"/>
      <c r="AR157" s="133"/>
      <c r="AS157" s="133"/>
      <c r="AT157" s="133"/>
      <c r="AU157" s="133"/>
      <c r="AV157" s="152"/>
      <c r="AW157" s="134"/>
      <c r="AX157" s="135"/>
    </row>
    <row r="158" spans="1:50" x14ac:dyDescent="0.25">
      <c r="A158" s="3"/>
      <c r="B158" s="129"/>
      <c r="X158" s="72"/>
      <c r="Y158" s="132"/>
      <c r="AB158" s="131"/>
      <c r="AC158" s="131"/>
      <c r="AD158" s="131"/>
      <c r="AE158" s="131"/>
      <c r="AF158" s="131"/>
      <c r="AG158" s="131"/>
      <c r="AH158" s="131"/>
      <c r="AI158" s="131"/>
      <c r="AJ158" s="140"/>
      <c r="AK158" s="72"/>
      <c r="AL158" s="133"/>
      <c r="AM158" s="133"/>
      <c r="AN158" s="133"/>
      <c r="AO158" s="133"/>
      <c r="AP158" s="133"/>
      <c r="AQ158" s="133"/>
      <c r="AR158" s="133"/>
      <c r="AS158" s="133"/>
      <c r="AT158" s="133"/>
      <c r="AU158" s="133"/>
      <c r="AV158" s="152"/>
      <c r="AW158" s="134"/>
      <c r="AX158" s="135"/>
    </row>
    <row r="159" spans="1:50" x14ac:dyDescent="0.25">
      <c r="A159" s="3"/>
      <c r="B159" s="129"/>
      <c r="X159" s="72"/>
      <c r="Y159" s="132"/>
      <c r="AB159" s="131"/>
      <c r="AC159" s="131"/>
      <c r="AD159" s="131"/>
      <c r="AE159" s="131"/>
      <c r="AF159" s="131"/>
      <c r="AG159" s="131"/>
      <c r="AH159" s="131"/>
      <c r="AI159" s="131"/>
      <c r="AJ159" s="140"/>
      <c r="AK159" s="72"/>
      <c r="AL159" s="133"/>
      <c r="AM159" s="133"/>
      <c r="AN159" s="133"/>
      <c r="AO159" s="133"/>
      <c r="AP159" s="133"/>
      <c r="AQ159" s="133"/>
      <c r="AR159" s="133"/>
      <c r="AS159" s="133"/>
      <c r="AT159" s="133"/>
      <c r="AU159" s="133"/>
      <c r="AV159" s="152"/>
      <c r="AW159" s="134"/>
      <c r="AX159" s="135"/>
    </row>
    <row r="160" spans="1:50" x14ac:dyDescent="0.25">
      <c r="A160" s="3"/>
      <c r="B160" s="129"/>
      <c r="X160" s="72"/>
      <c r="Y160" s="132"/>
      <c r="AB160" s="131"/>
      <c r="AC160" s="131"/>
      <c r="AD160" s="131"/>
      <c r="AE160" s="131"/>
      <c r="AF160" s="131"/>
      <c r="AG160" s="131"/>
      <c r="AH160" s="131"/>
      <c r="AI160" s="131"/>
      <c r="AJ160" s="140"/>
      <c r="AK160" s="72"/>
      <c r="AL160" s="133"/>
      <c r="AM160" s="133"/>
      <c r="AN160" s="133"/>
      <c r="AO160" s="133"/>
      <c r="AP160" s="133"/>
      <c r="AQ160" s="133"/>
      <c r="AR160" s="133"/>
      <c r="AS160" s="133"/>
      <c r="AT160" s="133"/>
      <c r="AU160" s="133"/>
      <c r="AV160" s="152"/>
      <c r="AW160" s="134"/>
      <c r="AX160" s="135"/>
    </row>
    <row r="161" spans="1:50" x14ac:dyDescent="0.25">
      <c r="A161" s="3"/>
      <c r="B161" s="129"/>
      <c r="X161" s="72"/>
      <c r="Y161" s="132"/>
      <c r="AB161" s="131"/>
      <c r="AC161" s="131"/>
      <c r="AD161" s="131"/>
      <c r="AE161" s="131"/>
      <c r="AF161" s="131"/>
      <c r="AG161" s="131"/>
      <c r="AH161" s="131"/>
      <c r="AI161" s="131"/>
      <c r="AJ161" s="140"/>
      <c r="AK161" s="72"/>
      <c r="AL161" s="133"/>
      <c r="AM161" s="133"/>
      <c r="AN161" s="133"/>
      <c r="AO161" s="133"/>
      <c r="AP161" s="133"/>
      <c r="AQ161" s="133"/>
      <c r="AR161" s="133"/>
      <c r="AS161" s="133"/>
      <c r="AT161" s="133"/>
      <c r="AU161" s="133"/>
      <c r="AV161" s="152"/>
      <c r="AW161" s="134"/>
      <c r="AX161" s="135"/>
    </row>
    <row r="162" spans="1:50" x14ac:dyDescent="0.25">
      <c r="A162" s="3"/>
      <c r="B162" s="129"/>
      <c r="X162" s="72"/>
      <c r="Y162" s="132"/>
      <c r="AB162" s="131"/>
      <c r="AC162" s="131"/>
      <c r="AD162" s="131"/>
      <c r="AE162" s="131"/>
      <c r="AF162" s="131"/>
      <c r="AG162" s="131"/>
      <c r="AH162" s="131"/>
      <c r="AI162" s="131"/>
      <c r="AJ162" s="140"/>
      <c r="AK162" s="72"/>
      <c r="AL162" s="133"/>
      <c r="AM162" s="133"/>
      <c r="AN162" s="133"/>
      <c r="AO162" s="133"/>
      <c r="AP162" s="133"/>
      <c r="AQ162" s="133"/>
      <c r="AR162" s="133"/>
      <c r="AS162" s="133"/>
      <c r="AT162" s="133"/>
      <c r="AU162" s="133"/>
      <c r="AV162" s="152"/>
      <c r="AW162" s="134"/>
      <c r="AX162" s="135"/>
    </row>
    <row r="163" spans="1:50" x14ac:dyDescent="0.25">
      <c r="A163" s="3"/>
      <c r="B163" s="129"/>
      <c r="X163" s="72"/>
      <c r="Y163" s="132"/>
      <c r="AB163" s="131"/>
      <c r="AC163" s="131"/>
      <c r="AD163" s="131"/>
      <c r="AE163" s="131"/>
      <c r="AF163" s="131"/>
      <c r="AG163" s="131"/>
      <c r="AH163" s="131"/>
      <c r="AI163" s="131"/>
      <c r="AJ163" s="140"/>
      <c r="AK163" s="72"/>
      <c r="AL163" s="133"/>
      <c r="AM163" s="133"/>
      <c r="AN163" s="133"/>
      <c r="AO163" s="133"/>
      <c r="AP163" s="133"/>
      <c r="AQ163" s="133"/>
      <c r="AR163" s="133"/>
      <c r="AS163" s="133"/>
      <c r="AT163" s="133"/>
      <c r="AU163" s="133"/>
      <c r="AV163" s="152"/>
      <c r="AW163" s="134"/>
      <c r="AX163" s="135"/>
    </row>
    <row r="164" spans="1:50" x14ac:dyDescent="0.25">
      <c r="A164" s="3"/>
      <c r="B164" s="129"/>
      <c r="X164" s="72"/>
      <c r="Y164" s="132"/>
      <c r="AB164" s="131"/>
      <c r="AC164" s="131"/>
      <c r="AD164" s="131"/>
      <c r="AE164" s="131"/>
      <c r="AF164" s="131"/>
      <c r="AG164" s="131"/>
      <c r="AH164" s="131"/>
      <c r="AI164" s="131"/>
      <c r="AJ164" s="140"/>
      <c r="AK164" s="72"/>
      <c r="AL164" s="133"/>
      <c r="AM164" s="133"/>
      <c r="AN164" s="133"/>
      <c r="AO164" s="133"/>
      <c r="AP164" s="133"/>
      <c r="AQ164" s="133"/>
      <c r="AR164" s="133"/>
      <c r="AS164" s="133"/>
      <c r="AT164" s="133"/>
      <c r="AU164" s="133"/>
      <c r="AV164" s="152"/>
      <c r="AW164" s="134"/>
      <c r="AX164" s="135"/>
    </row>
    <row r="165" spans="1:50" x14ac:dyDescent="0.25">
      <c r="A165" s="3"/>
      <c r="B165" s="129"/>
      <c r="X165" s="72"/>
      <c r="Y165" s="132"/>
      <c r="AB165" s="131"/>
      <c r="AC165" s="131"/>
      <c r="AD165" s="131"/>
      <c r="AE165" s="131"/>
      <c r="AF165" s="131"/>
      <c r="AG165" s="131"/>
      <c r="AH165" s="131"/>
      <c r="AI165" s="131"/>
      <c r="AJ165" s="140"/>
      <c r="AK165" s="72"/>
      <c r="AL165" s="133"/>
      <c r="AM165" s="133"/>
      <c r="AN165" s="133"/>
      <c r="AO165" s="133"/>
      <c r="AP165" s="133"/>
      <c r="AQ165" s="133"/>
      <c r="AR165" s="133"/>
      <c r="AS165" s="133"/>
      <c r="AT165" s="133"/>
      <c r="AU165" s="133"/>
      <c r="AV165" s="152"/>
      <c r="AW165" s="134"/>
      <c r="AX165" s="135"/>
    </row>
    <row r="166" spans="1:50" x14ac:dyDescent="0.25">
      <c r="A166" s="3"/>
      <c r="B166" s="129"/>
      <c r="X166" s="72"/>
      <c r="Y166" s="132"/>
      <c r="AB166" s="131"/>
      <c r="AC166" s="131"/>
      <c r="AD166" s="131"/>
      <c r="AE166" s="131"/>
      <c r="AF166" s="131"/>
      <c r="AG166" s="131"/>
      <c r="AH166" s="131"/>
      <c r="AI166" s="131"/>
      <c r="AJ166" s="140"/>
      <c r="AK166" s="72"/>
      <c r="AL166" s="133"/>
      <c r="AM166" s="133"/>
      <c r="AN166" s="133"/>
      <c r="AO166" s="133"/>
      <c r="AP166" s="133"/>
      <c r="AQ166" s="133"/>
      <c r="AR166" s="133"/>
      <c r="AS166" s="133"/>
      <c r="AT166" s="133"/>
      <c r="AU166" s="133"/>
      <c r="AV166" s="152"/>
      <c r="AW166" s="134"/>
      <c r="AX166" s="135"/>
    </row>
    <row r="167" spans="1:50" x14ac:dyDescent="0.25">
      <c r="A167" s="3"/>
      <c r="B167" s="129"/>
      <c r="X167" s="72"/>
      <c r="Y167" s="132"/>
      <c r="AB167" s="131"/>
      <c r="AC167" s="131"/>
      <c r="AD167" s="131"/>
      <c r="AE167" s="131"/>
      <c r="AF167" s="131"/>
      <c r="AG167" s="131"/>
      <c r="AH167" s="131"/>
      <c r="AI167" s="131"/>
      <c r="AJ167" s="140"/>
      <c r="AK167" s="72"/>
      <c r="AL167" s="133"/>
      <c r="AM167" s="133"/>
      <c r="AN167" s="133"/>
      <c r="AO167" s="133"/>
      <c r="AP167" s="133"/>
      <c r="AQ167" s="133"/>
      <c r="AR167" s="133"/>
      <c r="AS167" s="133"/>
      <c r="AT167" s="133"/>
      <c r="AU167" s="133"/>
      <c r="AV167" s="152"/>
      <c r="AW167" s="134"/>
      <c r="AX167" s="135"/>
    </row>
    <row r="168" spans="1:50" x14ac:dyDescent="0.25">
      <c r="A168" s="3"/>
      <c r="B168" s="129"/>
      <c r="X168" s="72"/>
      <c r="Y168" s="132"/>
      <c r="AB168" s="131"/>
      <c r="AC168" s="131"/>
      <c r="AD168" s="131"/>
      <c r="AE168" s="131"/>
      <c r="AF168" s="131"/>
      <c r="AG168" s="131"/>
      <c r="AH168" s="131"/>
      <c r="AI168" s="131"/>
      <c r="AJ168" s="140"/>
      <c r="AK168" s="72"/>
      <c r="AL168" s="133"/>
      <c r="AM168" s="133"/>
      <c r="AN168" s="133"/>
      <c r="AO168" s="133"/>
      <c r="AP168" s="133"/>
      <c r="AQ168" s="133"/>
      <c r="AR168" s="133"/>
      <c r="AS168" s="133"/>
      <c r="AT168" s="133"/>
      <c r="AU168" s="133"/>
      <c r="AV168" s="152"/>
      <c r="AW168" s="134"/>
      <c r="AX168" s="135"/>
    </row>
    <row r="169" spans="1:50" x14ac:dyDescent="0.25">
      <c r="A169" s="3"/>
      <c r="B169" s="129"/>
      <c r="X169" s="72"/>
      <c r="Y169" s="132"/>
      <c r="AB169" s="131"/>
      <c r="AC169" s="131"/>
      <c r="AD169" s="131"/>
      <c r="AE169" s="131"/>
      <c r="AF169" s="131"/>
      <c r="AG169" s="131"/>
      <c r="AH169" s="131"/>
      <c r="AI169" s="131"/>
      <c r="AJ169" s="140"/>
      <c r="AK169" s="72"/>
      <c r="AL169" s="133"/>
      <c r="AM169" s="133"/>
      <c r="AN169" s="133"/>
      <c r="AO169" s="133"/>
      <c r="AP169" s="133"/>
      <c r="AQ169" s="133"/>
      <c r="AR169" s="133"/>
      <c r="AS169" s="133"/>
      <c r="AT169" s="133"/>
      <c r="AU169" s="133"/>
      <c r="AV169" s="152"/>
      <c r="AW169" s="134"/>
      <c r="AX169" s="135"/>
    </row>
    <row r="170" spans="1:50" x14ac:dyDescent="0.25">
      <c r="A170" s="3"/>
      <c r="B170" s="129"/>
      <c r="X170" s="72"/>
      <c r="Y170" s="132"/>
      <c r="AB170" s="131"/>
      <c r="AC170" s="131"/>
      <c r="AD170" s="131"/>
      <c r="AE170" s="131"/>
      <c r="AF170" s="131"/>
      <c r="AG170" s="131"/>
      <c r="AH170" s="131"/>
      <c r="AI170" s="131"/>
      <c r="AJ170" s="140"/>
      <c r="AK170" s="72"/>
      <c r="AL170" s="133"/>
      <c r="AM170" s="133"/>
      <c r="AN170" s="133"/>
      <c r="AO170" s="133"/>
      <c r="AP170" s="133"/>
      <c r="AQ170" s="133"/>
      <c r="AR170" s="133"/>
      <c r="AS170" s="133"/>
      <c r="AT170" s="133"/>
      <c r="AU170" s="133"/>
      <c r="AV170" s="152"/>
      <c r="AW170" s="134"/>
      <c r="AX170" s="135"/>
    </row>
    <row r="171" spans="1:50" x14ac:dyDescent="0.25">
      <c r="A171" s="3"/>
      <c r="B171" s="129"/>
      <c r="X171" s="72"/>
      <c r="Y171" s="132"/>
      <c r="AB171" s="131"/>
      <c r="AC171" s="131"/>
      <c r="AD171" s="131"/>
      <c r="AE171" s="131"/>
      <c r="AF171" s="131"/>
      <c r="AG171" s="131"/>
      <c r="AH171" s="131"/>
      <c r="AI171" s="131"/>
      <c r="AJ171" s="140"/>
      <c r="AK171" s="72"/>
      <c r="AL171" s="133"/>
      <c r="AM171" s="133"/>
      <c r="AN171" s="133"/>
      <c r="AO171" s="133"/>
      <c r="AP171" s="133"/>
      <c r="AQ171" s="133"/>
      <c r="AR171" s="133"/>
      <c r="AS171" s="133"/>
      <c r="AT171" s="133"/>
      <c r="AU171" s="133"/>
      <c r="AV171" s="152"/>
      <c r="AW171" s="134"/>
      <c r="AX171" s="135"/>
    </row>
    <row r="172" spans="1:50" x14ac:dyDescent="0.25">
      <c r="A172" s="3"/>
      <c r="B172" s="129"/>
      <c r="X172" s="72"/>
      <c r="Y172" s="132"/>
      <c r="AB172" s="131"/>
      <c r="AC172" s="131"/>
      <c r="AD172" s="131"/>
      <c r="AE172" s="131"/>
      <c r="AF172" s="131"/>
      <c r="AG172" s="131"/>
      <c r="AH172" s="131"/>
      <c r="AI172" s="131"/>
      <c r="AJ172" s="140"/>
      <c r="AK172" s="72"/>
      <c r="AL172" s="133"/>
      <c r="AM172" s="133"/>
      <c r="AN172" s="133"/>
      <c r="AO172" s="133"/>
      <c r="AP172" s="133"/>
      <c r="AQ172" s="133"/>
      <c r="AR172" s="133"/>
      <c r="AS172" s="133"/>
      <c r="AT172" s="133"/>
      <c r="AU172" s="133"/>
      <c r="AV172" s="152"/>
      <c r="AW172" s="134"/>
      <c r="AX172" s="135"/>
    </row>
    <row r="173" spans="1:50" x14ac:dyDescent="0.25">
      <c r="A173" s="3"/>
      <c r="B173" s="129"/>
      <c r="X173" s="72"/>
      <c r="Y173" s="132"/>
      <c r="AB173" s="131"/>
      <c r="AC173" s="131"/>
      <c r="AD173" s="131"/>
      <c r="AE173" s="131"/>
      <c r="AF173" s="131"/>
      <c r="AG173" s="131"/>
      <c r="AH173" s="131"/>
      <c r="AI173" s="131"/>
      <c r="AJ173" s="140"/>
      <c r="AK173" s="72"/>
      <c r="AL173" s="133"/>
      <c r="AM173" s="133"/>
      <c r="AN173" s="133"/>
      <c r="AO173" s="133"/>
      <c r="AP173" s="133"/>
      <c r="AQ173" s="133"/>
      <c r="AR173" s="133"/>
      <c r="AS173" s="133"/>
      <c r="AT173" s="133"/>
      <c r="AU173" s="133"/>
      <c r="AV173" s="152"/>
      <c r="AW173" s="134"/>
      <c r="AX173" s="135"/>
    </row>
    <row r="174" spans="1:50" x14ac:dyDescent="0.25">
      <c r="A174" s="3"/>
      <c r="B174" s="129"/>
      <c r="X174" s="72"/>
      <c r="Y174" s="132"/>
      <c r="AB174" s="131"/>
      <c r="AC174" s="131"/>
      <c r="AD174" s="131"/>
      <c r="AE174" s="131"/>
      <c r="AF174" s="131"/>
      <c r="AG174" s="131"/>
      <c r="AH174" s="131"/>
      <c r="AI174" s="131"/>
      <c r="AJ174" s="140"/>
      <c r="AK174" s="72"/>
      <c r="AL174" s="133"/>
      <c r="AM174" s="133"/>
      <c r="AN174" s="133"/>
      <c r="AO174" s="133"/>
      <c r="AP174" s="133"/>
      <c r="AQ174" s="133"/>
      <c r="AR174" s="133"/>
      <c r="AS174" s="133"/>
      <c r="AT174" s="133"/>
      <c r="AU174" s="133"/>
      <c r="AV174" s="152"/>
      <c r="AW174" s="134"/>
      <c r="AX174" s="135"/>
    </row>
    <row r="175" spans="1:50" x14ac:dyDescent="0.25">
      <c r="A175" s="3"/>
      <c r="B175" s="129"/>
      <c r="X175" s="72"/>
      <c r="Y175" s="132"/>
      <c r="AB175" s="131"/>
      <c r="AC175" s="131"/>
      <c r="AD175" s="131"/>
      <c r="AE175" s="131"/>
      <c r="AF175" s="131"/>
      <c r="AG175" s="131"/>
      <c r="AH175" s="131"/>
      <c r="AI175" s="131"/>
      <c r="AJ175" s="140"/>
      <c r="AK175" s="72"/>
      <c r="AL175" s="133"/>
      <c r="AM175" s="133"/>
      <c r="AN175" s="133"/>
      <c r="AO175" s="133"/>
      <c r="AP175" s="133"/>
      <c r="AQ175" s="133"/>
      <c r="AR175" s="133"/>
      <c r="AS175" s="133"/>
      <c r="AT175" s="133"/>
      <c r="AU175" s="133"/>
      <c r="AV175" s="152"/>
      <c r="AW175" s="134"/>
      <c r="AX175" s="135"/>
    </row>
    <row r="176" spans="1:50" x14ac:dyDescent="0.25">
      <c r="A176" s="3"/>
      <c r="B176" s="129"/>
      <c r="X176" s="72"/>
      <c r="Y176" s="132"/>
      <c r="AB176" s="131"/>
      <c r="AC176" s="131"/>
      <c r="AD176" s="131"/>
      <c r="AE176" s="131"/>
      <c r="AF176" s="131"/>
      <c r="AG176" s="131"/>
      <c r="AH176" s="131"/>
      <c r="AI176" s="131"/>
      <c r="AJ176" s="140"/>
      <c r="AK176" s="72"/>
      <c r="AL176" s="133"/>
      <c r="AM176" s="133"/>
      <c r="AN176" s="133"/>
      <c r="AO176" s="133"/>
      <c r="AP176" s="133"/>
      <c r="AQ176" s="133"/>
      <c r="AR176" s="133"/>
      <c r="AS176" s="133"/>
      <c r="AT176" s="133"/>
      <c r="AU176" s="133"/>
      <c r="AV176" s="152"/>
      <c r="AW176" s="134"/>
      <c r="AX176" s="135"/>
    </row>
    <row r="177" spans="1:50" x14ac:dyDescent="0.25">
      <c r="A177" s="3"/>
      <c r="B177" s="129"/>
      <c r="X177" s="72"/>
      <c r="Y177" s="132"/>
      <c r="AB177" s="131"/>
      <c r="AC177" s="131"/>
      <c r="AD177" s="131"/>
      <c r="AE177" s="131"/>
      <c r="AF177" s="131"/>
      <c r="AG177" s="131"/>
      <c r="AH177" s="131"/>
      <c r="AI177" s="131"/>
      <c r="AJ177" s="140"/>
      <c r="AK177" s="72"/>
      <c r="AL177" s="133"/>
      <c r="AM177" s="133"/>
      <c r="AN177" s="133"/>
      <c r="AO177" s="133"/>
      <c r="AP177" s="133"/>
      <c r="AQ177" s="133"/>
      <c r="AR177" s="133"/>
      <c r="AS177" s="133"/>
      <c r="AT177" s="133"/>
      <c r="AU177" s="133"/>
      <c r="AV177" s="152"/>
      <c r="AW177" s="134"/>
      <c r="AX177" s="135"/>
    </row>
    <row r="178" spans="1:50" x14ac:dyDescent="0.25">
      <c r="A178" s="3"/>
      <c r="B178" s="129"/>
      <c r="X178" s="72"/>
      <c r="Y178" s="132"/>
      <c r="AB178" s="131"/>
      <c r="AC178" s="131"/>
      <c r="AD178" s="131"/>
      <c r="AE178" s="131"/>
      <c r="AF178" s="131"/>
      <c r="AG178" s="131"/>
      <c r="AH178" s="131"/>
      <c r="AI178" s="131"/>
      <c r="AJ178" s="140"/>
      <c r="AK178" s="72"/>
      <c r="AL178" s="133"/>
      <c r="AM178" s="133"/>
      <c r="AN178" s="133"/>
      <c r="AO178" s="133"/>
      <c r="AP178" s="133"/>
      <c r="AQ178" s="133"/>
      <c r="AR178" s="133"/>
      <c r="AS178" s="133"/>
      <c r="AT178" s="133"/>
      <c r="AU178" s="133"/>
      <c r="AV178" s="152"/>
      <c r="AW178" s="134"/>
      <c r="AX178" s="135"/>
    </row>
    <row r="179" spans="1:50" x14ac:dyDescent="0.25">
      <c r="A179" s="3"/>
      <c r="B179" s="129"/>
      <c r="X179" s="72"/>
      <c r="Y179" s="132"/>
      <c r="AB179" s="131"/>
      <c r="AC179" s="131"/>
      <c r="AD179" s="131"/>
      <c r="AE179" s="131"/>
      <c r="AF179" s="131"/>
      <c r="AG179" s="131"/>
      <c r="AH179" s="131"/>
      <c r="AI179" s="131"/>
      <c r="AJ179" s="140"/>
      <c r="AK179" s="72"/>
      <c r="AL179" s="133"/>
      <c r="AM179" s="133"/>
      <c r="AN179" s="133"/>
      <c r="AO179" s="133"/>
      <c r="AP179" s="133"/>
      <c r="AQ179" s="133"/>
      <c r="AR179" s="133"/>
      <c r="AS179" s="133"/>
      <c r="AT179" s="133"/>
      <c r="AU179" s="133"/>
      <c r="AV179" s="152"/>
      <c r="AW179" s="134"/>
      <c r="AX179" s="135"/>
    </row>
    <row r="180" spans="1:50" x14ac:dyDescent="0.25">
      <c r="A180" s="3"/>
      <c r="B180" s="129"/>
      <c r="X180" s="72"/>
      <c r="Y180" s="132"/>
      <c r="AB180" s="131"/>
      <c r="AC180" s="131"/>
      <c r="AD180" s="131"/>
      <c r="AE180" s="131"/>
      <c r="AF180" s="131"/>
      <c r="AG180" s="131"/>
      <c r="AH180" s="131"/>
      <c r="AI180" s="131"/>
      <c r="AJ180" s="140"/>
      <c r="AK180" s="72"/>
      <c r="AL180" s="133"/>
      <c r="AM180" s="133"/>
      <c r="AN180" s="133"/>
      <c r="AO180" s="133"/>
      <c r="AP180" s="133"/>
      <c r="AQ180" s="133"/>
      <c r="AR180" s="133"/>
      <c r="AS180" s="133"/>
      <c r="AT180" s="133"/>
      <c r="AU180" s="133"/>
      <c r="AV180" s="152"/>
      <c r="AW180" s="134"/>
      <c r="AX180" s="135"/>
    </row>
    <row r="181" spans="1:50" x14ac:dyDescent="0.25">
      <c r="A181" s="3"/>
      <c r="B181" s="129"/>
      <c r="X181" s="72"/>
      <c r="Y181" s="132"/>
      <c r="AB181" s="131"/>
      <c r="AC181" s="131"/>
      <c r="AD181" s="131"/>
      <c r="AE181" s="131"/>
      <c r="AF181" s="131"/>
      <c r="AG181" s="131"/>
      <c r="AH181" s="131"/>
      <c r="AI181" s="131"/>
      <c r="AJ181" s="140"/>
      <c r="AK181" s="72"/>
      <c r="AL181" s="133"/>
      <c r="AM181" s="133"/>
      <c r="AN181" s="133"/>
      <c r="AO181" s="133"/>
      <c r="AP181" s="133"/>
      <c r="AQ181" s="133"/>
      <c r="AR181" s="133"/>
      <c r="AS181" s="133"/>
      <c r="AT181" s="133"/>
      <c r="AU181" s="133"/>
      <c r="AV181" s="152"/>
      <c r="AW181" s="134"/>
      <c r="AX181" s="135"/>
    </row>
    <row r="182" spans="1:50" x14ac:dyDescent="0.25">
      <c r="A182" s="3"/>
      <c r="B182" s="129"/>
      <c r="X182" s="72"/>
      <c r="Y182" s="132"/>
      <c r="AB182" s="131"/>
      <c r="AC182" s="131"/>
      <c r="AD182" s="131"/>
      <c r="AE182" s="131"/>
      <c r="AF182" s="131"/>
      <c r="AG182" s="131"/>
      <c r="AH182" s="131"/>
      <c r="AI182" s="131"/>
      <c r="AJ182" s="140"/>
      <c r="AK182" s="72"/>
      <c r="AL182" s="133"/>
      <c r="AM182" s="133"/>
      <c r="AN182" s="133"/>
      <c r="AO182" s="133"/>
      <c r="AP182" s="133"/>
      <c r="AQ182" s="133"/>
      <c r="AR182" s="133"/>
      <c r="AS182" s="133"/>
      <c r="AT182" s="133"/>
      <c r="AU182" s="133"/>
      <c r="AV182" s="152"/>
      <c r="AW182" s="134"/>
      <c r="AX182" s="135"/>
    </row>
    <row r="183" spans="1:50" x14ac:dyDescent="0.25">
      <c r="A183" s="3"/>
      <c r="B183" s="129"/>
      <c r="X183" s="72"/>
      <c r="Y183" s="132"/>
      <c r="AB183" s="131"/>
      <c r="AC183" s="131"/>
      <c r="AD183" s="131"/>
      <c r="AE183" s="131"/>
      <c r="AF183" s="131"/>
      <c r="AG183" s="131"/>
      <c r="AH183" s="131"/>
      <c r="AI183" s="131"/>
      <c r="AJ183" s="140"/>
      <c r="AK183" s="72"/>
      <c r="AL183" s="133"/>
      <c r="AM183" s="133"/>
      <c r="AN183" s="133"/>
      <c r="AO183" s="133"/>
      <c r="AP183" s="133"/>
      <c r="AQ183" s="133"/>
      <c r="AR183" s="133"/>
      <c r="AS183" s="133"/>
      <c r="AT183" s="133"/>
      <c r="AU183" s="133"/>
      <c r="AV183" s="152"/>
      <c r="AW183" s="134"/>
      <c r="AX183" s="135"/>
    </row>
    <row r="184" spans="1:50" x14ac:dyDescent="0.25">
      <c r="A184" s="3"/>
      <c r="B184" s="129"/>
      <c r="X184" s="72"/>
      <c r="Y184" s="132"/>
      <c r="AB184" s="131"/>
      <c r="AC184" s="131"/>
      <c r="AD184" s="131"/>
      <c r="AE184" s="131"/>
      <c r="AF184" s="131"/>
      <c r="AG184" s="131"/>
      <c r="AH184" s="131"/>
      <c r="AI184" s="131"/>
      <c r="AJ184" s="140"/>
      <c r="AK184" s="72"/>
      <c r="AL184" s="133"/>
      <c r="AM184" s="133"/>
      <c r="AN184" s="133"/>
      <c r="AO184" s="133"/>
      <c r="AP184" s="133"/>
      <c r="AQ184" s="133"/>
      <c r="AR184" s="133"/>
      <c r="AS184" s="133"/>
      <c r="AT184" s="133"/>
      <c r="AU184" s="133"/>
      <c r="AV184" s="152"/>
      <c r="AW184" s="134"/>
      <c r="AX184" s="135"/>
    </row>
    <row r="185" spans="1:50" x14ac:dyDescent="0.25">
      <c r="A185" s="3"/>
      <c r="B185" s="129"/>
      <c r="X185" s="72"/>
      <c r="Y185" s="132"/>
      <c r="AB185" s="131"/>
      <c r="AC185" s="131"/>
      <c r="AD185" s="131"/>
      <c r="AE185" s="131"/>
      <c r="AF185" s="131"/>
      <c r="AG185" s="131"/>
      <c r="AH185" s="131"/>
      <c r="AI185" s="131"/>
      <c r="AJ185" s="140"/>
      <c r="AK185" s="72"/>
      <c r="AL185" s="133"/>
      <c r="AM185" s="133"/>
      <c r="AN185" s="133"/>
      <c r="AO185" s="133"/>
      <c r="AP185" s="133"/>
      <c r="AQ185" s="133"/>
      <c r="AR185" s="133"/>
      <c r="AS185" s="133"/>
      <c r="AT185" s="133"/>
      <c r="AU185" s="133"/>
      <c r="AV185" s="152"/>
      <c r="AW185" s="134"/>
      <c r="AX185" s="135"/>
    </row>
    <row r="186" spans="1:50" x14ac:dyDescent="0.25">
      <c r="A186" s="3"/>
      <c r="B186" s="129"/>
      <c r="X186" s="72"/>
      <c r="Y186" s="132"/>
      <c r="AB186" s="131"/>
      <c r="AC186" s="131"/>
      <c r="AD186" s="131"/>
      <c r="AE186" s="131"/>
      <c r="AF186" s="131"/>
      <c r="AG186" s="131"/>
      <c r="AH186" s="131"/>
      <c r="AI186" s="131"/>
      <c r="AJ186" s="140"/>
      <c r="AK186" s="72"/>
      <c r="AL186" s="133"/>
      <c r="AM186" s="133"/>
      <c r="AN186" s="133"/>
      <c r="AO186" s="133"/>
      <c r="AP186" s="133"/>
      <c r="AQ186" s="133"/>
      <c r="AR186" s="133"/>
      <c r="AS186" s="133"/>
      <c r="AT186" s="133"/>
      <c r="AU186" s="133"/>
      <c r="AV186" s="152"/>
      <c r="AW186" s="134"/>
      <c r="AX186" s="135"/>
    </row>
    <row r="187" spans="1:50" x14ac:dyDescent="0.25">
      <c r="A187" s="3"/>
      <c r="B187" s="129"/>
      <c r="X187" s="72"/>
      <c r="Y187" s="132"/>
      <c r="AB187" s="131"/>
      <c r="AC187" s="131"/>
      <c r="AD187" s="131"/>
      <c r="AE187" s="131"/>
      <c r="AF187" s="131"/>
      <c r="AG187" s="131"/>
      <c r="AH187" s="131"/>
      <c r="AI187" s="131"/>
      <c r="AJ187" s="140"/>
      <c r="AK187" s="72"/>
      <c r="AL187" s="133"/>
      <c r="AM187" s="133"/>
      <c r="AN187" s="133"/>
      <c r="AO187" s="133"/>
      <c r="AP187" s="133"/>
      <c r="AQ187" s="133"/>
      <c r="AR187" s="133"/>
      <c r="AS187" s="133"/>
      <c r="AT187" s="133"/>
      <c r="AU187" s="133"/>
      <c r="AV187" s="152"/>
      <c r="AW187" s="134"/>
      <c r="AX187" s="135"/>
    </row>
    <row r="188" spans="1:50" x14ac:dyDescent="0.25">
      <c r="A188" s="3"/>
      <c r="B188" s="129"/>
      <c r="X188" s="72"/>
      <c r="Y188" s="132"/>
      <c r="AB188" s="131"/>
      <c r="AC188" s="131"/>
      <c r="AD188" s="131"/>
      <c r="AE188" s="131"/>
      <c r="AF188" s="131"/>
      <c r="AG188" s="131"/>
      <c r="AH188" s="131"/>
      <c r="AI188" s="131"/>
      <c r="AJ188" s="140"/>
      <c r="AK188" s="72"/>
      <c r="AL188" s="133"/>
      <c r="AM188" s="133"/>
      <c r="AN188" s="133"/>
      <c r="AO188" s="133"/>
      <c r="AP188" s="133"/>
      <c r="AQ188" s="133"/>
      <c r="AR188" s="133"/>
      <c r="AS188" s="133"/>
      <c r="AT188" s="133"/>
      <c r="AU188" s="133"/>
      <c r="AV188" s="152"/>
      <c r="AW188" s="134"/>
      <c r="AX188" s="135"/>
    </row>
    <row r="189" spans="1:50" x14ac:dyDescent="0.25">
      <c r="A189" s="3"/>
      <c r="B189" s="129"/>
      <c r="X189" s="72"/>
      <c r="Y189" s="132"/>
      <c r="AB189" s="131"/>
      <c r="AC189" s="131"/>
      <c r="AD189" s="131"/>
      <c r="AE189" s="131"/>
      <c r="AF189" s="131"/>
      <c r="AG189" s="131"/>
      <c r="AH189" s="131"/>
      <c r="AI189" s="131"/>
      <c r="AJ189" s="140"/>
      <c r="AK189" s="72"/>
      <c r="AL189" s="133"/>
      <c r="AM189" s="133"/>
      <c r="AN189" s="133"/>
      <c r="AO189" s="133"/>
      <c r="AP189" s="133"/>
      <c r="AQ189" s="133"/>
      <c r="AR189" s="133"/>
      <c r="AS189" s="133"/>
      <c r="AT189" s="133"/>
      <c r="AU189" s="133"/>
      <c r="AV189" s="152"/>
      <c r="AW189" s="134"/>
      <c r="AX189" s="135"/>
    </row>
    <row r="190" spans="1:50" x14ac:dyDescent="0.25">
      <c r="A190" s="3"/>
      <c r="B190" s="129"/>
      <c r="X190" s="72"/>
      <c r="Y190" s="132"/>
      <c r="AB190" s="131"/>
      <c r="AC190" s="131"/>
      <c r="AD190" s="131"/>
      <c r="AE190" s="131"/>
      <c r="AF190" s="131"/>
      <c r="AG190" s="131"/>
      <c r="AH190" s="131"/>
      <c r="AI190" s="131"/>
      <c r="AJ190" s="140"/>
      <c r="AK190" s="72"/>
      <c r="AL190" s="133"/>
      <c r="AM190" s="133"/>
      <c r="AN190" s="133"/>
      <c r="AO190" s="133"/>
      <c r="AP190" s="133"/>
      <c r="AQ190" s="133"/>
      <c r="AR190" s="133"/>
      <c r="AS190" s="133"/>
      <c r="AT190" s="133"/>
      <c r="AU190" s="133"/>
      <c r="AV190" s="152"/>
      <c r="AW190" s="134"/>
      <c r="AX190" s="135"/>
    </row>
    <row r="191" spans="1:50" x14ac:dyDescent="0.25">
      <c r="A191" s="3"/>
      <c r="B191" s="129"/>
      <c r="X191" s="72"/>
      <c r="Y191" s="132"/>
      <c r="AB191" s="131"/>
      <c r="AC191" s="131"/>
      <c r="AD191" s="131"/>
      <c r="AE191" s="131"/>
      <c r="AF191" s="131"/>
      <c r="AG191" s="131"/>
      <c r="AH191" s="131"/>
      <c r="AI191" s="131"/>
      <c r="AJ191" s="140"/>
      <c r="AK191" s="72"/>
      <c r="AL191" s="133"/>
      <c r="AM191" s="133"/>
      <c r="AN191" s="133"/>
      <c r="AO191" s="133"/>
      <c r="AP191" s="133"/>
      <c r="AQ191" s="133"/>
      <c r="AR191" s="133"/>
      <c r="AS191" s="133"/>
      <c r="AT191" s="133"/>
      <c r="AU191" s="133"/>
      <c r="AV191" s="152"/>
      <c r="AW191" s="134"/>
      <c r="AX191" s="135"/>
    </row>
    <row r="192" spans="1:50" x14ac:dyDescent="0.25">
      <c r="A192" s="3"/>
      <c r="B192" s="129"/>
      <c r="X192" s="72"/>
      <c r="Y192" s="132"/>
      <c r="AB192" s="131"/>
      <c r="AC192" s="131"/>
      <c r="AD192" s="131"/>
      <c r="AE192" s="131"/>
      <c r="AF192" s="131"/>
      <c r="AG192" s="131"/>
      <c r="AH192" s="131"/>
      <c r="AI192" s="131"/>
      <c r="AJ192" s="140"/>
      <c r="AK192" s="72"/>
      <c r="AL192" s="133"/>
      <c r="AM192" s="133"/>
      <c r="AN192" s="133"/>
      <c r="AO192" s="133"/>
      <c r="AP192" s="133"/>
      <c r="AQ192" s="133"/>
      <c r="AR192" s="133"/>
      <c r="AS192" s="133"/>
      <c r="AT192" s="133"/>
      <c r="AU192" s="133"/>
      <c r="AV192" s="152"/>
      <c r="AW192" s="134"/>
      <c r="AX192" s="135"/>
    </row>
    <row r="193" spans="1:50" x14ac:dyDescent="0.25">
      <c r="A193" s="3"/>
      <c r="B193" s="129"/>
      <c r="X193" s="72"/>
      <c r="Y193" s="132"/>
      <c r="AB193" s="131"/>
      <c r="AC193" s="131"/>
      <c r="AD193" s="131"/>
      <c r="AE193" s="131"/>
      <c r="AF193" s="131"/>
      <c r="AG193" s="131"/>
      <c r="AH193" s="131"/>
      <c r="AI193" s="131"/>
      <c r="AJ193" s="140"/>
      <c r="AK193" s="72"/>
      <c r="AL193" s="133"/>
      <c r="AM193" s="133"/>
      <c r="AN193" s="133"/>
      <c r="AO193" s="133"/>
      <c r="AP193" s="133"/>
      <c r="AQ193" s="133"/>
      <c r="AR193" s="133"/>
      <c r="AS193" s="133"/>
      <c r="AT193" s="133"/>
      <c r="AU193" s="133"/>
      <c r="AV193" s="152"/>
      <c r="AW193" s="134"/>
      <c r="AX193" s="135"/>
    </row>
    <row r="194" spans="1:50" x14ac:dyDescent="0.25">
      <c r="A194" s="3"/>
      <c r="B194" s="129"/>
      <c r="X194" s="72"/>
      <c r="Y194" s="132"/>
      <c r="AB194" s="131"/>
      <c r="AC194" s="131"/>
      <c r="AD194" s="131"/>
      <c r="AE194" s="131"/>
      <c r="AF194" s="131"/>
      <c r="AG194" s="131"/>
      <c r="AH194" s="131"/>
      <c r="AI194" s="131"/>
      <c r="AJ194" s="140"/>
      <c r="AK194" s="72"/>
      <c r="AL194" s="133"/>
      <c r="AM194" s="133"/>
      <c r="AN194" s="133"/>
      <c r="AO194" s="133"/>
      <c r="AP194" s="133"/>
      <c r="AQ194" s="133"/>
      <c r="AR194" s="133"/>
      <c r="AS194" s="133"/>
      <c r="AT194" s="133"/>
      <c r="AU194" s="133"/>
      <c r="AV194" s="152"/>
      <c r="AW194" s="134"/>
      <c r="AX194" s="135"/>
    </row>
    <row r="195" spans="1:50" x14ac:dyDescent="0.25">
      <c r="A195" s="3"/>
      <c r="B195" s="129"/>
      <c r="X195" s="72"/>
      <c r="Y195" s="132"/>
      <c r="AB195" s="131"/>
      <c r="AC195" s="131"/>
      <c r="AD195" s="131"/>
      <c r="AE195" s="131"/>
      <c r="AF195" s="131"/>
      <c r="AG195" s="131"/>
      <c r="AH195" s="131"/>
      <c r="AI195" s="131"/>
      <c r="AJ195" s="140"/>
      <c r="AK195" s="72"/>
      <c r="AL195" s="133"/>
      <c r="AM195" s="133"/>
      <c r="AN195" s="133"/>
      <c r="AO195" s="133"/>
      <c r="AP195" s="133"/>
      <c r="AQ195" s="133"/>
      <c r="AR195" s="133"/>
      <c r="AS195" s="133"/>
      <c r="AT195" s="133"/>
      <c r="AU195" s="133"/>
      <c r="AV195" s="152"/>
      <c r="AW195" s="134"/>
      <c r="AX195" s="135"/>
    </row>
    <row r="196" spans="1:50" x14ac:dyDescent="0.25">
      <c r="A196" s="3"/>
      <c r="B196" s="129"/>
      <c r="X196" s="72"/>
      <c r="Y196" s="132"/>
      <c r="AB196" s="131"/>
      <c r="AC196" s="131"/>
      <c r="AD196" s="131"/>
      <c r="AE196" s="131"/>
      <c r="AF196" s="131"/>
      <c r="AG196" s="131"/>
      <c r="AH196" s="131"/>
      <c r="AI196" s="131"/>
      <c r="AJ196" s="140"/>
      <c r="AK196" s="72"/>
      <c r="AL196" s="133"/>
      <c r="AM196" s="133"/>
      <c r="AN196" s="133"/>
      <c r="AO196" s="133"/>
      <c r="AP196" s="133"/>
      <c r="AQ196" s="133"/>
      <c r="AR196" s="133"/>
      <c r="AS196" s="133"/>
      <c r="AT196" s="133"/>
      <c r="AU196" s="133"/>
      <c r="AV196" s="152"/>
      <c r="AW196" s="134"/>
      <c r="AX196" s="135"/>
    </row>
    <row r="197" spans="1:50" x14ac:dyDescent="0.25">
      <c r="A197" s="3"/>
      <c r="B197" s="129"/>
      <c r="X197" s="72"/>
      <c r="Y197" s="132"/>
      <c r="AB197" s="131"/>
      <c r="AC197" s="131"/>
      <c r="AD197" s="131"/>
      <c r="AE197" s="131"/>
      <c r="AF197" s="131"/>
      <c r="AG197" s="131"/>
      <c r="AH197" s="131"/>
      <c r="AI197" s="131"/>
      <c r="AJ197" s="140"/>
      <c r="AK197" s="72"/>
      <c r="AL197" s="133"/>
      <c r="AM197" s="133"/>
      <c r="AN197" s="133"/>
      <c r="AO197" s="133"/>
      <c r="AP197" s="133"/>
      <c r="AQ197" s="133"/>
      <c r="AR197" s="133"/>
      <c r="AS197" s="133"/>
      <c r="AT197" s="133"/>
      <c r="AU197" s="133"/>
      <c r="AV197" s="152"/>
      <c r="AW197" s="134"/>
      <c r="AX197" s="135"/>
    </row>
    <row r="198" spans="1:50" x14ac:dyDescent="0.25">
      <c r="A198" s="3"/>
      <c r="B198" s="129"/>
      <c r="X198" s="72"/>
      <c r="Y198" s="132"/>
      <c r="AB198" s="131"/>
      <c r="AC198" s="131"/>
      <c r="AD198" s="131"/>
      <c r="AE198" s="131"/>
      <c r="AF198" s="131"/>
      <c r="AG198" s="131"/>
      <c r="AH198" s="131"/>
      <c r="AI198" s="131"/>
      <c r="AJ198" s="140"/>
      <c r="AK198" s="72"/>
      <c r="AL198" s="133"/>
      <c r="AM198" s="133"/>
      <c r="AN198" s="133"/>
      <c r="AO198" s="133"/>
      <c r="AP198" s="133"/>
      <c r="AQ198" s="133"/>
      <c r="AR198" s="133"/>
      <c r="AS198" s="133"/>
      <c r="AT198" s="133"/>
      <c r="AU198" s="133"/>
      <c r="AV198" s="152"/>
      <c r="AW198" s="134"/>
      <c r="AX198" s="135"/>
    </row>
    <row r="199" spans="1:50" x14ac:dyDescent="0.25">
      <c r="A199" s="3"/>
      <c r="B199" s="129"/>
      <c r="X199" s="72"/>
      <c r="Y199" s="132"/>
      <c r="AB199" s="131"/>
      <c r="AC199" s="131"/>
      <c r="AD199" s="131"/>
      <c r="AE199" s="131"/>
      <c r="AF199" s="131"/>
      <c r="AG199" s="131"/>
      <c r="AH199" s="131"/>
      <c r="AI199" s="131"/>
      <c r="AJ199" s="140"/>
      <c r="AK199" s="72"/>
      <c r="AL199" s="133"/>
      <c r="AM199" s="133"/>
      <c r="AN199" s="133"/>
      <c r="AO199" s="133"/>
      <c r="AP199" s="133"/>
      <c r="AQ199" s="133"/>
      <c r="AR199" s="133"/>
      <c r="AS199" s="133"/>
      <c r="AT199" s="133"/>
      <c r="AU199" s="133"/>
      <c r="AV199" s="152"/>
      <c r="AW199" s="134"/>
      <c r="AX199" s="135"/>
    </row>
    <row r="200" spans="1:50" x14ac:dyDescent="0.25">
      <c r="A200" s="3"/>
      <c r="B200" s="129"/>
      <c r="X200" s="72"/>
      <c r="Y200" s="132"/>
      <c r="AB200" s="131"/>
      <c r="AC200" s="131"/>
      <c r="AD200" s="131"/>
      <c r="AE200" s="131"/>
      <c r="AF200" s="131"/>
      <c r="AG200" s="131"/>
      <c r="AH200" s="131"/>
      <c r="AI200" s="131"/>
      <c r="AJ200" s="140"/>
      <c r="AK200" s="72"/>
      <c r="AL200" s="133"/>
      <c r="AM200" s="133"/>
      <c r="AN200" s="133"/>
      <c r="AO200" s="133"/>
      <c r="AP200" s="133"/>
      <c r="AQ200" s="133"/>
      <c r="AR200" s="133"/>
      <c r="AS200" s="133"/>
      <c r="AT200" s="133"/>
      <c r="AU200" s="133"/>
      <c r="AV200" s="152"/>
      <c r="AW200" s="134"/>
      <c r="AX200" s="135"/>
    </row>
    <row r="201" spans="1:50" x14ac:dyDescent="0.25">
      <c r="A201" s="3"/>
      <c r="B201" s="129"/>
      <c r="X201" s="72"/>
      <c r="Y201" s="132"/>
      <c r="AB201" s="131"/>
      <c r="AC201" s="131"/>
      <c r="AD201" s="131"/>
      <c r="AE201" s="131"/>
      <c r="AF201" s="131"/>
      <c r="AG201" s="131"/>
      <c r="AH201" s="131"/>
      <c r="AI201" s="131"/>
      <c r="AJ201" s="140"/>
      <c r="AK201" s="72"/>
      <c r="AL201" s="133"/>
      <c r="AM201" s="133"/>
      <c r="AN201" s="133"/>
      <c r="AO201" s="133"/>
      <c r="AP201" s="133"/>
      <c r="AQ201" s="133"/>
      <c r="AR201" s="133"/>
      <c r="AS201" s="133"/>
      <c r="AT201" s="133"/>
      <c r="AU201" s="133"/>
      <c r="AV201" s="152"/>
      <c r="AW201" s="134"/>
      <c r="AX201" s="135"/>
    </row>
    <row r="202" spans="1:50" x14ac:dyDescent="0.25">
      <c r="A202" s="3"/>
      <c r="B202" s="129"/>
      <c r="X202" s="72"/>
      <c r="Y202" s="132"/>
      <c r="AB202" s="131"/>
      <c r="AC202" s="131"/>
      <c r="AD202" s="131"/>
      <c r="AE202" s="131"/>
      <c r="AF202" s="131"/>
      <c r="AG202" s="131"/>
      <c r="AH202" s="131"/>
      <c r="AI202" s="131"/>
      <c r="AJ202" s="140"/>
      <c r="AK202" s="72"/>
      <c r="AL202" s="133"/>
      <c r="AM202" s="133"/>
      <c r="AN202" s="133"/>
      <c r="AO202" s="133"/>
      <c r="AP202" s="133"/>
      <c r="AQ202" s="133"/>
      <c r="AR202" s="133"/>
      <c r="AS202" s="133"/>
      <c r="AT202" s="133"/>
      <c r="AU202" s="133"/>
      <c r="AV202" s="152"/>
      <c r="AW202" s="134"/>
      <c r="AX202" s="135"/>
    </row>
    <row r="203" spans="1:50" x14ac:dyDescent="0.25">
      <c r="A203" s="3"/>
      <c r="B203" s="129"/>
      <c r="X203" s="72"/>
      <c r="Y203" s="132"/>
      <c r="AB203" s="131"/>
      <c r="AC203" s="131"/>
      <c r="AD203" s="131"/>
      <c r="AE203" s="131"/>
      <c r="AF203" s="131"/>
      <c r="AG203" s="131"/>
      <c r="AH203" s="131"/>
      <c r="AI203" s="131"/>
      <c r="AJ203" s="140"/>
      <c r="AK203" s="72"/>
      <c r="AL203" s="133"/>
      <c r="AM203" s="133"/>
      <c r="AN203" s="133"/>
      <c r="AO203" s="133"/>
      <c r="AP203" s="133"/>
      <c r="AQ203" s="133"/>
      <c r="AR203" s="133"/>
      <c r="AS203" s="133"/>
      <c r="AT203" s="133"/>
      <c r="AU203" s="133"/>
      <c r="AV203" s="152"/>
      <c r="AW203" s="134"/>
      <c r="AX203" s="135"/>
    </row>
    <row r="204" spans="1:50" x14ac:dyDescent="0.25">
      <c r="A204" s="3"/>
      <c r="B204" s="129"/>
      <c r="X204" s="72"/>
      <c r="Y204" s="132"/>
      <c r="AB204" s="131"/>
      <c r="AC204" s="131"/>
      <c r="AD204" s="131"/>
      <c r="AE204" s="131"/>
      <c r="AF204" s="131"/>
      <c r="AG204" s="131"/>
      <c r="AH204" s="131"/>
      <c r="AI204" s="131"/>
      <c r="AJ204" s="140"/>
      <c r="AK204" s="72"/>
      <c r="AL204" s="133"/>
      <c r="AM204" s="133"/>
      <c r="AN204" s="133"/>
      <c r="AO204" s="133"/>
      <c r="AP204" s="133"/>
      <c r="AQ204" s="133"/>
      <c r="AR204" s="133"/>
      <c r="AS204" s="133"/>
      <c r="AT204" s="133"/>
      <c r="AU204" s="133"/>
      <c r="AV204" s="152"/>
      <c r="AW204" s="134"/>
      <c r="AX204" s="135"/>
    </row>
    <row r="205" spans="1:50" x14ac:dyDescent="0.25">
      <c r="A205" s="3"/>
      <c r="B205" s="129"/>
      <c r="X205" s="72"/>
      <c r="Y205" s="132"/>
      <c r="AB205" s="131"/>
      <c r="AC205" s="131"/>
      <c r="AD205" s="131"/>
      <c r="AE205" s="131"/>
      <c r="AF205" s="131"/>
      <c r="AG205" s="131"/>
      <c r="AH205" s="131"/>
      <c r="AI205" s="131"/>
      <c r="AJ205" s="140"/>
      <c r="AK205" s="72"/>
      <c r="AL205" s="133"/>
      <c r="AM205" s="133"/>
      <c r="AN205" s="133"/>
      <c r="AO205" s="133"/>
      <c r="AP205" s="133"/>
      <c r="AQ205" s="133"/>
      <c r="AR205" s="133"/>
      <c r="AS205" s="133"/>
      <c r="AT205" s="133"/>
      <c r="AU205" s="133"/>
      <c r="AV205" s="152"/>
      <c r="AW205" s="134"/>
      <c r="AX205" s="135"/>
    </row>
    <row r="206" spans="1:50" x14ac:dyDescent="0.25">
      <c r="A206" s="3"/>
      <c r="B206" s="129"/>
      <c r="X206" s="72"/>
      <c r="Y206" s="132"/>
      <c r="AB206" s="131"/>
      <c r="AC206" s="131"/>
      <c r="AD206" s="131"/>
      <c r="AE206" s="131"/>
      <c r="AF206" s="131"/>
      <c r="AG206" s="131"/>
      <c r="AH206" s="131"/>
      <c r="AI206" s="131"/>
      <c r="AJ206" s="140"/>
      <c r="AK206" s="72"/>
      <c r="AL206" s="133"/>
      <c r="AM206" s="133"/>
      <c r="AN206" s="133"/>
      <c r="AO206" s="133"/>
      <c r="AP206" s="133"/>
      <c r="AQ206" s="133"/>
      <c r="AR206" s="133"/>
      <c r="AS206" s="133"/>
      <c r="AT206" s="133"/>
      <c r="AU206" s="133"/>
      <c r="AV206" s="152"/>
      <c r="AW206" s="134"/>
      <c r="AX206" s="135"/>
    </row>
    <row r="207" spans="1:50" x14ac:dyDescent="0.25">
      <c r="A207" s="3"/>
      <c r="B207" s="129"/>
      <c r="X207" s="72"/>
      <c r="Y207" s="132"/>
      <c r="AB207" s="131"/>
      <c r="AC207" s="131"/>
      <c r="AD207" s="131"/>
      <c r="AE207" s="131"/>
      <c r="AF207" s="131"/>
      <c r="AG207" s="131"/>
      <c r="AH207" s="131"/>
      <c r="AI207" s="131"/>
      <c r="AJ207" s="140"/>
      <c r="AK207" s="72"/>
      <c r="AL207" s="133"/>
      <c r="AM207" s="133"/>
      <c r="AN207" s="133"/>
      <c r="AO207" s="133"/>
      <c r="AP207" s="133"/>
      <c r="AQ207" s="133"/>
      <c r="AR207" s="133"/>
      <c r="AS207" s="133"/>
      <c r="AT207" s="133"/>
      <c r="AU207" s="133"/>
      <c r="AV207" s="152"/>
      <c r="AW207" s="134"/>
      <c r="AX207" s="135"/>
    </row>
    <row r="208" spans="1:50" x14ac:dyDescent="0.25">
      <c r="A208" s="3"/>
      <c r="B208" s="129"/>
      <c r="X208" s="72"/>
      <c r="Y208" s="132"/>
      <c r="AB208" s="131"/>
      <c r="AC208" s="131"/>
      <c r="AD208" s="131"/>
      <c r="AE208" s="131"/>
      <c r="AF208" s="131"/>
      <c r="AG208" s="131"/>
      <c r="AH208" s="131"/>
      <c r="AI208" s="131"/>
      <c r="AJ208" s="140"/>
      <c r="AK208" s="72"/>
      <c r="AL208" s="133"/>
      <c r="AM208" s="133"/>
      <c r="AN208" s="133"/>
      <c r="AO208" s="133"/>
      <c r="AP208" s="133"/>
      <c r="AQ208" s="133"/>
      <c r="AR208" s="133"/>
      <c r="AS208" s="133"/>
      <c r="AT208" s="133"/>
      <c r="AU208" s="133"/>
      <c r="AV208" s="152"/>
      <c r="AW208" s="134"/>
      <c r="AX208" s="135"/>
    </row>
    <row r="209" spans="1:50" x14ac:dyDescent="0.25">
      <c r="A209" s="3"/>
      <c r="B209" s="129"/>
      <c r="X209" s="72"/>
      <c r="Y209" s="132"/>
      <c r="AB209" s="131"/>
      <c r="AC209" s="131"/>
      <c r="AD209" s="131"/>
      <c r="AE209" s="131"/>
      <c r="AF209" s="131"/>
      <c r="AG209" s="131"/>
      <c r="AH209" s="131"/>
      <c r="AI209" s="131"/>
      <c r="AJ209" s="140"/>
      <c r="AK209" s="72"/>
      <c r="AL209" s="133"/>
      <c r="AM209" s="133"/>
      <c r="AN209" s="133"/>
      <c r="AO209" s="133"/>
      <c r="AP209" s="133"/>
      <c r="AQ209" s="133"/>
      <c r="AR209" s="133"/>
      <c r="AS209" s="133"/>
      <c r="AT209" s="133"/>
      <c r="AU209" s="133"/>
      <c r="AV209" s="152"/>
      <c r="AW209" s="134"/>
      <c r="AX209" s="135"/>
    </row>
    <row r="210" spans="1:50" x14ac:dyDescent="0.25">
      <c r="A210" s="3"/>
      <c r="B210" s="129"/>
      <c r="X210" s="72"/>
      <c r="Y210" s="132"/>
      <c r="AB210" s="131"/>
      <c r="AC210" s="131"/>
      <c r="AD210" s="131"/>
      <c r="AE210" s="131"/>
      <c r="AF210" s="131"/>
      <c r="AG210" s="131"/>
      <c r="AH210" s="131"/>
      <c r="AI210" s="131"/>
      <c r="AJ210" s="140"/>
      <c r="AK210" s="72"/>
      <c r="AL210" s="133"/>
      <c r="AM210" s="133"/>
      <c r="AN210" s="133"/>
      <c r="AO210" s="133"/>
      <c r="AP210" s="133"/>
      <c r="AQ210" s="133"/>
      <c r="AR210" s="133"/>
      <c r="AS210" s="133"/>
      <c r="AT210" s="133"/>
      <c r="AU210" s="133"/>
      <c r="AV210" s="152"/>
      <c r="AW210" s="134"/>
      <c r="AX210" s="135"/>
    </row>
    <row r="211" spans="1:50" x14ac:dyDescent="0.25">
      <c r="A211" s="3"/>
      <c r="B211" s="129"/>
      <c r="X211" s="72"/>
      <c r="Y211" s="132"/>
      <c r="AB211" s="131"/>
      <c r="AC211" s="131"/>
      <c r="AD211" s="131"/>
      <c r="AE211" s="131"/>
      <c r="AF211" s="131"/>
      <c r="AG211" s="131"/>
      <c r="AH211" s="131"/>
      <c r="AI211" s="131"/>
      <c r="AJ211" s="140"/>
      <c r="AK211" s="72"/>
      <c r="AL211" s="133"/>
      <c r="AM211" s="133"/>
      <c r="AN211" s="133"/>
      <c r="AO211" s="133"/>
      <c r="AP211" s="133"/>
      <c r="AQ211" s="133"/>
      <c r="AR211" s="133"/>
      <c r="AS211" s="133"/>
      <c r="AT211" s="133"/>
      <c r="AU211" s="133"/>
      <c r="AV211" s="152"/>
      <c r="AW211" s="134"/>
      <c r="AX211" s="135"/>
    </row>
    <row r="212" spans="1:50" x14ac:dyDescent="0.25">
      <c r="A212" s="3"/>
      <c r="B212" s="129"/>
      <c r="X212" s="72"/>
      <c r="Y212" s="132"/>
      <c r="AB212" s="131"/>
      <c r="AC212" s="131"/>
      <c r="AD212" s="131"/>
      <c r="AE212" s="131"/>
      <c r="AF212" s="131"/>
      <c r="AG212" s="131"/>
      <c r="AH212" s="131"/>
      <c r="AI212" s="131"/>
      <c r="AJ212" s="140"/>
      <c r="AK212" s="72"/>
      <c r="AL212" s="133"/>
      <c r="AM212" s="133"/>
      <c r="AN212" s="133"/>
      <c r="AO212" s="133"/>
      <c r="AP212" s="133"/>
      <c r="AQ212" s="133"/>
      <c r="AR212" s="133"/>
      <c r="AS212" s="133"/>
      <c r="AT212" s="133"/>
      <c r="AU212" s="133"/>
      <c r="AV212" s="152"/>
      <c r="AW212" s="134"/>
      <c r="AX212" s="135"/>
    </row>
    <row r="213" spans="1:50" x14ac:dyDescent="0.25">
      <c r="A213" s="3"/>
      <c r="B213" s="129"/>
      <c r="X213" s="72"/>
      <c r="Y213" s="132"/>
      <c r="AB213" s="131"/>
      <c r="AC213" s="131"/>
      <c r="AD213" s="131"/>
      <c r="AE213" s="131"/>
      <c r="AF213" s="131"/>
      <c r="AG213" s="131"/>
      <c r="AH213" s="131"/>
      <c r="AI213" s="131"/>
      <c r="AJ213" s="140"/>
      <c r="AK213" s="72"/>
      <c r="AL213" s="133"/>
      <c r="AM213" s="133"/>
      <c r="AN213" s="133"/>
      <c r="AO213" s="133"/>
      <c r="AP213" s="133"/>
      <c r="AQ213" s="133"/>
      <c r="AR213" s="133"/>
      <c r="AS213" s="133"/>
      <c r="AT213" s="133"/>
      <c r="AU213" s="133"/>
      <c r="AV213" s="152"/>
      <c r="AW213" s="134"/>
      <c r="AX213" s="135"/>
    </row>
    <row r="214" spans="1:50" x14ac:dyDescent="0.25">
      <c r="A214" s="3"/>
      <c r="B214" s="129"/>
      <c r="X214" s="72"/>
      <c r="Y214" s="132"/>
      <c r="AB214" s="131"/>
      <c r="AC214" s="131"/>
      <c r="AD214" s="131"/>
      <c r="AE214" s="131"/>
      <c r="AF214" s="131"/>
      <c r="AG214" s="131"/>
      <c r="AH214" s="131"/>
      <c r="AI214" s="131"/>
      <c r="AJ214" s="140"/>
      <c r="AK214" s="72"/>
      <c r="AL214" s="133"/>
      <c r="AM214" s="133"/>
      <c r="AN214" s="133"/>
      <c r="AO214" s="133"/>
      <c r="AP214" s="133"/>
      <c r="AQ214" s="133"/>
      <c r="AR214" s="133"/>
      <c r="AS214" s="133"/>
      <c r="AT214" s="133"/>
      <c r="AU214" s="133"/>
      <c r="AV214" s="152"/>
      <c r="AW214" s="134"/>
      <c r="AX214" s="135"/>
    </row>
    <row r="215" spans="1:50" x14ac:dyDescent="0.25">
      <c r="A215" s="3"/>
      <c r="B215" s="129"/>
      <c r="X215" s="72"/>
      <c r="Y215" s="132"/>
      <c r="AB215" s="131"/>
      <c r="AC215" s="131"/>
      <c r="AD215" s="131"/>
      <c r="AE215" s="131"/>
      <c r="AF215" s="131"/>
      <c r="AG215" s="131"/>
      <c r="AH215" s="131"/>
      <c r="AI215" s="131"/>
      <c r="AJ215" s="140"/>
      <c r="AK215" s="72"/>
      <c r="AL215" s="133"/>
      <c r="AM215" s="133"/>
      <c r="AN215" s="133"/>
      <c r="AO215" s="133"/>
      <c r="AP215" s="133"/>
      <c r="AQ215" s="133"/>
      <c r="AR215" s="133"/>
      <c r="AS215" s="133"/>
      <c r="AT215" s="133"/>
      <c r="AU215" s="133"/>
      <c r="AV215" s="152"/>
      <c r="AW215" s="134"/>
      <c r="AX215" s="135"/>
    </row>
    <row r="216" spans="1:50" x14ac:dyDescent="0.25">
      <c r="A216" s="3"/>
      <c r="B216" s="129"/>
      <c r="X216" s="72"/>
      <c r="Y216" s="132"/>
      <c r="AB216" s="131"/>
      <c r="AC216" s="131"/>
      <c r="AD216" s="131"/>
      <c r="AE216" s="131"/>
      <c r="AF216" s="131"/>
      <c r="AG216" s="131"/>
      <c r="AH216" s="131"/>
      <c r="AI216" s="131"/>
      <c r="AJ216" s="140"/>
      <c r="AK216" s="72"/>
      <c r="AL216" s="133"/>
      <c r="AM216" s="133"/>
      <c r="AN216" s="133"/>
      <c r="AO216" s="133"/>
      <c r="AP216" s="133"/>
      <c r="AQ216" s="133"/>
      <c r="AR216" s="133"/>
      <c r="AS216" s="133"/>
      <c r="AT216" s="133"/>
      <c r="AU216" s="133"/>
      <c r="AV216" s="152"/>
      <c r="AW216" s="134"/>
      <c r="AX216" s="135"/>
    </row>
    <row r="217" spans="1:50" x14ac:dyDescent="0.25">
      <c r="A217" s="3"/>
      <c r="B217" s="129"/>
      <c r="X217" s="72"/>
      <c r="Y217" s="132"/>
      <c r="AB217" s="131"/>
      <c r="AC217" s="131"/>
      <c r="AD217" s="131"/>
      <c r="AE217" s="131"/>
      <c r="AF217" s="131"/>
      <c r="AG217" s="131"/>
      <c r="AH217" s="131"/>
      <c r="AI217" s="131"/>
      <c r="AJ217" s="140"/>
      <c r="AK217" s="72"/>
      <c r="AL217" s="133"/>
      <c r="AM217" s="133"/>
      <c r="AN217" s="133"/>
      <c r="AO217" s="133"/>
      <c r="AP217" s="133"/>
      <c r="AQ217" s="133"/>
      <c r="AR217" s="133"/>
      <c r="AS217" s="133"/>
      <c r="AT217" s="133"/>
      <c r="AU217" s="133"/>
      <c r="AV217" s="152"/>
      <c r="AW217" s="134"/>
      <c r="AX217" s="135"/>
    </row>
    <row r="218" spans="1:50" x14ac:dyDescent="0.25">
      <c r="A218" s="3"/>
      <c r="B218" s="129"/>
      <c r="X218" s="72"/>
      <c r="Y218" s="132"/>
      <c r="AB218" s="131"/>
      <c r="AC218" s="131"/>
      <c r="AD218" s="131"/>
      <c r="AE218" s="131"/>
      <c r="AF218" s="131"/>
      <c r="AG218" s="131"/>
      <c r="AH218" s="131"/>
      <c r="AI218" s="131"/>
      <c r="AJ218" s="140"/>
      <c r="AK218" s="72"/>
      <c r="AL218" s="133"/>
      <c r="AM218" s="133"/>
      <c r="AN218" s="133"/>
      <c r="AO218" s="133"/>
      <c r="AP218" s="133"/>
      <c r="AQ218" s="133"/>
      <c r="AR218" s="133"/>
      <c r="AS218" s="133"/>
      <c r="AT218" s="133"/>
      <c r="AU218" s="133"/>
      <c r="AV218" s="152"/>
      <c r="AW218" s="134"/>
      <c r="AX218" s="135"/>
    </row>
    <row r="219" spans="1:50" x14ac:dyDescent="0.25">
      <c r="A219" s="3"/>
      <c r="B219" s="129"/>
      <c r="X219" s="72"/>
      <c r="Y219" s="132"/>
      <c r="AB219" s="131"/>
      <c r="AC219" s="131"/>
      <c r="AD219" s="131"/>
      <c r="AE219" s="131"/>
      <c r="AF219" s="131"/>
      <c r="AG219" s="131"/>
      <c r="AH219" s="131"/>
      <c r="AI219" s="131"/>
      <c r="AJ219" s="140"/>
      <c r="AK219" s="72"/>
      <c r="AL219" s="133"/>
      <c r="AM219" s="133"/>
      <c r="AN219" s="133"/>
      <c r="AO219" s="133"/>
      <c r="AP219" s="133"/>
      <c r="AQ219" s="133"/>
      <c r="AR219" s="133"/>
      <c r="AS219" s="133"/>
      <c r="AT219" s="133"/>
      <c r="AU219" s="133"/>
      <c r="AV219" s="152"/>
      <c r="AW219" s="134"/>
      <c r="AX219" s="135"/>
    </row>
    <row r="220" spans="1:50" x14ac:dyDescent="0.25">
      <c r="A220" s="3"/>
      <c r="B220" s="129"/>
      <c r="X220" s="72"/>
      <c r="Y220" s="132"/>
      <c r="AB220" s="131"/>
      <c r="AC220" s="131"/>
      <c r="AD220" s="131"/>
      <c r="AE220" s="131"/>
      <c r="AF220" s="131"/>
      <c r="AG220" s="131"/>
      <c r="AH220" s="131"/>
      <c r="AI220" s="131"/>
      <c r="AJ220" s="140"/>
      <c r="AK220" s="72"/>
      <c r="AL220" s="133"/>
      <c r="AM220" s="133"/>
      <c r="AN220" s="133"/>
      <c r="AO220" s="133"/>
      <c r="AP220" s="133"/>
      <c r="AQ220" s="133"/>
      <c r="AR220" s="133"/>
      <c r="AS220" s="133"/>
      <c r="AT220" s="133"/>
      <c r="AU220" s="133"/>
      <c r="AV220" s="152"/>
      <c r="AW220" s="134"/>
      <c r="AX220" s="135"/>
    </row>
    <row r="221" spans="1:50" x14ac:dyDescent="0.25">
      <c r="A221" s="3"/>
      <c r="B221" s="129"/>
      <c r="X221" s="72"/>
      <c r="Y221" s="132"/>
      <c r="AB221" s="131"/>
      <c r="AC221" s="131"/>
      <c r="AD221" s="131"/>
      <c r="AE221" s="131"/>
      <c r="AF221" s="131"/>
      <c r="AG221" s="131"/>
      <c r="AH221" s="131"/>
      <c r="AI221" s="131"/>
      <c r="AJ221" s="140"/>
      <c r="AK221" s="72"/>
      <c r="AL221" s="133"/>
      <c r="AM221" s="133"/>
      <c r="AN221" s="133"/>
      <c r="AO221" s="133"/>
      <c r="AP221" s="133"/>
      <c r="AQ221" s="133"/>
      <c r="AR221" s="133"/>
      <c r="AS221" s="133"/>
      <c r="AT221" s="133"/>
      <c r="AU221" s="133"/>
      <c r="AV221" s="152"/>
      <c r="AW221" s="134"/>
      <c r="AX221" s="135"/>
    </row>
    <row r="222" spans="1:50" x14ac:dyDescent="0.25">
      <c r="A222" s="3"/>
      <c r="B222" s="129"/>
      <c r="X222" s="72"/>
      <c r="Y222" s="132"/>
      <c r="AB222" s="131"/>
      <c r="AC222" s="131"/>
      <c r="AD222" s="131"/>
      <c r="AE222" s="131"/>
      <c r="AF222" s="131"/>
      <c r="AG222" s="131"/>
      <c r="AH222" s="131"/>
      <c r="AI222" s="131"/>
      <c r="AJ222" s="140"/>
      <c r="AK222" s="72"/>
      <c r="AL222" s="133"/>
      <c r="AM222" s="133"/>
      <c r="AN222" s="133"/>
      <c r="AO222" s="133"/>
      <c r="AP222" s="133"/>
      <c r="AQ222" s="133"/>
      <c r="AR222" s="133"/>
      <c r="AS222" s="133"/>
      <c r="AT222" s="133"/>
      <c r="AU222" s="133"/>
      <c r="AV222" s="152"/>
      <c r="AW222" s="134"/>
      <c r="AX222" s="135"/>
    </row>
    <row r="223" spans="1:50" x14ac:dyDescent="0.25">
      <c r="A223" s="3"/>
      <c r="B223" s="129"/>
      <c r="X223" s="72"/>
      <c r="Y223" s="132"/>
      <c r="AB223" s="131"/>
      <c r="AC223" s="131"/>
      <c r="AD223" s="131"/>
      <c r="AE223" s="131"/>
      <c r="AF223" s="131"/>
      <c r="AG223" s="131"/>
      <c r="AH223" s="131"/>
      <c r="AI223" s="131"/>
      <c r="AJ223" s="140"/>
      <c r="AK223" s="72"/>
      <c r="AL223" s="133"/>
      <c r="AM223" s="133"/>
      <c r="AN223" s="133"/>
      <c r="AO223" s="133"/>
      <c r="AP223" s="133"/>
      <c r="AQ223" s="133"/>
      <c r="AR223" s="133"/>
      <c r="AS223" s="133"/>
      <c r="AT223" s="133"/>
      <c r="AU223" s="133"/>
      <c r="AV223" s="152"/>
      <c r="AW223" s="134"/>
      <c r="AX223" s="135"/>
    </row>
    <row r="224" spans="1:50" x14ac:dyDescent="0.25">
      <c r="A224" s="3"/>
      <c r="B224" s="129"/>
      <c r="X224" s="72"/>
      <c r="Y224" s="132"/>
      <c r="AB224" s="131"/>
      <c r="AC224" s="131"/>
      <c r="AD224" s="131"/>
      <c r="AE224" s="131"/>
      <c r="AF224" s="131"/>
      <c r="AG224" s="131"/>
      <c r="AH224" s="131"/>
      <c r="AI224" s="131"/>
      <c r="AJ224" s="140"/>
      <c r="AK224" s="72"/>
      <c r="AL224" s="133"/>
      <c r="AM224" s="133"/>
      <c r="AN224" s="133"/>
      <c r="AO224" s="133"/>
      <c r="AP224" s="133"/>
      <c r="AQ224" s="133"/>
      <c r="AR224" s="133"/>
      <c r="AS224" s="133"/>
      <c r="AT224" s="133"/>
      <c r="AU224" s="133"/>
      <c r="AV224" s="152"/>
      <c r="AW224" s="134"/>
      <c r="AX224" s="135"/>
    </row>
    <row r="225" spans="1:50" x14ac:dyDescent="0.25">
      <c r="A225" s="3"/>
      <c r="B225" s="129"/>
      <c r="X225" s="72"/>
      <c r="Y225" s="132"/>
      <c r="AB225" s="131"/>
      <c r="AC225" s="131"/>
      <c r="AD225" s="131"/>
      <c r="AE225" s="131"/>
      <c r="AF225" s="131"/>
      <c r="AG225" s="131"/>
      <c r="AH225" s="131"/>
      <c r="AI225" s="131"/>
      <c r="AJ225" s="140"/>
      <c r="AK225" s="72"/>
      <c r="AL225" s="133"/>
      <c r="AM225" s="133"/>
      <c r="AN225" s="133"/>
      <c r="AO225" s="133"/>
      <c r="AP225" s="133"/>
      <c r="AQ225" s="133"/>
      <c r="AR225" s="133"/>
      <c r="AS225" s="133"/>
      <c r="AT225" s="133"/>
      <c r="AU225" s="133"/>
      <c r="AV225" s="152"/>
      <c r="AW225" s="134"/>
      <c r="AX225" s="135"/>
    </row>
    <row r="226" spans="1:50" x14ac:dyDescent="0.25">
      <c r="A226" s="3"/>
      <c r="B226" s="129"/>
      <c r="X226" s="72"/>
      <c r="Y226" s="132"/>
      <c r="AB226" s="131"/>
      <c r="AC226" s="131"/>
      <c r="AD226" s="131"/>
      <c r="AE226" s="131"/>
      <c r="AF226" s="131"/>
      <c r="AG226" s="131"/>
      <c r="AH226" s="131"/>
      <c r="AI226" s="131"/>
      <c r="AJ226" s="140"/>
      <c r="AK226" s="72"/>
      <c r="AL226" s="133"/>
      <c r="AM226" s="133"/>
      <c r="AN226" s="133"/>
      <c r="AO226" s="133"/>
      <c r="AP226" s="133"/>
      <c r="AQ226" s="133"/>
      <c r="AR226" s="133"/>
      <c r="AS226" s="133"/>
      <c r="AT226" s="133"/>
      <c r="AU226" s="133"/>
      <c r="AV226" s="152"/>
      <c r="AW226" s="134"/>
      <c r="AX226" s="135"/>
    </row>
    <row r="227" spans="1:50" x14ac:dyDescent="0.25">
      <c r="A227" s="3"/>
      <c r="B227" s="129"/>
      <c r="X227" s="72"/>
      <c r="Y227" s="132"/>
      <c r="AB227" s="131"/>
      <c r="AC227" s="131"/>
      <c r="AD227" s="131"/>
      <c r="AE227" s="131"/>
      <c r="AF227" s="131"/>
      <c r="AG227" s="131"/>
      <c r="AH227" s="131"/>
      <c r="AI227" s="131"/>
      <c r="AJ227" s="140"/>
      <c r="AK227" s="72"/>
      <c r="AL227" s="133"/>
      <c r="AM227" s="133"/>
      <c r="AN227" s="133"/>
      <c r="AO227" s="133"/>
      <c r="AP227" s="133"/>
      <c r="AQ227" s="133"/>
      <c r="AR227" s="133"/>
      <c r="AS227" s="133"/>
      <c r="AT227" s="133"/>
      <c r="AU227" s="133"/>
      <c r="AV227" s="152"/>
      <c r="AW227" s="134"/>
      <c r="AX227" s="135"/>
    </row>
    <row r="228" spans="1:50" x14ac:dyDescent="0.25">
      <c r="A228" s="3"/>
      <c r="B228" s="129"/>
      <c r="X228" s="72"/>
      <c r="Y228" s="132"/>
      <c r="AB228" s="131"/>
      <c r="AC228" s="131"/>
      <c r="AD228" s="131"/>
      <c r="AE228" s="131"/>
      <c r="AF228" s="131"/>
      <c r="AG228" s="131"/>
      <c r="AH228" s="131"/>
      <c r="AI228" s="131"/>
      <c r="AJ228" s="140"/>
      <c r="AK228" s="72"/>
      <c r="AL228" s="133"/>
      <c r="AM228" s="133"/>
      <c r="AN228" s="133"/>
      <c r="AO228" s="133"/>
      <c r="AP228" s="133"/>
      <c r="AQ228" s="133"/>
      <c r="AR228" s="133"/>
      <c r="AS228" s="133"/>
      <c r="AT228" s="133"/>
      <c r="AU228" s="133"/>
      <c r="AV228" s="152"/>
      <c r="AW228" s="134"/>
      <c r="AX228" s="135"/>
    </row>
    <row r="229" spans="1:50" x14ac:dyDescent="0.25">
      <c r="A229" s="3"/>
      <c r="B229" s="129"/>
      <c r="X229" s="72"/>
      <c r="Y229" s="132"/>
      <c r="AB229" s="131"/>
      <c r="AC229" s="131"/>
      <c r="AD229" s="131"/>
      <c r="AE229" s="131"/>
      <c r="AF229" s="131"/>
      <c r="AG229" s="131"/>
      <c r="AH229" s="131"/>
      <c r="AI229" s="131"/>
      <c r="AJ229" s="140"/>
      <c r="AK229" s="72"/>
      <c r="AL229" s="133"/>
      <c r="AM229" s="133"/>
      <c r="AN229" s="133"/>
      <c r="AO229" s="133"/>
      <c r="AP229" s="133"/>
      <c r="AQ229" s="133"/>
      <c r="AR229" s="133"/>
      <c r="AS229" s="133"/>
      <c r="AT229" s="133"/>
      <c r="AU229" s="133"/>
      <c r="AV229" s="152"/>
      <c r="AW229" s="134"/>
      <c r="AX229" s="135"/>
    </row>
    <row r="230" spans="1:50" x14ac:dyDescent="0.25">
      <c r="A230" s="3"/>
      <c r="B230" s="129"/>
      <c r="X230" s="72"/>
      <c r="Y230" s="132"/>
      <c r="AB230" s="131"/>
      <c r="AC230" s="131"/>
      <c r="AD230" s="131"/>
      <c r="AE230" s="131"/>
      <c r="AF230" s="131"/>
      <c r="AG230" s="131"/>
      <c r="AH230" s="131"/>
      <c r="AI230" s="131"/>
      <c r="AJ230" s="140"/>
      <c r="AK230" s="72"/>
      <c r="AL230" s="133"/>
      <c r="AM230" s="133"/>
      <c r="AN230" s="133"/>
      <c r="AO230" s="133"/>
      <c r="AP230" s="133"/>
      <c r="AQ230" s="133"/>
      <c r="AR230" s="133"/>
      <c r="AS230" s="133"/>
      <c r="AT230" s="133"/>
      <c r="AU230" s="133"/>
      <c r="AV230" s="152"/>
      <c r="AW230" s="134"/>
      <c r="AX230" s="135"/>
    </row>
    <row r="231" spans="1:50" x14ac:dyDescent="0.25">
      <c r="A231" s="3"/>
      <c r="B231" s="129"/>
      <c r="X231" s="72"/>
      <c r="Y231" s="132"/>
      <c r="AB231" s="131"/>
      <c r="AC231" s="131"/>
      <c r="AD231" s="131"/>
      <c r="AE231" s="131"/>
      <c r="AF231" s="131"/>
      <c r="AG231" s="131"/>
      <c r="AH231" s="131"/>
      <c r="AI231" s="131"/>
      <c r="AJ231" s="140"/>
      <c r="AK231" s="72"/>
      <c r="AL231" s="133"/>
      <c r="AM231" s="133"/>
      <c r="AN231" s="133"/>
      <c r="AO231" s="133"/>
      <c r="AP231" s="133"/>
      <c r="AQ231" s="133"/>
      <c r="AR231" s="133"/>
      <c r="AS231" s="133"/>
      <c r="AT231" s="133"/>
      <c r="AU231" s="133"/>
      <c r="AV231" s="152"/>
      <c r="AW231" s="134"/>
      <c r="AX231" s="135"/>
    </row>
    <row r="232" spans="1:50" x14ac:dyDescent="0.25">
      <c r="A232" s="3"/>
      <c r="B232" s="129"/>
      <c r="X232" s="72"/>
      <c r="Y232" s="132"/>
      <c r="AB232" s="131"/>
      <c r="AC232" s="131"/>
      <c r="AD232" s="131"/>
      <c r="AE232" s="131"/>
      <c r="AF232" s="131"/>
      <c r="AG232" s="131"/>
      <c r="AH232" s="131"/>
      <c r="AI232" s="131"/>
      <c r="AJ232" s="140"/>
      <c r="AK232" s="72"/>
      <c r="AL232" s="133"/>
      <c r="AM232" s="133"/>
      <c r="AN232" s="133"/>
      <c r="AO232" s="133"/>
      <c r="AP232" s="133"/>
      <c r="AQ232" s="133"/>
      <c r="AR232" s="133"/>
      <c r="AS232" s="133"/>
      <c r="AT232" s="133"/>
      <c r="AU232" s="133"/>
      <c r="AV232" s="152"/>
      <c r="AW232" s="134"/>
      <c r="AX232" s="135"/>
    </row>
    <row r="233" spans="1:50" x14ac:dyDescent="0.25">
      <c r="A233" s="3"/>
      <c r="B233" s="129"/>
      <c r="X233" s="72"/>
      <c r="Y233" s="132"/>
      <c r="AB233" s="131"/>
      <c r="AC233" s="131"/>
      <c r="AD233" s="131"/>
      <c r="AE233" s="131"/>
      <c r="AF233" s="131"/>
      <c r="AG233" s="131"/>
      <c r="AH233" s="131"/>
      <c r="AI233" s="131"/>
      <c r="AJ233" s="140"/>
      <c r="AK233" s="72"/>
      <c r="AL233" s="133"/>
      <c r="AM233" s="133"/>
      <c r="AN233" s="133"/>
      <c r="AO233" s="133"/>
      <c r="AP233" s="133"/>
      <c r="AQ233" s="133"/>
      <c r="AR233" s="133"/>
      <c r="AS233" s="133"/>
      <c r="AT233" s="133"/>
      <c r="AU233" s="133"/>
      <c r="AV233" s="152"/>
      <c r="AW233" s="134"/>
      <c r="AX233" s="135"/>
    </row>
    <row r="234" spans="1:50" x14ac:dyDescent="0.25">
      <c r="A234" s="3"/>
      <c r="B234" s="129"/>
      <c r="X234" s="72"/>
      <c r="Y234" s="132"/>
      <c r="AB234" s="131"/>
      <c r="AC234" s="131"/>
      <c r="AD234" s="131"/>
      <c r="AE234" s="131"/>
      <c r="AF234" s="131"/>
      <c r="AG234" s="131"/>
      <c r="AH234" s="131"/>
      <c r="AI234" s="131"/>
      <c r="AJ234" s="140"/>
      <c r="AK234" s="72"/>
      <c r="AL234" s="133"/>
      <c r="AM234" s="133"/>
      <c r="AN234" s="133"/>
      <c r="AO234" s="133"/>
      <c r="AP234" s="133"/>
      <c r="AQ234" s="133"/>
      <c r="AR234" s="133"/>
      <c r="AS234" s="133"/>
      <c r="AT234" s="133"/>
      <c r="AU234" s="133"/>
      <c r="AV234" s="152"/>
      <c r="AW234" s="134"/>
      <c r="AX234" s="135"/>
    </row>
    <row r="235" spans="1:50" x14ac:dyDescent="0.25">
      <c r="A235" s="3"/>
      <c r="B235" s="129"/>
      <c r="X235" s="72"/>
      <c r="Y235" s="132"/>
      <c r="AB235" s="131"/>
      <c r="AC235" s="131"/>
      <c r="AD235" s="131"/>
      <c r="AE235" s="131"/>
      <c r="AF235" s="131"/>
      <c r="AG235" s="131"/>
      <c r="AH235" s="131"/>
      <c r="AI235" s="131"/>
      <c r="AJ235" s="140"/>
      <c r="AK235" s="72"/>
      <c r="AL235" s="133"/>
      <c r="AM235" s="133"/>
      <c r="AN235" s="133"/>
      <c r="AO235" s="133"/>
      <c r="AP235" s="133"/>
      <c r="AQ235" s="133"/>
      <c r="AR235" s="133"/>
      <c r="AS235" s="133"/>
      <c r="AT235" s="133"/>
      <c r="AU235" s="133"/>
      <c r="AV235" s="152"/>
      <c r="AW235" s="134"/>
      <c r="AX235" s="135"/>
    </row>
    <row r="236" spans="1:50" x14ac:dyDescent="0.25">
      <c r="A236" s="3"/>
      <c r="B236" s="129"/>
      <c r="X236" s="72"/>
      <c r="Y236" s="132"/>
      <c r="AB236" s="131"/>
      <c r="AC236" s="131"/>
      <c r="AD236" s="131"/>
      <c r="AE236" s="131"/>
      <c r="AF236" s="131"/>
      <c r="AG236" s="131"/>
      <c r="AH236" s="131"/>
      <c r="AI236" s="131"/>
      <c r="AJ236" s="140"/>
      <c r="AK236" s="72"/>
      <c r="AL236" s="133"/>
      <c r="AM236" s="133"/>
      <c r="AN236" s="133"/>
      <c r="AO236" s="133"/>
      <c r="AP236" s="133"/>
      <c r="AQ236" s="133"/>
      <c r="AR236" s="133"/>
      <c r="AS236" s="133"/>
      <c r="AT236" s="133"/>
      <c r="AU236" s="133"/>
      <c r="AV236" s="152"/>
      <c r="AW236" s="134"/>
      <c r="AX236" s="135"/>
    </row>
    <row r="237" spans="1:50" x14ac:dyDescent="0.25">
      <c r="A237" s="3"/>
      <c r="B237" s="129"/>
      <c r="X237" s="72"/>
      <c r="Y237" s="132"/>
      <c r="AB237" s="131"/>
      <c r="AC237" s="131"/>
      <c r="AD237" s="131"/>
      <c r="AE237" s="131"/>
      <c r="AF237" s="131"/>
      <c r="AG237" s="131"/>
      <c r="AH237" s="131"/>
      <c r="AI237" s="131"/>
      <c r="AJ237" s="140"/>
      <c r="AK237" s="72"/>
      <c r="AL237" s="133"/>
      <c r="AM237" s="133"/>
      <c r="AN237" s="133"/>
      <c r="AO237" s="133"/>
      <c r="AP237" s="133"/>
      <c r="AQ237" s="133"/>
      <c r="AR237" s="133"/>
      <c r="AS237" s="133"/>
      <c r="AT237" s="133"/>
      <c r="AU237" s="133"/>
      <c r="AV237" s="152"/>
      <c r="AW237" s="134"/>
      <c r="AX237" s="135"/>
    </row>
    <row r="238" spans="1:50" x14ac:dyDescent="0.25">
      <c r="A238" s="3"/>
      <c r="B238" s="129"/>
      <c r="X238" s="72"/>
      <c r="Y238" s="132"/>
      <c r="AB238" s="131"/>
      <c r="AC238" s="131"/>
      <c r="AD238" s="131"/>
      <c r="AE238" s="131"/>
      <c r="AF238" s="131"/>
      <c r="AG238" s="131"/>
      <c r="AH238" s="131"/>
      <c r="AI238" s="131"/>
      <c r="AJ238" s="140"/>
      <c r="AK238" s="72"/>
      <c r="AL238" s="133"/>
      <c r="AM238" s="133"/>
      <c r="AN238" s="133"/>
      <c r="AO238" s="133"/>
      <c r="AP238" s="133"/>
      <c r="AQ238" s="133"/>
      <c r="AR238" s="133"/>
      <c r="AS238" s="133"/>
      <c r="AT238" s="133"/>
      <c r="AU238" s="133"/>
      <c r="AV238" s="152"/>
      <c r="AW238" s="134"/>
      <c r="AX238" s="135"/>
    </row>
    <row r="239" spans="1:50" x14ac:dyDescent="0.25">
      <c r="A239" s="3"/>
      <c r="B239" s="129"/>
      <c r="X239" s="72"/>
      <c r="Y239" s="132"/>
      <c r="AB239" s="131"/>
      <c r="AC239" s="131"/>
      <c r="AD239" s="131"/>
      <c r="AE239" s="131"/>
      <c r="AF239" s="131"/>
      <c r="AG239" s="131"/>
      <c r="AH239" s="131"/>
      <c r="AI239" s="131"/>
      <c r="AJ239" s="140"/>
      <c r="AK239" s="72"/>
      <c r="AL239" s="133"/>
      <c r="AM239" s="133"/>
      <c r="AN239" s="133"/>
      <c r="AO239" s="133"/>
      <c r="AP239" s="133"/>
      <c r="AQ239" s="133"/>
      <c r="AR239" s="133"/>
      <c r="AS239" s="133"/>
      <c r="AT239" s="133"/>
      <c r="AU239" s="133"/>
      <c r="AV239" s="152"/>
      <c r="AW239" s="134"/>
      <c r="AX239" s="135"/>
    </row>
    <row r="240" spans="1:50" x14ac:dyDescent="0.25">
      <c r="A240" s="3"/>
      <c r="B240" s="129"/>
      <c r="X240" s="72"/>
      <c r="Y240" s="132"/>
      <c r="AB240" s="131"/>
      <c r="AC240" s="131"/>
      <c r="AD240" s="131"/>
      <c r="AE240" s="131"/>
      <c r="AF240" s="131"/>
      <c r="AG240" s="131"/>
      <c r="AH240" s="131"/>
      <c r="AI240" s="131"/>
      <c r="AJ240" s="140"/>
      <c r="AK240" s="72"/>
      <c r="AL240" s="133"/>
      <c r="AM240" s="133"/>
      <c r="AN240" s="133"/>
      <c r="AO240" s="133"/>
      <c r="AP240" s="133"/>
      <c r="AQ240" s="133"/>
      <c r="AR240" s="133"/>
      <c r="AS240" s="133"/>
      <c r="AT240" s="133"/>
      <c r="AU240" s="133"/>
      <c r="AV240" s="152"/>
      <c r="AW240" s="134"/>
      <c r="AX240" s="135"/>
    </row>
    <row r="241" spans="1:50" x14ac:dyDescent="0.25">
      <c r="A241" s="3"/>
      <c r="B241" s="129"/>
      <c r="X241" s="72"/>
      <c r="Y241" s="132"/>
      <c r="AB241" s="131"/>
      <c r="AC241" s="131"/>
      <c r="AD241" s="131"/>
      <c r="AE241" s="131"/>
      <c r="AF241" s="131"/>
      <c r="AG241" s="131"/>
      <c r="AH241" s="131"/>
      <c r="AI241" s="131"/>
      <c r="AJ241" s="140"/>
      <c r="AK241" s="72"/>
      <c r="AL241" s="133"/>
      <c r="AM241" s="133"/>
      <c r="AN241" s="133"/>
      <c r="AO241" s="133"/>
      <c r="AP241" s="133"/>
      <c r="AQ241" s="133"/>
      <c r="AR241" s="133"/>
      <c r="AS241" s="133"/>
      <c r="AT241" s="133"/>
      <c r="AU241" s="133"/>
      <c r="AV241" s="152"/>
      <c r="AW241" s="134"/>
      <c r="AX241" s="135"/>
    </row>
    <row r="242" spans="1:50" x14ac:dyDescent="0.25">
      <c r="A242" s="3"/>
      <c r="B242" s="129"/>
      <c r="X242" s="72"/>
      <c r="Y242" s="132"/>
      <c r="AB242" s="131"/>
      <c r="AC242" s="131"/>
      <c r="AD242" s="131"/>
      <c r="AE242" s="131"/>
      <c r="AF242" s="131"/>
      <c r="AG242" s="131"/>
      <c r="AH242" s="131"/>
      <c r="AI242" s="131"/>
      <c r="AJ242" s="140"/>
      <c r="AK242" s="72"/>
      <c r="AL242" s="133"/>
      <c r="AM242" s="133"/>
      <c r="AN242" s="133"/>
      <c r="AO242" s="133"/>
      <c r="AP242" s="133"/>
      <c r="AQ242" s="133"/>
      <c r="AR242" s="133"/>
      <c r="AS242" s="133"/>
      <c r="AT242" s="133"/>
      <c r="AU242" s="133"/>
      <c r="AV242" s="152"/>
      <c r="AW242" s="134"/>
      <c r="AX242" s="135"/>
    </row>
    <row r="243" spans="1:50" x14ac:dyDescent="0.25">
      <c r="A243" s="3"/>
      <c r="B243" s="129"/>
      <c r="X243" s="72"/>
      <c r="Y243" s="132"/>
      <c r="AB243" s="131"/>
      <c r="AC243" s="131"/>
      <c r="AD243" s="131"/>
      <c r="AE243" s="131"/>
      <c r="AF243" s="131"/>
      <c r="AG243" s="131"/>
      <c r="AH243" s="131"/>
      <c r="AI243" s="131"/>
      <c r="AJ243" s="140"/>
      <c r="AK243" s="72"/>
      <c r="AL243" s="133"/>
      <c r="AM243" s="133"/>
      <c r="AN243" s="133"/>
      <c r="AO243" s="133"/>
      <c r="AP243" s="133"/>
      <c r="AQ243" s="133"/>
      <c r="AR243" s="133"/>
      <c r="AS243" s="133"/>
      <c r="AT243" s="133"/>
      <c r="AU243" s="133"/>
      <c r="AV243" s="152"/>
      <c r="AW243" s="134"/>
      <c r="AX243" s="135"/>
    </row>
    <row r="244" spans="1:50" x14ac:dyDescent="0.25">
      <c r="A244" s="3"/>
      <c r="B244" s="129"/>
      <c r="X244" s="72"/>
      <c r="Y244" s="132"/>
      <c r="AB244" s="131"/>
      <c r="AC244" s="131"/>
      <c r="AD244" s="131"/>
      <c r="AE244" s="131"/>
      <c r="AF244" s="131"/>
      <c r="AG244" s="131"/>
      <c r="AH244" s="131"/>
      <c r="AI244" s="131"/>
      <c r="AJ244" s="140"/>
      <c r="AK244" s="72"/>
      <c r="AL244" s="133"/>
      <c r="AM244" s="133"/>
      <c r="AN244" s="133"/>
      <c r="AO244" s="133"/>
      <c r="AP244" s="133"/>
      <c r="AQ244" s="133"/>
      <c r="AR244" s="133"/>
      <c r="AS244" s="133"/>
      <c r="AT244" s="133"/>
      <c r="AU244" s="133"/>
      <c r="AV244" s="152"/>
      <c r="AW244" s="134"/>
      <c r="AX244" s="135"/>
    </row>
    <row r="245" spans="1:50" x14ac:dyDescent="0.25">
      <c r="A245" s="3"/>
      <c r="B245" s="129"/>
      <c r="X245" s="72"/>
      <c r="Y245" s="132"/>
      <c r="AB245" s="131"/>
      <c r="AC245" s="131"/>
      <c r="AD245" s="131"/>
      <c r="AE245" s="131"/>
      <c r="AF245" s="131"/>
      <c r="AG245" s="131"/>
      <c r="AH245" s="131"/>
      <c r="AI245" s="131"/>
      <c r="AJ245" s="140"/>
      <c r="AK245" s="72"/>
      <c r="AL245" s="133"/>
      <c r="AM245" s="133"/>
      <c r="AN245" s="133"/>
      <c r="AO245" s="133"/>
      <c r="AP245" s="133"/>
      <c r="AQ245" s="133"/>
      <c r="AR245" s="133"/>
      <c r="AS245" s="133"/>
      <c r="AT245" s="133"/>
      <c r="AU245" s="133"/>
      <c r="AV245" s="152"/>
      <c r="AW245" s="134"/>
      <c r="AX245" s="135"/>
    </row>
    <row r="246" spans="1:50" x14ac:dyDescent="0.25">
      <c r="A246" s="3"/>
      <c r="B246" s="129"/>
      <c r="X246" s="72"/>
      <c r="Y246" s="132"/>
      <c r="AB246" s="131"/>
      <c r="AC246" s="131"/>
      <c r="AD246" s="131"/>
      <c r="AE246" s="131"/>
      <c r="AF246" s="131"/>
      <c r="AG246" s="131"/>
      <c r="AH246" s="131"/>
      <c r="AI246" s="131"/>
      <c r="AJ246" s="140"/>
      <c r="AK246" s="72"/>
      <c r="AL246" s="133"/>
      <c r="AM246" s="133"/>
      <c r="AN246" s="133"/>
      <c r="AO246" s="133"/>
      <c r="AP246" s="133"/>
      <c r="AQ246" s="133"/>
      <c r="AR246" s="133"/>
      <c r="AS246" s="133"/>
      <c r="AT246" s="133"/>
      <c r="AU246" s="133"/>
      <c r="AV246" s="152"/>
      <c r="AW246" s="134"/>
      <c r="AX246" s="135"/>
    </row>
    <row r="247" spans="1:50" x14ac:dyDescent="0.25">
      <c r="A247" s="3"/>
      <c r="B247" s="129"/>
      <c r="X247" s="72"/>
      <c r="Y247" s="132"/>
      <c r="AB247" s="131"/>
      <c r="AC247" s="131"/>
      <c r="AD247" s="131"/>
      <c r="AE247" s="131"/>
      <c r="AF247" s="131"/>
      <c r="AG247" s="131"/>
      <c r="AH247" s="131"/>
      <c r="AI247" s="131"/>
      <c r="AJ247" s="140"/>
      <c r="AK247" s="72"/>
      <c r="AL247" s="133"/>
      <c r="AM247" s="133"/>
      <c r="AN247" s="133"/>
      <c r="AO247" s="133"/>
      <c r="AP247" s="133"/>
      <c r="AQ247" s="133"/>
      <c r="AR247" s="133"/>
      <c r="AS247" s="133"/>
      <c r="AT247" s="133"/>
      <c r="AU247" s="133"/>
      <c r="AV247" s="152"/>
      <c r="AW247" s="134"/>
      <c r="AX247" s="135"/>
    </row>
    <row r="248" spans="1:50" x14ac:dyDescent="0.25">
      <c r="A248" s="3"/>
      <c r="B248" s="129"/>
      <c r="X248" s="72"/>
      <c r="Y248" s="132"/>
      <c r="AB248" s="131"/>
      <c r="AC248" s="131"/>
      <c r="AD248" s="131"/>
      <c r="AE248" s="131"/>
      <c r="AF248" s="131"/>
      <c r="AG248" s="131"/>
      <c r="AH248" s="131"/>
      <c r="AI248" s="131"/>
      <c r="AJ248" s="140"/>
      <c r="AK248" s="72"/>
      <c r="AL248" s="133"/>
      <c r="AM248" s="133"/>
      <c r="AN248" s="133"/>
      <c r="AO248" s="133"/>
      <c r="AP248" s="133"/>
      <c r="AQ248" s="133"/>
      <c r="AR248" s="133"/>
      <c r="AS248" s="133"/>
      <c r="AT248" s="133"/>
      <c r="AU248" s="133"/>
      <c r="AV248" s="152"/>
      <c r="AW248" s="134"/>
      <c r="AX248" s="135"/>
    </row>
    <row r="249" spans="1:50" x14ac:dyDescent="0.25">
      <c r="A249" s="3"/>
      <c r="B249" s="129"/>
      <c r="X249" s="72"/>
      <c r="Y249" s="132"/>
      <c r="AB249" s="131"/>
      <c r="AC249" s="131"/>
      <c r="AD249" s="131"/>
      <c r="AE249" s="131"/>
      <c r="AF249" s="131"/>
      <c r="AG249" s="131"/>
      <c r="AH249" s="131"/>
      <c r="AI249" s="131"/>
      <c r="AJ249" s="140"/>
      <c r="AK249" s="72"/>
      <c r="AL249" s="133"/>
      <c r="AM249" s="133"/>
      <c r="AN249" s="133"/>
      <c r="AO249" s="133"/>
      <c r="AP249" s="133"/>
      <c r="AQ249" s="133"/>
      <c r="AR249" s="133"/>
      <c r="AS249" s="133"/>
      <c r="AT249" s="133"/>
      <c r="AU249" s="133"/>
      <c r="AV249" s="152"/>
      <c r="AW249" s="134"/>
      <c r="AX249" s="135"/>
    </row>
    <row r="250" spans="1:50" x14ac:dyDescent="0.25">
      <c r="A250" s="3"/>
      <c r="B250" s="129"/>
      <c r="X250" s="72"/>
      <c r="Y250" s="132"/>
      <c r="AB250" s="131"/>
      <c r="AC250" s="131"/>
      <c r="AD250" s="131"/>
      <c r="AE250" s="131"/>
      <c r="AF250" s="131"/>
      <c r="AG250" s="131"/>
      <c r="AH250" s="131"/>
      <c r="AI250" s="131"/>
      <c r="AJ250" s="140"/>
      <c r="AK250" s="72"/>
      <c r="AL250" s="133"/>
      <c r="AM250" s="133"/>
      <c r="AN250" s="133"/>
      <c r="AO250" s="133"/>
      <c r="AP250" s="133"/>
      <c r="AQ250" s="133"/>
      <c r="AR250" s="133"/>
      <c r="AS250" s="133"/>
      <c r="AT250" s="133"/>
      <c r="AU250" s="133"/>
      <c r="AV250" s="152"/>
      <c r="AW250" s="134"/>
      <c r="AX250" s="135"/>
    </row>
    <row r="251" spans="1:50" x14ac:dyDescent="0.25">
      <c r="A251" s="3"/>
      <c r="B251" s="129"/>
      <c r="X251" s="72"/>
      <c r="Y251" s="132"/>
      <c r="AB251" s="131"/>
      <c r="AC251" s="131"/>
      <c r="AD251" s="131"/>
      <c r="AE251" s="131"/>
      <c r="AF251" s="131"/>
      <c r="AG251" s="131"/>
      <c r="AH251" s="131"/>
      <c r="AI251" s="131"/>
      <c r="AJ251" s="140"/>
      <c r="AK251" s="72"/>
      <c r="AL251" s="133"/>
      <c r="AM251" s="133"/>
      <c r="AN251" s="133"/>
      <c r="AO251" s="133"/>
      <c r="AP251" s="133"/>
      <c r="AQ251" s="133"/>
      <c r="AR251" s="133"/>
      <c r="AS251" s="133"/>
      <c r="AT251" s="133"/>
      <c r="AU251" s="133"/>
      <c r="AV251" s="152"/>
      <c r="AW251" s="134"/>
      <c r="AX251" s="135"/>
    </row>
    <row r="252" spans="1:50" x14ac:dyDescent="0.25">
      <c r="A252" s="3"/>
      <c r="B252" s="129"/>
      <c r="X252" s="72"/>
      <c r="Y252" s="132"/>
      <c r="AB252" s="131"/>
      <c r="AC252" s="131"/>
      <c r="AD252" s="131"/>
      <c r="AE252" s="131"/>
      <c r="AF252" s="131"/>
      <c r="AG252" s="131"/>
      <c r="AH252" s="131"/>
      <c r="AI252" s="131"/>
      <c r="AJ252" s="140"/>
      <c r="AK252" s="72"/>
      <c r="AL252" s="133"/>
      <c r="AM252" s="133"/>
      <c r="AN252" s="133"/>
      <c r="AO252" s="133"/>
      <c r="AP252" s="133"/>
      <c r="AQ252" s="133"/>
      <c r="AR252" s="133"/>
      <c r="AS252" s="133"/>
      <c r="AT252" s="133"/>
      <c r="AU252" s="133"/>
      <c r="AV252" s="152"/>
      <c r="AW252" s="134"/>
      <c r="AX252" s="135"/>
    </row>
    <row r="253" spans="1:50" x14ac:dyDescent="0.25">
      <c r="A253" s="3"/>
      <c r="B253" s="129"/>
      <c r="X253" s="72"/>
      <c r="Y253" s="132"/>
      <c r="AB253" s="131"/>
      <c r="AC253" s="131"/>
      <c r="AD253" s="131"/>
      <c r="AE253" s="131"/>
      <c r="AF253" s="131"/>
      <c r="AG253" s="131"/>
      <c r="AH253" s="131"/>
      <c r="AI253" s="131"/>
      <c r="AJ253" s="140"/>
      <c r="AK253" s="72"/>
      <c r="AL253" s="133"/>
      <c r="AM253" s="133"/>
      <c r="AN253" s="133"/>
      <c r="AO253" s="133"/>
      <c r="AP253" s="133"/>
      <c r="AQ253" s="133"/>
      <c r="AR253" s="133"/>
      <c r="AS253" s="133"/>
      <c r="AT253" s="133"/>
      <c r="AU253" s="133"/>
      <c r="AV253" s="152"/>
      <c r="AW253" s="134"/>
      <c r="AX253" s="135"/>
    </row>
    <row r="254" spans="1:50" x14ac:dyDescent="0.25">
      <c r="A254" s="3"/>
      <c r="B254" s="129"/>
      <c r="X254" s="72"/>
      <c r="Y254" s="132"/>
      <c r="AB254" s="131"/>
      <c r="AC254" s="131"/>
      <c r="AD254" s="131"/>
      <c r="AE254" s="131"/>
      <c r="AF254" s="131"/>
      <c r="AG254" s="131"/>
      <c r="AH254" s="131"/>
      <c r="AI254" s="131"/>
      <c r="AJ254" s="140"/>
      <c r="AK254" s="72"/>
      <c r="AL254" s="133"/>
      <c r="AM254" s="133"/>
      <c r="AN254" s="133"/>
      <c r="AO254" s="133"/>
      <c r="AP254" s="133"/>
      <c r="AQ254" s="133"/>
      <c r="AR254" s="133"/>
      <c r="AS254" s="133"/>
      <c r="AT254" s="133"/>
      <c r="AU254" s="133"/>
      <c r="AV254" s="152"/>
      <c r="AW254" s="134"/>
      <c r="AX254" s="135"/>
    </row>
    <row r="255" spans="1:50" x14ac:dyDescent="0.25">
      <c r="A255" s="3"/>
      <c r="B255" s="129"/>
      <c r="X255" s="72"/>
      <c r="Y255" s="132"/>
      <c r="AB255" s="131"/>
      <c r="AC255" s="131"/>
      <c r="AD255" s="131"/>
      <c r="AE255" s="131"/>
      <c r="AF255" s="131"/>
      <c r="AG255" s="131"/>
      <c r="AH255" s="131"/>
      <c r="AI255" s="131"/>
      <c r="AJ255" s="140"/>
      <c r="AK255" s="72"/>
      <c r="AL255" s="133"/>
      <c r="AM255" s="133"/>
      <c r="AN255" s="133"/>
      <c r="AO255" s="133"/>
      <c r="AP255" s="133"/>
      <c r="AQ255" s="133"/>
      <c r="AR255" s="133"/>
      <c r="AS255" s="133"/>
      <c r="AT255" s="133"/>
      <c r="AU255" s="133"/>
      <c r="AV255" s="152"/>
      <c r="AW255" s="134"/>
      <c r="AX255" s="135"/>
    </row>
    <row r="256" spans="1:50" x14ac:dyDescent="0.25">
      <c r="A256" s="3"/>
      <c r="B256" s="129"/>
      <c r="X256" s="72"/>
      <c r="Y256" s="132"/>
      <c r="AB256" s="131"/>
      <c r="AC256" s="131"/>
      <c r="AD256" s="131"/>
      <c r="AE256" s="131"/>
      <c r="AF256" s="131"/>
      <c r="AG256" s="131"/>
      <c r="AH256" s="131"/>
      <c r="AI256" s="131"/>
      <c r="AJ256" s="140"/>
      <c r="AK256" s="72"/>
      <c r="AL256" s="133"/>
      <c r="AM256" s="133"/>
      <c r="AN256" s="133"/>
      <c r="AO256" s="133"/>
      <c r="AP256" s="133"/>
      <c r="AQ256" s="133"/>
      <c r="AR256" s="133"/>
      <c r="AS256" s="133"/>
      <c r="AT256" s="133"/>
      <c r="AU256" s="133"/>
      <c r="AV256" s="152"/>
      <c r="AW256" s="134"/>
      <c r="AX256" s="135"/>
    </row>
    <row r="257" spans="1:50" x14ac:dyDescent="0.25">
      <c r="A257" s="3"/>
      <c r="B257" s="129"/>
      <c r="X257" s="72"/>
      <c r="Y257" s="132"/>
      <c r="AB257" s="131"/>
      <c r="AC257" s="131"/>
      <c r="AD257" s="131"/>
      <c r="AE257" s="131"/>
      <c r="AF257" s="131"/>
      <c r="AG257" s="131"/>
      <c r="AH257" s="131"/>
      <c r="AI257" s="131"/>
      <c r="AJ257" s="140"/>
      <c r="AK257" s="72"/>
      <c r="AL257" s="133"/>
      <c r="AM257" s="133"/>
      <c r="AN257" s="133"/>
      <c r="AO257" s="133"/>
      <c r="AP257" s="133"/>
      <c r="AQ257" s="133"/>
      <c r="AR257" s="133"/>
      <c r="AS257" s="133"/>
      <c r="AT257" s="133"/>
      <c r="AU257" s="133"/>
      <c r="AV257" s="152"/>
      <c r="AW257" s="134"/>
      <c r="AX257" s="135"/>
    </row>
    <row r="258" spans="1:50" x14ac:dyDescent="0.25">
      <c r="A258" s="3"/>
      <c r="B258" s="129"/>
      <c r="X258" s="72"/>
      <c r="Y258" s="132"/>
      <c r="AB258" s="131"/>
      <c r="AC258" s="131"/>
      <c r="AD258" s="131"/>
      <c r="AE258" s="131"/>
      <c r="AF258" s="131"/>
      <c r="AG258" s="131"/>
      <c r="AH258" s="131"/>
      <c r="AI258" s="131"/>
      <c r="AJ258" s="140"/>
      <c r="AK258" s="72"/>
      <c r="AL258" s="133"/>
      <c r="AM258" s="133"/>
      <c r="AN258" s="133"/>
      <c r="AO258" s="133"/>
      <c r="AP258" s="133"/>
      <c r="AQ258" s="133"/>
      <c r="AR258" s="133"/>
      <c r="AS258" s="133"/>
      <c r="AT258" s="133"/>
      <c r="AU258" s="133"/>
      <c r="AV258" s="152"/>
      <c r="AW258" s="134"/>
      <c r="AX258" s="135"/>
    </row>
    <row r="259" spans="1:50" x14ac:dyDescent="0.25">
      <c r="A259" s="3"/>
      <c r="B259" s="129"/>
      <c r="X259" s="72"/>
      <c r="Y259" s="132"/>
      <c r="AB259" s="131"/>
      <c r="AC259" s="131"/>
      <c r="AD259" s="131"/>
      <c r="AE259" s="131"/>
      <c r="AF259" s="131"/>
      <c r="AG259" s="131"/>
      <c r="AH259" s="131"/>
      <c r="AI259" s="131"/>
      <c r="AJ259" s="140"/>
      <c r="AK259" s="72"/>
      <c r="AL259" s="133"/>
      <c r="AM259" s="133"/>
      <c r="AN259" s="133"/>
      <c r="AO259" s="133"/>
      <c r="AP259" s="133"/>
      <c r="AQ259" s="133"/>
      <c r="AR259" s="133"/>
      <c r="AS259" s="133"/>
      <c r="AT259" s="133"/>
      <c r="AU259" s="133"/>
      <c r="AV259" s="152"/>
      <c r="AW259" s="134"/>
      <c r="AX259" s="135"/>
    </row>
    <row r="260" spans="1:50" x14ac:dyDescent="0.25">
      <c r="A260" s="3"/>
      <c r="B260" s="129"/>
      <c r="X260" s="72"/>
      <c r="Y260" s="132"/>
      <c r="AB260" s="131"/>
      <c r="AC260" s="131"/>
      <c r="AD260" s="131"/>
      <c r="AE260" s="131"/>
      <c r="AF260" s="131"/>
      <c r="AG260" s="131"/>
      <c r="AH260" s="131"/>
      <c r="AI260" s="131"/>
      <c r="AJ260" s="140"/>
      <c r="AK260" s="72"/>
      <c r="AL260" s="133"/>
      <c r="AM260" s="133"/>
      <c r="AN260" s="133"/>
      <c r="AO260" s="133"/>
      <c r="AP260" s="133"/>
      <c r="AQ260" s="133"/>
      <c r="AR260" s="133"/>
      <c r="AS260" s="133"/>
      <c r="AT260" s="133"/>
      <c r="AU260" s="133"/>
      <c r="AV260" s="152"/>
      <c r="AW260" s="134"/>
      <c r="AX260" s="135"/>
    </row>
    <row r="261" spans="1:50" x14ac:dyDescent="0.25">
      <c r="A261" s="3"/>
      <c r="B261" s="129"/>
      <c r="X261" s="72"/>
      <c r="Y261" s="132"/>
      <c r="AB261" s="131"/>
      <c r="AC261" s="131"/>
      <c r="AD261" s="131"/>
      <c r="AE261" s="131"/>
      <c r="AF261" s="131"/>
      <c r="AG261" s="131"/>
      <c r="AH261" s="131"/>
      <c r="AI261" s="131"/>
      <c r="AJ261" s="140"/>
      <c r="AK261" s="72"/>
      <c r="AL261" s="133"/>
      <c r="AM261" s="133"/>
      <c r="AN261" s="133"/>
      <c r="AO261" s="133"/>
      <c r="AP261" s="133"/>
      <c r="AQ261" s="133"/>
      <c r="AR261" s="133"/>
      <c r="AS261" s="133"/>
      <c r="AT261" s="133"/>
      <c r="AU261" s="133"/>
      <c r="AV261" s="152"/>
      <c r="AW261" s="134"/>
      <c r="AX261" s="135"/>
    </row>
    <row r="262" spans="1:50" x14ac:dyDescent="0.25">
      <c r="A262" s="3"/>
      <c r="B262" s="129"/>
      <c r="X262" s="72"/>
      <c r="Y262" s="132"/>
      <c r="AB262" s="131"/>
      <c r="AC262" s="131"/>
      <c r="AD262" s="131"/>
      <c r="AE262" s="131"/>
      <c r="AF262" s="131"/>
      <c r="AG262" s="131"/>
      <c r="AH262" s="131"/>
      <c r="AI262" s="131"/>
      <c r="AJ262" s="140"/>
      <c r="AK262" s="72"/>
      <c r="AL262" s="133"/>
      <c r="AM262" s="133"/>
      <c r="AN262" s="133"/>
      <c r="AO262" s="133"/>
      <c r="AP262" s="133"/>
      <c r="AQ262" s="133"/>
      <c r="AR262" s="133"/>
      <c r="AS262" s="133"/>
      <c r="AT262" s="133"/>
      <c r="AU262" s="133"/>
      <c r="AV262" s="152"/>
      <c r="AW262" s="134"/>
      <c r="AX262" s="135"/>
    </row>
    <row r="263" spans="1:50" x14ac:dyDescent="0.25">
      <c r="A263" s="3"/>
      <c r="B263" s="129"/>
      <c r="X263" s="72"/>
      <c r="Y263" s="132"/>
      <c r="AB263" s="131"/>
      <c r="AC263" s="131"/>
      <c r="AD263" s="131"/>
      <c r="AE263" s="131"/>
      <c r="AF263" s="131"/>
      <c r="AG263" s="131"/>
      <c r="AH263" s="131"/>
      <c r="AI263" s="131"/>
      <c r="AJ263" s="140"/>
      <c r="AK263" s="72"/>
      <c r="AL263" s="133"/>
      <c r="AM263" s="133"/>
      <c r="AN263" s="133"/>
      <c r="AO263" s="133"/>
      <c r="AP263" s="133"/>
      <c r="AQ263" s="133"/>
      <c r="AR263" s="133"/>
      <c r="AS263" s="133"/>
      <c r="AT263" s="133"/>
      <c r="AU263" s="133"/>
      <c r="AV263" s="152"/>
      <c r="AW263" s="134"/>
      <c r="AX263" s="135"/>
    </row>
    <row r="264" spans="1:50" x14ac:dyDescent="0.25">
      <c r="A264" s="3"/>
      <c r="B264" s="129"/>
      <c r="X264" s="72"/>
      <c r="Y264" s="132"/>
      <c r="AB264" s="131"/>
      <c r="AC264" s="131"/>
      <c r="AD264" s="131"/>
      <c r="AE264" s="131"/>
      <c r="AF264" s="131"/>
      <c r="AG264" s="131"/>
      <c r="AH264" s="131"/>
      <c r="AI264" s="131"/>
      <c r="AJ264" s="140"/>
      <c r="AK264" s="72"/>
      <c r="AL264" s="133"/>
      <c r="AM264" s="133"/>
      <c r="AN264" s="133"/>
      <c r="AO264" s="133"/>
      <c r="AP264" s="133"/>
      <c r="AQ264" s="133"/>
      <c r="AR264" s="133"/>
      <c r="AS264" s="133"/>
      <c r="AT264" s="133"/>
      <c r="AU264" s="133"/>
      <c r="AV264" s="152"/>
      <c r="AW264" s="134"/>
      <c r="AX264" s="135"/>
    </row>
    <row r="265" spans="1:50" x14ac:dyDescent="0.25">
      <c r="A265" s="3"/>
      <c r="B265" s="129"/>
      <c r="X265" s="72"/>
      <c r="Y265" s="132"/>
      <c r="AB265" s="131"/>
      <c r="AC265" s="131"/>
      <c r="AD265" s="131"/>
      <c r="AE265" s="131"/>
      <c r="AF265" s="131"/>
      <c r="AG265" s="131"/>
      <c r="AH265" s="131"/>
      <c r="AI265" s="131"/>
      <c r="AJ265" s="140"/>
      <c r="AK265" s="72"/>
      <c r="AL265" s="133"/>
      <c r="AM265" s="133"/>
      <c r="AN265" s="133"/>
      <c r="AO265" s="133"/>
      <c r="AP265" s="133"/>
      <c r="AQ265" s="133"/>
      <c r="AR265" s="133"/>
      <c r="AS265" s="133"/>
      <c r="AT265" s="133"/>
      <c r="AU265" s="133"/>
      <c r="AV265" s="152"/>
      <c r="AW265" s="134"/>
      <c r="AX265" s="135"/>
    </row>
    <row r="266" spans="1:50" x14ac:dyDescent="0.25">
      <c r="A266" s="3"/>
      <c r="B266" s="129"/>
      <c r="X266" s="72"/>
      <c r="Y266" s="132"/>
      <c r="AB266" s="131"/>
      <c r="AC266" s="131"/>
      <c r="AD266" s="131"/>
      <c r="AE266" s="131"/>
      <c r="AF266" s="131"/>
      <c r="AG266" s="131"/>
      <c r="AH266" s="131"/>
      <c r="AI266" s="131"/>
      <c r="AJ266" s="140"/>
      <c r="AK266" s="72"/>
      <c r="AL266" s="133"/>
      <c r="AM266" s="133"/>
      <c r="AN266" s="133"/>
      <c r="AO266" s="133"/>
      <c r="AP266" s="133"/>
      <c r="AQ266" s="133"/>
      <c r="AR266" s="133"/>
      <c r="AS266" s="133"/>
      <c r="AT266" s="133"/>
      <c r="AU266" s="133"/>
      <c r="AV266" s="152"/>
      <c r="AW266" s="134"/>
      <c r="AX266" s="135"/>
    </row>
    <row r="267" spans="1:50" x14ac:dyDescent="0.25">
      <c r="A267" s="3"/>
      <c r="B267" s="129"/>
      <c r="X267" s="72"/>
      <c r="Y267" s="132"/>
      <c r="AB267" s="131"/>
      <c r="AC267" s="131"/>
      <c r="AD267" s="131"/>
      <c r="AE267" s="131"/>
      <c r="AF267" s="131"/>
      <c r="AG267" s="131"/>
      <c r="AH267" s="131"/>
      <c r="AI267" s="131"/>
      <c r="AJ267" s="140"/>
      <c r="AK267" s="72"/>
      <c r="AL267" s="133"/>
      <c r="AM267" s="133"/>
      <c r="AN267" s="133"/>
      <c r="AO267" s="133"/>
      <c r="AP267" s="133"/>
      <c r="AQ267" s="133"/>
      <c r="AR267" s="133"/>
      <c r="AS267" s="133"/>
      <c r="AT267" s="133"/>
      <c r="AU267" s="133"/>
      <c r="AV267" s="152"/>
      <c r="AW267" s="134"/>
      <c r="AX267" s="135"/>
    </row>
    <row r="268" spans="1:50" x14ac:dyDescent="0.25">
      <c r="A268" s="3"/>
      <c r="B268" s="129"/>
      <c r="X268" s="72"/>
      <c r="Y268" s="132"/>
      <c r="AB268" s="131"/>
      <c r="AC268" s="131"/>
      <c r="AD268" s="131"/>
      <c r="AE268" s="131"/>
      <c r="AF268" s="131"/>
      <c r="AG268" s="131"/>
      <c r="AH268" s="131"/>
      <c r="AI268" s="131"/>
      <c r="AJ268" s="140"/>
      <c r="AK268" s="72"/>
      <c r="AL268" s="133"/>
      <c r="AM268" s="133"/>
      <c r="AN268" s="133"/>
      <c r="AO268" s="133"/>
      <c r="AP268" s="133"/>
      <c r="AQ268" s="133"/>
      <c r="AR268" s="133"/>
      <c r="AS268" s="133"/>
      <c r="AT268" s="133"/>
      <c r="AU268" s="133"/>
      <c r="AV268" s="152"/>
      <c r="AW268" s="134"/>
      <c r="AX268" s="135"/>
    </row>
    <row r="269" spans="1:50" x14ac:dyDescent="0.25">
      <c r="A269" s="3"/>
      <c r="B269" s="129"/>
      <c r="X269" s="72"/>
      <c r="Y269" s="132"/>
      <c r="AB269" s="131"/>
      <c r="AC269" s="131"/>
      <c r="AD269" s="131"/>
      <c r="AE269" s="131"/>
      <c r="AF269" s="131"/>
      <c r="AG269" s="131"/>
      <c r="AH269" s="131"/>
      <c r="AI269" s="131"/>
      <c r="AJ269" s="140"/>
      <c r="AK269" s="72"/>
      <c r="AL269" s="133"/>
      <c r="AM269" s="133"/>
      <c r="AN269" s="133"/>
      <c r="AO269" s="133"/>
      <c r="AP269" s="133"/>
      <c r="AQ269" s="133"/>
      <c r="AR269" s="133"/>
      <c r="AS269" s="133"/>
      <c r="AT269" s="133"/>
      <c r="AU269" s="133"/>
      <c r="AV269" s="152"/>
      <c r="AW269" s="134"/>
      <c r="AX269" s="135"/>
    </row>
    <row r="270" spans="1:50" x14ac:dyDescent="0.25">
      <c r="A270" s="3"/>
      <c r="B270" s="129"/>
      <c r="X270" s="72"/>
      <c r="Y270" s="132"/>
      <c r="AB270" s="131"/>
      <c r="AC270" s="131"/>
      <c r="AD270" s="131"/>
      <c r="AE270" s="131"/>
      <c r="AF270" s="131"/>
      <c r="AG270" s="131"/>
      <c r="AH270" s="131"/>
      <c r="AI270" s="131"/>
      <c r="AJ270" s="140"/>
      <c r="AK270" s="72"/>
      <c r="AL270" s="133"/>
      <c r="AM270" s="133"/>
      <c r="AN270" s="133"/>
      <c r="AO270" s="133"/>
      <c r="AP270" s="133"/>
      <c r="AQ270" s="133"/>
      <c r="AR270" s="133"/>
      <c r="AS270" s="133"/>
      <c r="AT270" s="133"/>
      <c r="AU270" s="133"/>
      <c r="AV270" s="152"/>
      <c r="AW270" s="134"/>
      <c r="AX270" s="135"/>
    </row>
    <row r="271" spans="1:50" x14ac:dyDescent="0.25">
      <c r="A271" s="3"/>
      <c r="B271" s="129"/>
      <c r="X271" s="72"/>
      <c r="Y271" s="132"/>
      <c r="AB271" s="131"/>
      <c r="AC271" s="131"/>
      <c r="AD271" s="131"/>
      <c r="AE271" s="131"/>
      <c r="AF271" s="131"/>
      <c r="AG271" s="131"/>
      <c r="AH271" s="131"/>
      <c r="AI271" s="131"/>
      <c r="AJ271" s="140"/>
      <c r="AK271" s="72"/>
      <c r="AL271" s="133"/>
      <c r="AM271" s="133"/>
      <c r="AN271" s="133"/>
      <c r="AO271" s="133"/>
      <c r="AP271" s="133"/>
      <c r="AQ271" s="133"/>
      <c r="AR271" s="133"/>
      <c r="AS271" s="133"/>
      <c r="AT271" s="133"/>
      <c r="AU271" s="133"/>
      <c r="AV271" s="152"/>
      <c r="AW271" s="134"/>
      <c r="AX271" s="135"/>
    </row>
    <row r="272" spans="1:50" x14ac:dyDescent="0.25">
      <c r="A272" s="3"/>
      <c r="B272" s="129"/>
      <c r="X272" s="72"/>
      <c r="Y272" s="132"/>
      <c r="AB272" s="131"/>
      <c r="AC272" s="131"/>
      <c r="AD272" s="131"/>
      <c r="AE272" s="131"/>
      <c r="AF272" s="131"/>
      <c r="AG272" s="131"/>
      <c r="AH272" s="131"/>
      <c r="AI272" s="131"/>
      <c r="AJ272" s="140"/>
      <c r="AK272" s="72"/>
      <c r="AL272" s="133"/>
      <c r="AM272" s="133"/>
      <c r="AN272" s="133"/>
      <c r="AO272" s="133"/>
      <c r="AP272" s="133"/>
      <c r="AQ272" s="133"/>
      <c r="AR272" s="133"/>
      <c r="AS272" s="133"/>
      <c r="AT272" s="133"/>
      <c r="AU272" s="133"/>
      <c r="AV272" s="152"/>
      <c r="AW272" s="134"/>
      <c r="AX272" s="135"/>
    </row>
    <row r="273" spans="1:50" x14ac:dyDescent="0.25">
      <c r="A273" s="3"/>
      <c r="B273" s="129"/>
      <c r="X273" s="72"/>
      <c r="Y273" s="132"/>
      <c r="AB273" s="131"/>
      <c r="AC273" s="131"/>
      <c r="AD273" s="131"/>
      <c r="AE273" s="131"/>
      <c r="AF273" s="131"/>
      <c r="AG273" s="131"/>
      <c r="AH273" s="131"/>
      <c r="AI273" s="131"/>
      <c r="AJ273" s="140"/>
      <c r="AK273" s="72"/>
      <c r="AL273" s="133"/>
      <c r="AM273" s="133"/>
      <c r="AN273" s="133"/>
      <c r="AO273" s="133"/>
      <c r="AP273" s="133"/>
      <c r="AQ273" s="133"/>
      <c r="AR273" s="133"/>
      <c r="AS273" s="133"/>
      <c r="AT273" s="133"/>
      <c r="AU273" s="133"/>
      <c r="AV273" s="152"/>
      <c r="AW273" s="134"/>
      <c r="AX273" s="135"/>
    </row>
    <row r="274" spans="1:50" x14ac:dyDescent="0.25">
      <c r="A274" s="3"/>
      <c r="B274" s="129"/>
      <c r="X274" s="72"/>
      <c r="Y274" s="132"/>
      <c r="AB274" s="131"/>
      <c r="AC274" s="131"/>
      <c r="AD274" s="131"/>
      <c r="AE274" s="131"/>
      <c r="AF274" s="131"/>
      <c r="AG274" s="131"/>
      <c r="AH274" s="131"/>
      <c r="AI274" s="131"/>
      <c r="AJ274" s="140"/>
      <c r="AK274" s="72"/>
      <c r="AL274" s="133"/>
      <c r="AM274" s="133"/>
      <c r="AN274" s="133"/>
      <c r="AO274" s="133"/>
      <c r="AP274" s="133"/>
      <c r="AQ274" s="133"/>
      <c r="AR274" s="133"/>
      <c r="AS274" s="133"/>
      <c r="AT274" s="133"/>
      <c r="AU274" s="133"/>
      <c r="AV274" s="152"/>
      <c r="AW274" s="134"/>
      <c r="AX274" s="135"/>
    </row>
    <row r="275" spans="1:50" x14ac:dyDescent="0.25">
      <c r="A275" s="3"/>
      <c r="B275" s="129"/>
      <c r="X275" s="72"/>
      <c r="Y275" s="132"/>
      <c r="AB275" s="131"/>
      <c r="AC275" s="131"/>
      <c r="AD275" s="131"/>
      <c r="AE275" s="131"/>
      <c r="AF275" s="131"/>
      <c r="AG275" s="131"/>
      <c r="AH275" s="131"/>
      <c r="AI275" s="131"/>
      <c r="AJ275" s="140"/>
      <c r="AK275" s="72"/>
      <c r="AL275" s="133"/>
      <c r="AM275" s="133"/>
      <c r="AN275" s="133"/>
      <c r="AO275" s="133"/>
      <c r="AP275" s="133"/>
      <c r="AQ275" s="133"/>
      <c r="AR275" s="133"/>
      <c r="AS275" s="133"/>
      <c r="AT275" s="133"/>
      <c r="AU275" s="133"/>
      <c r="AV275" s="152"/>
      <c r="AW275" s="134"/>
      <c r="AX275" s="135"/>
    </row>
    <row r="276" spans="1:50" x14ac:dyDescent="0.25">
      <c r="A276" s="3"/>
      <c r="B276" s="129"/>
      <c r="X276" s="72"/>
      <c r="Y276" s="132"/>
      <c r="AB276" s="131"/>
      <c r="AC276" s="131"/>
      <c r="AD276" s="131"/>
      <c r="AE276" s="131"/>
      <c r="AF276" s="131"/>
      <c r="AG276" s="131"/>
      <c r="AH276" s="131"/>
      <c r="AI276" s="131"/>
      <c r="AJ276" s="140"/>
      <c r="AK276" s="72"/>
      <c r="AL276" s="133"/>
      <c r="AM276" s="133"/>
      <c r="AN276" s="133"/>
      <c r="AO276" s="133"/>
      <c r="AP276" s="133"/>
      <c r="AQ276" s="133"/>
      <c r="AR276" s="133"/>
      <c r="AS276" s="133"/>
      <c r="AT276" s="133"/>
      <c r="AU276" s="133"/>
      <c r="AV276" s="152"/>
      <c r="AW276" s="134"/>
      <c r="AX276" s="135"/>
    </row>
    <row r="277" spans="1:50" x14ac:dyDescent="0.25">
      <c r="A277" s="3"/>
      <c r="B277" s="129"/>
      <c r="X277" s="72"/>
      <c r="Y277" s="132"/>
      <c r="AB277" s="131"/>
      <c r="AC277" s="131"/>
      <c r="AD277" s="131"/>
      <c r="AE277" s="131"/>
      <c r="AF277" s="131"/>
      <c r="AG277" s="131"/>
      <c r="AH277" s="131"/>
      <c r="AI277" s="131"/>
      <c r="AJ277" s="140"/>
      <c r="AK277" s="72"/>
      <c r="AL277" s="133"/>
      <c r="AM277" s="133"/>
      <c r="AN277" s="133"/>
      <c r="AO277" s="133"/>
      <c r="AP277" s="133"/>
      <c r="AQ277" s="133"/>
      <c r="AR277" s="133"/>
      <c r="AS277" s="133"/>
      <c r="AT277" s="133"/>
      <c r="AU277" s="133"/>
      <c r="AV277" s="152"/>
      <c r="AW277" s="134"/>
      <c r="AX277" s="135"/>
    </row>
    <row r="278" spans="1:50" x14ac:dyDescent="0.25">
      <c r="A278" s="3"/>
      <c r="B278" s="129"/>
      <c r="X278" s="72"/>
      <c r="Y278" s="132"/>
      <c r="AB278" s="131"/>
      <c r="AC278" s="131"/>
      <c r="AD278" s="131"/>
      <c r="AE278" s="131"/>
      <c r="AF278" s="131"/>
      <c r="AG278" s="131"/>
      <c r="AH278" s="131"/>
      <c r="AI278" s="131"/>
      <c r="AJ278" s="140"/>
      <c r="AK278" s="72"/>
      <c r="AL278" s="133"/>
      <c r="AM278" s="133"/>
      <c r="AN278" s="133"/>
      <c r="AO278" s="133"/>
      <c r="AP278" s="133"/>
      <c r="AQ278" s="133"/>
      <c r="AR278" s="133"/>
      <c r="AS278" s="133"/>
      <c r="AT278" s="133"/>
      <c r="AU278" s="133"/>
      <c r="AV278" s="152"/>
      <c r="AW278" s="134"/>
      <c r="AX278" s="135"/>
    </row>
    <row r="279" spans="1:50" x14ac:dyDescent="0.25">
      <c r="A279" s="3"/>
      <c r="B279" s="129"/>
      <c r="X279" s="72"/>
      <c r="Y279" s="132"/>
      <c r="AB279" s="131"/>
      <c r="AC279" s="131"/>
      <c r="AD279" s="131"/>
      <c r="AE279" s="131"/>
      <c r="AF279" s="131"/>
      <c r="AG279" s="131"/>
      <c r="AH279" s="131"/>
      <c r="AI279" s="131"/>
      <c r="AJ279" s="140"/>
      <c r="AK279" s="72"/>
      <c r="AL279" s="133"/>
      <c r="AM279" s="133"/>
      <c r="AN279" s="133"/>
      <c r="AO279" s="133"/>
      <c r="AP279" s="133"/>
      <c r="AQ279" s="133"/>
      <c r="AR279" s="133"/>
      <c r="AS279" s="133"/>
      <c r="AT279" s="133"/>
      <c r="AU279" s="133"/>
      <c r="AV279" s="152"/>
      <c r="AW279" s="134"/>
      <c r="AX279" s="135"/>
    </row>
    <row r="280" spans="1:50" x14ac:dyDescent="0.25">
      <c r="A280" s="3"/>
      <c r="B280" s="129"/>
      <c r="X280" s="72"/>
      <c r="Y280" s="132"/>
      <c r="AB280" s="131"/>
      <c r="AC280" s="131"/>
      <c r="AD280" s="131"/>
      <c r="AE280" s="131"/>
      <c r="AF280" s="131"/>
      <c r="AG280" s="131"/>
      <c r="AH280" s="131"/>
      <c r="AI280" s="131"/>
      <c r="AJ280" s="140"/>
      <c r="AK280" s="72"/>
      <c r="AL280" s="133"/>
      <c r="AM280" s="133"/>
      <c r="AN280" s="133"/>
      <c r="AO280" s="133"/>
      <c r="AP280" s="133"/>
      <c r="AQ280" s="133"/>
      <c r="AR280" s="133"/>
      <c r="AS280" s="133"/>
      <c r="AT280" s="133"/>
      <c r="AU280" s="133"/>
      <c r="AV280" s="152"/>
      <c r="AW280" s="134"/>
      <c r="AX280" s="135"/>
    </row>
    <row r="281" spans="1:50" x14ac:dyDescent="0.25">
      <c r="A281" s="3"/>
      <c r="B281" s="129"/>
      <c r="X281" s="72"/>
      <c r="Y281" s="132"/>
      <c r="AB281" s="131"/>
      <c r="AC281" s="131"/>
      <c r="AD281" s="131"/>
      <c r="AE281" s="131"/>
      <c r="AF281" s="131"/>
      <c r="AG281" s="131"/>
      <c r="AH281" s="131"/>
      <c r="AI281" s="131"/>
      <c r="AJ281" s="140"/>
      <c r="AK281" s="72"/>
      <c r="AL281" s="133"/>
      <c r="AM281" s="133"/>
      <c r="AN281" s="133"/>
      <c r="AO281" s="133"/>
      <c r="AP281" s="133"/>
      <c r="AQ281" s="133"/>
      <c r="AR281" s="133"/>
      <c r="AS281" s="133"/>
      <c r="AT281" s="133"/>
      <c r="AU281" s="133"/>
      <c r="AV281" s="152"/>
      <c r="AW281" s="134"/>
      <c r="AX281" s="135"/>
    </row>
    <row r="282" spans="1:50" x14ac:dyDescent="0.25">
      <c r="A282" s="3"/>
      <c r="B282" s="129"/>
      <c r="X282" s="72"/>
      <c r="Y282" s="132"/>
      <c r="AB282" s="131"/>
      <c r="AC282" s="131"/>
      <c r="AD282" s="131"/>
      <c r="AE282" s="131"/>
      <c r="AF282" s="131"/>
      <c r="AG282" s="131"/>
      <c r="AH282" s="131"/>
      <c r="AI282" s="131"/>
      <c r="AJ282" s="140"/>
      <c r="AK282" s="72"/>
      <c r="AL282" s="133"/>
      <c r="AM282" s="133"/>
      <c r="AN282" s="133"/>
      <c r="AO282" s="133"/>
      <c r="AP282" s="133"/>
      <c r="AQ282" s="133"/>
      <c r="AR282" s="133"/>
      <c r="AS282" s="133"/>
      <c r="AT282" s="133"/>
      <c r="AU282" s="133"/>
      <c r="AV282" s="152"/>
      <c r="AW282" s="134"/>
      <c r="AX282" s="135"/>
    </row>
    <row r="283" spans="1:50" x14ac:dyDescent="0.25">
      <c r="A283" s="3"/>
      <c r="B283" s="129"/>
      <c r="X283" s="72"/>
      <c r="Y283" s="132"/>
      <c r="AB283" s="131"/>
      <c r="AC283" s="131"/>
      <c r="AD283" s="131"/>
      <c r="AE283" s="131"/>
      <c r="AF283" s="131"/>
      <c r="AG283" s="131"/>
      <c r="AH283" s="131"/>
      <c r="AI283" s="131"/>
      <c r="AJ283" s="140"/>
      <c r="AK283" s="72"/>
      <c r="AL283" s="133"/>
      <c r="AM283" s="133"/>
      <c r="AN283" s="133"/>
      <c r="AO283" s="133"/>
      <c r="AP283" s="133"/>
      <c r="AQ283" s="133"/>
      <c r="AR283" s="133"/>
      <c r="AS283" s="133"/>
      <c r="AT283" s="133"/>
      <c r="AU283" s="133"/>
      <c r="AV283" s="152"/>
      <c r="AW283" s="134"/>
      <c r="AX283" s="135"/>
    </row>
    <row r="284" spans="1:50" x14ac:dyDescent="0.25">
      <c r="A284" s="3"/>
      <c r="B284" s="129"/>
      <c r="X284" s="72"/>
      <c r="Y284" s="132"/>
      <c r="AB284" s="131"/>
      <c r="AC284" s="131"/>
      <c r="AD284" s="131"/>
      <c r="AE284" s="131"/>
      <c r="AF284" s="131"/>
      <c r="AG284" s="131"/>
      <c r="AH284" s="131"/>
      <c r="AI284" s="131"/>
      <c r="AJ284" s="140"/>
      <c r="AK284" s="72"/>
      <c r="AL284" s="133"/>
      <c r="AM284" s="133"/>
      <c r="AN284" s="133"/>
      <c r="AO284" s="133"/>
      <c r="AP284" s="133"/>
      <c r="AQ284" s="133"/>
      <c r="AR284" s="133"/>
      <c r="AS284" s="133"/>
      <c r="AT284" s="133"/>
      <c r="AU284" s="133"/>
      <c r="AV284" s="152"/>
      <c r="AW284" s="134"/>
      <c r="AX284" s="135"/>
    </row>
    <row r="285" spans="1:50" x14ac:dyDescent="0.25">
      <c r="A285" s="3"/>
      <c r="B285" s="129"/>
      <c r="X285" s="72"/>
      <c r="Y285" s="132"/>
      <c r="AB285" s="131"/>
      <c r="AC285" s="131"/>
      <c r="AD285" s="131"/>
      <c r="AE285" s="131"/>
      <c r="AF285" s="131"/>
      <c r="AG285" s="131"/>
      <c r="AH285" s="131"/>
      <c r="AI285" s="131"/>
      <c r="AJ285" s="140"/>
      <c r="AK285" s="72"/>
      <c r="AL285" s="133"/>
      <c r="AM285" s="133"/>
      <c r="AN285" s="133"/>
      <c r="AO285" s="133"/>
      <c r="AP285" s="133"/>
      <c r="AQ285" s="133"/>
      <c r="AR285" s="133"/>
      <c r="AS285" s="133"/>
      <c r="AT285" s="133"/>
      <c r="AU285" s="133"/>
      <c r="AV285" s="152"/>
      <c r="AW285" s="134"/>
      <c r="AX285" s="135"/>
    </row>
    <row r="286" spans="1:50" x14ac:dyDescent="0.25">
      <c r="A286" s="3"/>
      <c r="B286" s="129"/>
      <c r="X286" s="72"/>
      <c r="Y286" s="132"/>
      <c r="AB286" s="131"/>
      <c r="AC286" s="131"/>
      <c r="AD286" s="131"/>
      <c r="AE286" s="131"/>
      <c r="AF286" s="131"/>
      <c r="AG286" s="131"/>
      <c r="AH286" s="131"/>
      <c r="AI286" s="131"/>
      <c r="AJ286" s="140"/>
      <c r="AK286" s="72"/>
      <c r="AL286" s="133"/>
      <c r="AM286" s="133"/>
      <c r="AN286" s="133"/>
      <c r="AO286" s="133"/>
      <c r="AP286" s="133"/>
      <c r="AQ286" s="133"/>
      <c r="AR286" s="133"/>
      <c r="AS286" s="133"/>
      <c r="AT286" s="133"/>
      <c r="AU286" s="133"/>
      <c r="AV286" s="152"/>
      <c r="AW286" s="134"/>
      <c r="AX286" s="135"/>
    </row>
    <row r="287" spans="1:50" x14ac:dyDescent="0.25">
      <c r="A287" s="3"/>
      <c r="B287" s="129"/>
      <c r="X287" s="72"/>
      <c r="Y287" s="132"/>
      <c r="AB287" s="131"/>
      <c r="AC287" s="131"/>
      <c r="AD287" s="131"/>
      <c r="AE287" s="131"/>
      <c r="AF287" s="131"/>
      <c r="AG287" s="131"/>
      <c r="AH287" s="131"/>
      <c r="AI287" s="131"/>
      <c r="AJ287" s="140"/>
      <c r="AK287" s="72"/>
      <c r="AL287" s="133"/>
      <c r="AM287" s="133"/>
      <c r="AN287" s="133"/>
      <c r="AO287" s="133"/>
      <c r="AP287" s="133"/>
      <c r="AQ287" s="133"/>
      <c r="AR287" s="133"/>
      <c r="AS287" s="133"/>
      <c r="AT287" s="133"/>
      <c r="AU287" s="133"/>
      <c r="AV287" s="152"/>
      <c r="AW287" s="134"/>
      <c r="AX287" s="135"/>
    </row>
    <row r="288" spans="1:50" x14ac:dyDescent="0.25">
      <c r="A288" s="3"/>
      <c r="B288" s="129"/>
      <c r="X288" s="72"/>
      <c r="Y288" s="132"/>
      <c r="AB288" s="131"/>
      <c r="AC288" s="131"/>
      <c r="AD288" s="131"/>
      <c r="AE288" s="131"/>
      <c r="AF288" s="131"/>
      <c r="AG288" s="131"/>
      <c r="AH288" s="131"/>
      <c r="AI288" s="131"/>
      <c r="AJ288" s="140"/>
      <c r="AK288" s="72"/>
      <c r="AL288" s="133"/>
      <c r="AM288" s="133"/>
      <c r="AN288" s="133"/>
      <c r="AO288" s="133"/>
      <c r="AP288" s="133"/>
      <c r="AQ288" s="133"/>
      <c r="AR288" s="133"/>
      <c r="AS288" s="133"/>
      <c r="AT288" s="133"/>
      <c r="AU288" s="133"/>
      <c r="AV288" s="152"/>
      <c r="AW288" s="134"/>
      <c r="AX288" s="135"/>
    </row>
    <row r="289" spans="1:50" x14ac:dyDescent="0.25">
      <c r="A289" s="3"/>
      <c r="B289" s="129"/>
      <c r="X289" s="72"/>
      <c r="Y289" s="132"/>
      <c r="AB289" s="131"/>
      <c r="AC289" s="131"/>
      <c r="AD289" s="131"/>
      <c r="AE289" s="131"/>
      <c r="AF289" s="131"/>
      <c r="AG289" s="131"/>
      <c r="AH289" s="131"/>
      <c r="AI289" s="131"/>
      <c r="AJ289" s="140"/>
      <c r="AK289" s="72"/>
      <c r="AL289" s="133"/>
      <c r="AM289" s="133"/>
      <c r="AN289" s="133"/>
      <c r="AO289" s="133"/>
      <c r="AP289" s="133"/>
      <c r="AQ289" s="133"/>
      <c r="AR289" s="133"/>
      <c r="AS289" s="133"/>
      <c r="AT289" s="133"/>
      <c r="AU289" s="133"/>
      <c r="AV289" s="152"/>
      <c r="AW289" s="134"/>
      <c r="AX289" s="135"/>
    </row>
    <row r="290" spans="1:50" x14ac:dyDescent="0.25">
      <c r="A290" s="3"/>
      <c r="B290" s="129"/>
      <c r="X290" s="72"/>
      <c r="Y290" s="132"/>
      <c r="AB290" s="131"/>
      <c r="AC290" s="131"/>
      <c r="AD290" s="131"/>
      <c r="AE290" s="131"/>
      <c r="AF290" s="131"/>
      <c r="AG290" s="131"/>
      <c r="AH290" s="131"/>
      <c r="AI290" s="131"/>
      <c r="AJ290" s="140"/>
      <c r="AK290" s="72"/>
      <c r="AL290" s="133"/>
      <c r="AM290" s="133"/>
      <c r="AN290" s="133"/>
      <c r="AO290" s="133"/>
      <c r="AP290" s="133"/>
      <c r="AQ290" s="133"/>
      <c r="AR290" s="133"/>
      <c r="AS290" s="133"/>
      <c r="AT290" s="133"/>
      <c r="AU290" s="133"/>
      <c r="AV290" s="152"/>
      <c r="AW290" s="134"/>
      <c r="AX290" s="135"/>
    </row>
    <row r="291" spans="1:50" x14ac:dyDescent="0.25">
      <c r="A291" s="3"/>
      <c r="B291" s="129"/>
      <c r="X291" s="72"/>
      <c r="Y291" s="132"/>
      <c r="AB291" s="131"/>
      <c r="AC291" s="131"/>
      <c r="AD291" s="131"/>
      <c r="AE291" s="131"/>
      <c r="AF291" s="131"/>
      <c r="AG291" s="131"/>
      <c r="AH291" s="131"/>
      <c r="AI291" s="131"/>
      <c r="AJ291" s="140"/>
      <c r="AK291" s="72"/>
      <c r="AL291" s="133"/>
      <c r="AM291" s="133"/>
      <c r="AN291" s="133"/>
      <c r="AO291" s="133"/>
      <c r="AP291" s="133"/>
      <c r="AQ291" s="133"/>
      <c r="AR291" s="133"/>
      <c r="AS291" s="133"/>
      <c r="AT291" s="133"/>
      <c r="AU291" s="133"/>
      <c r="AV291" s="152"/>
      <c r="AW291" s="134"/>
      <c r="AX291" s="135"/>
    </row>
    <row r="292" spans="1:50" x14ac:dyDescent="0.25">
      <c r="A292" s="3"/>
      <c r="B292" s="129"/>
      <c r="X292" s="72"/>
      <c r="Y292" s="132"/>
      <c r="AB292" s="131"/>
      <c r="AC292" s="131"/>
      <c r="AD292" s="131"/>
      <c r="AE292" s="131"/>
      <c r="AF292" s="131"/>
      <c r="AG292" s="131"/>
      <c r="AH292" s="131"/>
      <c r="AI292" s="131"/>
      <c r="AJ292" s="140"/>
      <c r="AK292" s="72"/>
      <c r="AL292" s="133"/>
      <c r="AM292" s="133"/>
      <c r="AN292" s="133"/>
      <c r="AO292" s="133"/>
      <c r="AP292" s="133"/>
      <c r="AQ292" s="133"/>
      <c r="AR292" s="133"/>
      <c r="AS292" s="133"/>
      <c r="AT292" s="133"/>
      <c r="AU292" s="133"/>
      <c r="AV292" s="152"/>
      <c r="AW292" s="134"/>
      <c r="AX292" s="135"/>
    </row>
    <row r="293" spans="1:50" x14ac:dyDescent="0.25">
      <c r="A293" s="3"/>
      <c r="B293" s="129"/>
      <c r="X293" s="72"/>
      <c r="Y293" s="132"/>
      <c r="AB293" s="131"/>
      <c r="AC293" s="131"/>
      <c r="AD293" s="131"/>
      <c r="AE293" s="131"/>
      <c r="AF293" s="131"/>
      <c r="AG293" s="131"/>
      <c r="AH293" s="131"/>
      <c r="AI293" s="131"/>
      <c r="AJ293" s="140"/>
      <c r="AK293" s="72"/>
      <c r="AL293" s="133"/>
      <c r="AM293" s="133"/>
      <c r="AN293" s="133"/>
      <c r="AO293" s="133"/>
      <c r="AP293" s="133"/>
      <c r="AQ293" s="133"/>
      <c r="AR293" s="133"/>
      <c r="AS293" s="133"/>
      <c r="AT293" s="133"/>
      <c r="AU293" s="133"/>
      <c r="AV293" s="152"/>
      <c r="AW293" s="134"/>
      <c r="AX293" s="135"/>
    </row>
    <row r="294" spans="1:50" x14ac:dyDescent="0.25">
      <c r="A294" s="3"/>
      <c r="B294" s="129"/>
      <c r="X294" s="72"/>
      <c r="Y294" s="132"/>
      <c r="AB294" s="131"/>
      <c r="AC294" s="131"/>
      <c r="AD294" s="131"/>
      <c r="AE294" s="131"/>
      <c r="AF294" s="131"/>
      <c r="AG294" s="131"/>
      <c r="AH294" s="131"/>
      <c r="AI294" s="131"/>
      <c r="AJ294" s="140"/>
      <c r="AK294" s="72"/>
      <c r="AL294" s="133"/>
      <c r="AM294" s="133"/>
      <c r="AN294" s="133"/>
      <c r="AO294" s="133"/>
      <c r="AP294" s="133"/>
      <c r="AQ294" s="133"/>
      <c r="AR294" s="133"/>
      <c r="AS294" s="133"/>
      <c r="AT294" s="133"/>
      <c r="AU294" s="133"/>
      <c r="AV294" s="152"/>
      <c r="AW294" s="134"/>
      <c r="AX294" s="135"/>
    </row>
    <row r="295" spans="1:50" x14ac:dyDescent="0.25">
      <c r="A295" s="3"/>
      <c r="B295" s="129"/>
      <c r="X295" s="72"/>
      <c r="Y295" s="132"/>
      <c r="AB295" s="131"/>
      <c r="AC295" s="131"/>
      <c r="AD295" s="131"/>
      <c r="AE295" s="131"/>
      <c r="AF295" s="131"/>
      <c r="AG295" s="131"/>
      <c r="AH295" s="131"/>
      <c r="AI295" s="131"/>
      <c r="AJ295" s="140"/>
      <c r="AK295" s="72"/>
      <c r="AL295" s="133"/>
      <c r="AM295" s="133"/>
      <c r="AN295" s="133"/>
      <c r="AO295" s="133"/>
      <c r="AP295" s="133"/>
      <c r="AQ295" s="133"/>
      <c r="AR295" s="133"/>
      <c r="AS295" s="133"/>
      <c r="AT295" s="133"/>
      <c r="AU295" s="133"/>
      <c r="AV295" s="152"/>
      <c r="AW295" s="134"/>
      <c r="AX295" s="135"/>
    </row>
    <row r="296" spans="1:50" x14ac:dyDescent="0.25">
      <c r="A296" s="3"/>
      <c r="B296" s="129"/>
      <c r="X296" s="72"/>
      <c r="Y296" s="132"/>
      <c r="AB296" s="131"/>
      <c r="AC296" s="131"/>
      <c r="AD296" s="131"/>
      <c r="AE296" s="131"/>
      <c r="AF296" s="131"/>
      <c r="AG296" s="131"/>
      <c r="AH296" s="131"/>
      <c r="AI296" s="131"/>
      <c r="AJ296" s="140"/>
      <c r="AK296" s="72"/>
      <c r="AL296" s="133"/>
      <c r="AM296" s="133"/>
      <c r="AN296" s="133"/>
      <c r="AO296" s="133"/>
      <c r="AP296" s="133"/>
      <c r="AQ296" s="133"/>
      <c r="AR296" s="133"/>
      <c r="AS296" s="133"/>
      <c r="AT296" s="133"/>
      <c r="AU296" s="133"/>
      <c r="AV296" s="152"/>
      <c r="AW296" s="134"/>
      <c r="AX296" s="135"/>
    </row>
    <row r="297" spans="1:50" x14ac:dyDescent="0.25">
      <c r="A297" s="3"/>
      <c r="B297" s="129"/>
      <c r="X297" s="72"/>
      <c r="Y297" s="132"/>
      <c r="AB297" s="131"/>
      <c r="AC297" s="131"/>
      <c r="AD297" s="131"/>
      <c r="AE297" s="131"/>
      <c r="AF297" s="131"/>
      <c r="AG297" s="131"/>
      <c r="AH297" s="131"/>
      <c r="AI297" s="131"/>
      <c r="AJ297" s="140"/>
      <c r="AK297" s="72"/>
      <c r="AL297" s="133"/>
      <c r="AM297" s="133"/>
      <c r="AN297" s="133"/>
      <c r="AO297" s="133"/>
      <c r="AP297" s="133"/>
      <c r="AQ297" s="133"/>
      <c r="AR297" s="133"/>
      <c r="AS297" s="133"/>
      <c r="AT297" s="133"/>
      <c r="AU297" s="133"/>
      <c r="AV297" s="152"/>
      <c r="AW297" s="134"/>
      <c r="AX297" s="135"/>
    </row>
    <row r="298" spans="1:50" x14ac:dyDescent="0.25">
      <c r="A298" s="3"/>
      <c r="B298" s="129"/>
      <c r="X298" s="72"/>
      <c r="Y298" s="132"/>
      <c r="AB298" s="131"/>
      <c r="AC298" s="131"/>
      <c r="AD298" s="131"/>
      <c r="AE298" s="131"/>
      <c r="AF298" s="131"/>
      <c r="AG298" s="131"/>
      <c r="AH298" s="131"/>
      <c r="AI298" s="131"/>
      <c r="AJ298" s="140"/>
      <c r="AK298" s="72"/>
      <c r="AL298" s="133"/>
      <c r="AM298" s="133"/>
      <c r="AN298" s="133"/>
      <c r="AO298" s="133"/>
      <c r="AP298" s="133"/>
      <c r="AQ298" s="133"/>
      <c r="AR298" s="133"/>
      <c r="AS298" s="133"/>
      <c r="AT298" s="133"/>
      <c r="AU298" s="133"/>
      <c r="AV298" s="152"/>
      <c r="AW298" s="134"/>
      <c r="AX298" s="135"/>
    </row>
    <row r="299" spans="1:50" x14ac:dyDescent="0.25">
      <c r="A299" s="3"/>
      <c r="B299" s="129"/>
      <c r="X299" s="72"/>
      <c r="Y299" s="132"/>
      <c r="AB299" s="131"/>
      <c r="AC299" s="131"/>
      <c r="AD299" s="131"/>
      <c r="AE299" s="131"/>
      <c r="AF299" s="131"/>
      <c r="AG299" s="131"/>
      <c r="AH299" s="131"/>
      <c r="AI299" s="131"/>
      <c r="AJ299" s="140"/>
      <c r="AK299" s="72"/>
      <c r="AL299" s="133"/>
      <c r="AM299" s="133"/>
      <c r="AN299" s="133"/>
      <c r="AO299" s="133"/>
      <c r="AP299" s="133"/>
      <c r="AQ299" s="133"/>
      <c r="AR299" s="133"/>
      <c r="AS299" s="133"/>
      <c r="AT299" s="133"/>
      <c r="AU299" s="133"/>
      <c r="AV299" s="152"/>
      <c r="AW299" s="134"/>
      <c r="AX299" s="135"/>
    </row>
    <row r="300" spans="1:50" x14ac:dyDescent="0.25">
      <c r="A300" s="3"/>
      <c r="B300" s="129"/>
      <c r="X300" s="72"/>
      <c r="Y300" s="132"/>
      <c r="AB300" s="131"/>
      <c r="AC300" s="131"/>
      <c r="AD300" s="131"/>
      <c r="AE300" s="131"/>
      <c r="AF300" s="131"/>
      <c r="AG300" s="131"/>
      <c r="AH300" s="131"/>
      <c r="AI300" s="131"/>
      <c r="AJ300" s="140"/>
      <c r="AK300" s="72"/>
      <c r="AL300" s="133"/>
      <c r="AM300" s="133"/>
      <c r="AN300" s="133"/>
      <c r="AO300" s="133"/>
      <c r="AP300" s="133"/>
      <c r="AQ300" s="133"/>
      <c r="AR300" s="133"/>
      <c r="AS300" s="133"/>
      <c r="AT300" s="133"/>
      <c r="AU300" s="133"/>
      <c r="AV300" s="152"/>
      <c r="AW300" s="134"/>
      <c r="AX300" s="135"/>
    </row>
    <row r="301" spans="1:50" x14ac:dyDescent="0.25">
      <c r="A301" s="3"/>
      <c r="B301" s="129"/>
      <c r="X301" s="72"/>
      <c r="Y301" s="132"/>
      <c r="AB301" s="131"/>
      <c r="AC301" s="131"/>
      <c r="AD301" s="131"/>
      <c r="AE301" s="131"/>
      <c r="AF301" s="131"/>
      <c r="AG301" s="131"/>
      <c r="AH301" s="131"/>
      <c r="AI301" s="131"/>
      <c r="AJ301" s="140"/>
      <c r="AK301" s="72"/>
      <c r="AL301" s="133"/>
      <c r="AM301" s="133"/>
      <c r="AN301" s="133"/>
      <c r="AO301" s="133"/>
      <c r="AP301" s="133"/>
      <c r="AQ301" s="133"/>
      <c r="AR301" s="133"/>
      <c r="AS301" s="133"/>
      <c r="AT301" s="133"/>
      <c r="AU301" s="133"/>
      <c r="AV301" s="152"/>
      <c r="AW301" s="134"/>
      <c r="AX301" s="135"/>
    </row>
    <row r="302" spans="1:50" x14ac:dyDescent="0.25">
      <c r="A302" s="3"/>
      <c r="B302" s="129"/>
      <c r="X302" s="72"/>
      <c r="Y302" s="132"/>
      <c r="AB302" s="131"/>
      <c r="AC302" s="131"/>
      <c r="AD302" s="131"/>
      <c r="AE302" s="131"/>
      <c r="AF302" s="131"/>
      <c r="AG302" s="131"/>
      <c r="AH302" s="131"/>
      <c r="AI302" s="131"/>
      <c r="AJ302" s="140"/>
      <c r="AK302" s="72"/>
      <c r="AL302" s="133"/>
      <c r="AM302" s="133"/>
      <c r="AN302" s="133"/>
      <c r="AO302" s="133"/>
      <c r="AP302" s="133"/>
      <c r="AQ302" s="133"/>
      <c r="AR302" s="133"/>
      <c r="AS302" s="133"/>
      <c r="AT302" s="133"/>
      <c r="AU302" s="133"/>
      <c r="AV302" s="152"/>
      <c r="AW302" s="134"/>
      <c r="AX302" s="135"/>
    </row>
    <row r="303" spans="1:50" x14ac:dyDescent="0.25">
      <c r="A303" s="3"/>
      <c r="B303" s="129"/>
      <c r="X303" s="72"/>
      <c r="Y303" s="132"/>
      <c r="AB303" s="131"/>
      <c r="AC303" s="131"/>
      <c r="AD303" s="131"/>
      <c r="AE303" s="131"/>
      <c r="AF303" s="131"/>
      <c r="AG303" s="131"/>
      <c r="AH303" s="131"/>
      <c r="AI303" s="131"/>
      <c r="AJ303" s="140"/>
      <c r="AK303" s="72"/>
      <c r="AL303" s="133"/>
      <c r="AM303" s="133"/>
      <c r="AN303" s="133"/>
      <c r="AO303" s="133"/>
      <c r="AP303" s="133"/>
      <c r="AQ303" s="133"/>
      <c r="AR303" s="133"/>
      <c r="AS303" s="133"/>
      <c r="AT303" s="133"/>
      <c r="AU303" s="133"/>
      <c r="AV303" s="152"/>
      <c r="AW303" s="134"/>
      <c r="AX303" s="135"/>
    </row>
    <row r="304" spans="1:50" x14ac:dyDescent="0.25">
      <c r="A304" s="3"/>
      <c r="B304" s="129"/>
      <c r="X304" s="72"/>
      <c r="Y304" s="132"/>
      <c r="AB304" s="131"/>
      <c r="AC304" s="131"/>
      <c r="AD304" s="131"/>
      <c r="AE304" s="131"/>
      <c r="AF304" s="131"/>
      <c r="AG304" s="131"/>
      <c r="AH304" s="131"/>
      <c r="AI304" s="131"/>
      <c r="AJ304" s="140"/>
      <c r="AK304" s="72"/>
      <c r="AL304" s="133"/>
      <c r="AM304" s="133"/>
      <c r="AN304" s="133"/>
      <c r="AO304" s="133"/>
      <c r="AP304" s="133"/>
      <c r="AQ304" s="133"/>
      <c r="AR304" s="133"/>
      <c r="AS304" s="133"/>
      <c r="AT304" s="133"/>
      <c r="AU304" s="133"/>
      <c r="AV304" s="152"/>
      <c r="AW304" s="134"/>
      <c r="AX304" s="135"/>
    </row>
    <row r="305" spans="1:50" x14ac:dyDescent="0.25">
      <c r="A305" s="3"/>
      <c r="B305" s="129"/>
      <c r="X305" s="72"/>
      <c r="Y305" s="132"/>
      <c r="AB305" s="131"/>
      <c r="AC305" s="131"/>
      <c r="AD305" s="131"/>
      <c r="AE305" s="131"/>
      <c r="AF305" s="131"/>
      <c r="AG305" s="131"/>
      <c r="AH305" s="131"/>
      <c r="AI305" s="131"/>
      <c r="AJ305" s="140"/>
      <c r="AK305" s="72"/>
      <c r="AL305" s="133"/>
      <c r="AM305" s="133"/>
      <c r="AN305" s="133"/>
      <c r="AO305" s="133"/>
      <c r="AP305" s="133"/>
      <c r="AQ305" s="133"/>
      <c r="AR305" s="133"/>
      <c r="AS305" s="133"/>
      <c r="AT305" s="133"/>
      <c r="AU305" s="133"/>
      <c r="AV305" s="152"/>
      <c r="AW305" s="134"/>
      <c r="AX305" s="135"/>
    </row>
    <row r="306" spans="1:50" x14ac:dyDescent="0.25">
      <c r="A306" s="3"/>
      <c r="B306" s="129"/>
      <c r="X306" s="72"/>
      <c r="Y306" s="132"/>
      <c r="AB306" s="131"/>
      <c r="AC306" s="131"/>
      <c r="AD306" s="131"/>
      <c r="AE306" s="131"/>
      <c r="AF306" s="131"/>
      <c r="AG306" s="131"/>
      <c r="AH306" s="131"/>
      <c r="AI306" s="131"/>
      <c r="AJ306" s="140"/>
      <c r="AK306" s="72"/>
      <c r="AL306" s="133"/>
      <c r="AM306" s="133"/>
      <c r="AN306" s="133"/>
      <c r="AO306" s="133"/>
      <c r="AP306" s="133"/>
      <c r="AQ306" s="133"/>
      <c r="AR306" s="133"/>
      <c r="AS306" s="133"/>
      <c r="AT306" s="133"/>
      <c r="AU306" s="133"/>
      <c r="AV306" s="152"/>
      <c r="AW306" s="134"/>
      <c r="AX306" s="135"/>
    </row>
    <row r="307" spans="1:50" x14ac:dyDescent="0.25">
      <c r="A307" s="3"/>
      <c r="B307" s="129"/>
      <c r="X307" s="72"/>
      <c r="Y307" s="132"/>
      <c r="AB307" s="131"/>
      <c r="AC307" s="131"/>
      <c r="AD307" s="131"/>
      <c r="AE307" s="131"/>
      <c r="AF307" s="131"/>
      <c r="AG307" s="131"/>
      <c r="AH307" s="131"/>
      <c r="AI307" s="131"/>
      <c r="AJ307" s="140"/>
      <c r="AK307" s="72"/>
      <c r="AL307" s="133"/>
      <c r="AM307" s="133"/>
      <c r="AN307" s="133"/>
      <c r="AO307" s="133"/>
      <c r="AP307" s="133"/>
      <c r="AQ307" s="133"/>
      <c r="AR307" s="133"/>
      <c r="AS307" s="133"/>
      <c r="AT307" s="133"/>
      <c r="AU307" s="133"/>
      <c r="AV307" s="152"/>
      <c r="AW307" s="134"/>
      <c r="AX307" s="135"/>
    </row>
    <row r="308" spans="1:50" x14ac:dyDescent="0.25">
      <c r="A308" s="3"/>
      <c r="B308" s="129"/>
      <c r="X308" s="72"/>
      <c r="Y308" s="132"/>
      <c r="AB308" s="131"/>
      <c r="AC308" s="131"/>
      <c r="AD308" s="131"/>
      <c r="AE308" s="131"/>
      <c r="AF308" s="131"/>
      <c r="AG308" s="131"/>
      <c r="AH308" s="131"/>
      <c r="AI308" s="131"/>
      <c r="AJ308" s="140"/>
      <c r="AK308" s="72"/>
      <c r="AL308" s="133"/>
      <c r="AM308" s="133"/>
      <c r="AN308" s="133"/>
      <c r="AO308" s="133"/>
      <c r="AP308" s="133"/>
      <c r="AQ308" s="133"/>
      <c r="AR308" s="133"/>
      <c r="AS308" s="133"/>
      <c r="AT308" s="133"/>
      <c r="AU308" s="133"/>
      <c r="AV308" s="152"/>
      <c r="AW308" s="134"/>
      <c r="AX308" s="135"/>
    </row>
    <row r="309" spans="1:50" x14ac:dyDescent="0.25">
      <c r="A309" s="3"/>
      <c r="B309" s="129"/>
      <c r="X309" s="72"/>
      <c r="Y309" s="132"/>
      <c r="AB309" s="131"/>
      <c r="AC309" s="131"/>
      <c r="AD309" s="131"/>
      <c r="AE309" s="131"/>
      <c r="AF309" s="131"/>
      <c r="AG309" s="131"/>
      <c r="AH309" s="131"/>
      <c r="AI309" s="131"/>
      <c r="AJ309" s="140"/>
      <c r="AK309" s="72"/>
      <c r="AL309" s="133"/>
      <c r="AM309" s="133"/>
      <c r="AN309" s="133"/>
      <c r="AO309" s="133"/>
      <c r="AP309" s="133"/>
      <c r="AQ309" s="133"/>
      <c r="AR309" s="133"/>
      <c r="AS309" s="133"/>
      <c r="AT309" s="133"/>
      <c r="AU309" s="133"/>
      <c r="AV309" s="152"/>
      <c r="AW309" s="134"/>
      <c r="AX309" s="135"/>
    </row>
    <row r="310" spans="1:50" x14ac:dyDescent="0.25">
      <c r="A310" s="3"/>
      <c r="B310" s="129"/>
      <c r="X310" s="72"/>
      <c r="Y310" s="132"/>
      <c r="AB310" s="131"/>
      <c r="AC310" s="131"/>
      <c r="AD310" s="131"/>
      <c r="AE310" s="131"/>
      <c r="AF310" s="131"/>
      <c r="AG310" s="131"/>
      <c r="AH310" s="131"/>
      <c r="AI310" s="131"/>
      <c r="AJ310" s="140"/>
      <c r="AK310" s="72"/>
      <c r="AL310" s="133"/>
      <c r="AM310" s="133"/>
      <c r="AN310" s="133"/>
      <c r="AO310" s="133"/>
      <c r="AP310" s="133"/>
      <c r="AQ310" s="133"/>
      <c r="AR310" s="133"/>
      <c r="AS310" s="133"/>
      <c r="AT310" s="133"/>
      <c r="AU310" s="133"/>
      <c r="AV310" s="152"/>
      <c r="AW310" s="134"/>
      <c r="AX310" s="135"/>
    </row>
    <row r="311" spans="1:50" x14ac:dyDescent="0.25">
      <c r="A311" s="3"/>
      <c r="B311" s="129"/>
      <c r="X311" s="72"/>
      <c r="Y311" s="132"/>
      <c r="AB311" s="131"/>
      <c r="AC311" s="131"/>
      <c r="AD311" s="131"/>
      <c r="AE311" s="131"/>
      <c r="AF311" s="131"/>
      <c r="AG311" s="131"/>
      <c r="AH311" s="131"/>
      <c r="AI311" s="131"/>
      <c r="AJ311" s="140"/>
      <c r="AK311" s="72"/>
      <c r="AL311" s="133"/>
      <c r="AM311" s="133"/>
      <c r="AN311" s="133"/>
      <c r="AO311" s="133"/>
      <c r="AP311" s="133"/>
      <c r="AQ311" s="133"/>
      <c r="AR311" s="133"/>
      <c r="AS311" s="133"/>
      <c r="AT311" s="133"/>
      <c r="AU311" s="133"/>
      <c r="AV311" s="152"/>
      <c r="AW311" s="134"/>
      <c r="AX311" s="135"/>
    </row>
    <row r="312" spans="1:50" x14ac:dyDescent="0.25">
      <c r="A312" s="3"/>
      <c r="B312" s="129"/>
      <c r="X312" s="72"/>
      <c r="Y312" s="132"/>
      <c r="AB312" s="131"/>
      <c r="AC312" s="131"/>
      <c r="AD312" s="131"/>
      <c r="AE312" s="131"/>
      <c r="AF312" s="131"/>
      <c r="AG312" s="131"/>
      <c r="AH312" s="131"/>
      <c r="AI312" s="131"/>
      <c r="AJ312" s="140"/>
      <c r="AK312" s="72"/>
      <c r="AL312" s="133"/>
      <c r="AM312" s="133"/>
      <c r="AN312" s="133"/>
      <c r="AO312" s="133"/>
      <c r="AP312" s="133"/>
      <c r="AQ312" s="133"/>
      <c r="AR312" s="133"/>
      <c r="AS312" s="133"/>
      <c r="AT312" s="133"/>
      <c r="AU312" s="133"/>
      <c r="AV312" s="152"/>
      <c r="AW312" s="134"/>
      <c r="AX312" s="135"/>
    </row>
    <row r="313" spans="1:50" x14ac:dyDescent="0.25">
      <c r="A313" s="3"/>
      <c r="B313" s="129"/>
      <c r="X313" s="72"/>
      <c r="Y313" s="132"/>
      <c r="AB313" s="131"/>
      <c r="AC313" s="131"/>
      <c r="AD313" s="131"/>
      <c r="AE313" s="131"/>
      <c r="AF313" s="131"/>
      <c r="AG313" s="131"/>
      <c r="AH313" s="131"/>
      <c r="AI313" s="131"/>
      <c r="AJ313" s="140"/>
      <c r="AK313" s="72"/>
      <c r="AL313" s="133"/>
      <c r="AM313" s="133"/>
      <c r="AN313" s="133"/>
      <c r="AO313" s="133"/>
      <c r="AP313" s="133"/>
      <c r="AQ313" s="133"/>
      <c r="AR313" s="133"/>
      <c r="AS313" s="133"/>
      <c r="AT313" s="133"/>
      <c r="AU313" s="133"/>
      <c r="AV313" s="152"/>
      <c r="AW313" s="134"/>
      <c r="AX313" s="135"/>
    </row>
    <row r="314" spans="1:50" x14ac:dyDescent="0.25">
      <c r="A314" s="3"/>
      <c r="B314" s="129"/>
      <c r="X314" s="72"/>
      <c r="Y314" s="132"/>
      <c r="AB314" s="131"/>
      <c r="AC314" s="131"/>
      <c r="AD314" s="131"/>
      <c r="AE314" s="131"/>
      <c r="AF314" s="131"/>
      <c r="AG314" s="131"/>
      <c r="AH314" s="131"/>
      <c r="AI314" s="131"/>
      <c r="AJ314" s="140"/>
      <c r="AK314" s="72"/>
      <c r="AL314" s="133"/>
      <c r="AM314" s="133"/>
      <c r="AN314" s="133"/>
      <c r="AO314" s="133"/>
      <c r="AP314" s="133"/>
      <c r="AQ314" s="133"/>
      <c r="AR314" s="133"/>
      <c r="AS314" s="133"/>
      <c r="AT314" s="133"/>
      <c r="AU314" s="133"/>
      <c r="AV314" s="152"/>
      <c r="AW314" s="134"/>
      <c r="AX314" s="135"/>
    </row>
    <row r="315" spans="1:50" x14ac:dyDescent="0.25">
      <c r="A315" s="3"/>
      <c r="B315" s="129"/>
      <c r="X315" s="72"/>
      <c r="Y315" s="132"/>
      <c r="AB315" s="131"/>
      <c r="AC315" s="131"/>
      <c r="AD315" s="131"/>
      <c r="AE315" s="131"/>
      <c r="AF315" s="131"/>
      <c r="AG315" s="131"/>
      <c r="AH315" s="131"/>
      <c r="AI315" s="131"/>
      <c r="AJ315" s="140"/>
      <c r="AK315" s="72"/>
      <c r="AL315" s="133"/>
      <c r="AM315" s="133"/>
      <c r="AN315" s="133"/>
      <c r="AO315" s="133"/>
      <c r="AP315" s="133"/>
      <c r="AQ315" s="133"/>
      <c r="AR315" s="133"/>
      <c r="AS315" s="133"/>
      <c r="AT315" s="133"/>
      <c r="AU315" s="133"/>
      <c r="AV315" s="152"/>
      <c r="AW315" s="134"/>
      <c r="AX315" s="135"/>
    </row>
    <row r="316" spans="1:50" x14ac:dyDescent="0.25">
      <c r="A316" s="3"/>
      <c r="B316" s="129"/>
      <c r="X316" s="72"/>
      <c r="Y316" s="132"/>
      <c r="AB316" s="131"/>
      <c r="AC316" s="131"/>
      <c r="AD316" s="131"/>
      <c r="AE316" s="131"/>
      <c r="AF316" s="131"/>
      <c r="AG316" s="131"/>
      <c r="AH316" s="131"/>
      <c r="AI316" s="131"/>
      <c r="AJ316" s="140"/>
      <c r="AK316" s="72"/>
      <c r="AL316" s="133"/>
      <c r="AM316" s="133"/>
      <c r="AN316" s="133"/>
      <c r="AO316" s="133"/>
      <c r="AP316" s="133"/>
      <c r="AQ316" s="133"/>
      <c r="AR316" s="133"/>
      <c r="AS316" s="133"/>
      <c r="AT316" s="133"/>
      <c r="AU316" s="133"/>
      <c r="AV316" s="152"/>
      <c r="AW316" s="134"/>
      <c r="AX316" s="135"/>
    </row>
    <row r="317" spans="1:50" x14ac:dyDescent="0.25">
      <c r="A317" s="3"/>
      <c r="B317" s="129"/>
      <c r="X317" s="72"/>
      <c r="Y317" s="132"/>
      <c r="AB317" s="131"/>
      <c r="AC317" s="131"/>
      <c r="AD317" s="131"/>
      <c r="AE317" s="131"/>
      <c r="AF317" s="131"/>
      <c r="AG317" s="131"/>
      <c r="AH317" s="131"/>
      <c r="AI317" s="131"/>
      <c r="AJ317" s="140"/>
      <c r="AK317" s="72"/>
      <c r="AL317" s="133"/>
      <c r="AM317" s="133"/>
      <c r="AN317" s="133"/>
      <c r="AO317" s="133"/>
      <c r="AP317" s="133"/>
      <c r="AQ317" s="133"/>
      <c r="AR317" s="133"/>
      <c r="AS317" s="133"/>
      <c r="AT317" s="133"/>
      <c r="AU317" s="133"/>
      <c r="AV317" s="152"/>
      <c r="AW317" s="134"/>
      <c r="AX317" s="135"/>
    </row>
    <row r="318" spans="1:50" x14ac:dyDescent="0.25">
      <c r="A318" s="3"/>
      <c r="B318" s="129"/>
      <c r="X318" s="72"/>
      <c r="Y318" s="132"/>
      <c r="AB318" s="131"/>
      <c r="AC318" s="131"/>
      <c r="AD318" s="131"/>
      <c r="AE318" s="131"/>
      <c r="AF318" s="131"/>
      <c r="AG318" s="131"/>
      <c r="AH318" s="131"/>
      <c r="AI318" s="131"/>
      <c r="AJ318" s="140"/>
      <c r="AK318" s="72"/>
      <c r="AL318" s="133"/>
      <c r="AM318" s="133"/>
      <c r="AN318" s="133"/>
      <c r="AO318" s="133"/>
      <c r="AP318" s="133"/>
      <c r="AQ318" s="133"/>
      <c r="AR318" s="133"/>
      <c r="AS318" s="133"/>
      <c r="AT318" s="133"/>
      <c r="AU318" s="133"/>
      <c r="AV318" s="152"/>
      <c r="AW318" s="134"/>
      <c r="AX318" s="135"/>
    </row>
    <row r="319" spans="1:50" x14ac:dyDescent="0.25">
      <c r="A319" s="3"/>
      <c r="B319" s="129"/>
      <c r="X319" s="72"/>
      <c r="Y319" s="132"/>
      <c r="AB319" s="131"/>
      <c r="AC319" s="131"/>
      <c r="AD319" s="131"/>
      <c r="AE319" s="131"/>
      <c r="AF319" s="131"/>
      <c r="AG319" s="131"/>
      <c r="AH319" s="131"/>
      <c r="AI319" s="131"/>
      <c r="AJ319" s="140"/>
      <c r="AK319" s="72"/>
      <c r="AL319" s="133"/>
      <c r="AM319" s="133"/>
      <c r="AN319" s="133"/>
      <c r="AO319" s="133"/>
      <c r="AP319" s="133"/>
      <c r="AQ319" s="133"/>
      <c r="AR319" s="133"/>
      <c r="AS319" s="133"/>
      <c r="AT319" s="133"/>
      <c r="AU319" s="133"/>
      <c r="AV319" s="152"/>
      <c r="AW319" s="134"/>
      <c r="AX319" s="135"/>
    </row>
    <row r="320" spans="1:50" x14ac:dyDescent="0.25">
      <c r="A320" s="3"/>
      <c r="B320" s="129"/>
      <c r="X320" s="72"/>
      <c r="Y320" s="132"/>
      <c r="AB320" s="131"/>
      <c r="AC320" s="131"/>
      <c r="AD320" s="131"/>
      <c r="AE320" s="131"/>
      <c r="AF320" s="131"/>
      <c r="AG320" s="131"/>
      <c r="AH320" s="131"/>
      <c r="AI320" s="131"/>
      <c r="AJ320" s="140"/>
      <c r="AK320" s="72"/>
      <c r="AL320" s="133"/>
      <c r="AM320" s="133"/>
      <c r="AN320" s="133"/>
      <c r="AO320" s="133"/>
      <c r="AP320" s="133"/>
      <c r="AQ320" s="133"/>
      <c r="AR320" s="133"/>
      <c r="AS320" s="133"/>
      <c r="AT320" s="133"/>
      <c r="AU320" s="133"/>
      <c r="AV320" s="152"/>
      <c r="AW320" s="134"/>
      <c r="AX320" s="135"/>
    </row>
    <row r="321" spans="1:50" x14ac:dyDescent="0.25">
      <c r="A321" s="3"/>
      <c r="B321" s="129"/>
      <c r="X321" s="72"/>
      <c r="Y321" s="132"/>
      <c r="AB321" s="131"/>
      <c r="AC321" s="131"/>
      <c r="AD321" s="131"/>
      <c r="AE321" s="131"/>
      <c r="AF321" s="131"/>
      <c r="AG321" s="131"/>
      <c r="AH321" s="131"/>
      <c r="AI321" s="131"/>
      <c r="AJ321" s="140"/>
      <c r="AK321" s="72"/>
      <c r="AL321" s="133"/>
      <c r="AM321" s="133"/>
      <c r="AN321" s="133"/>
      <c r="AO321" s="133"/>
      <c r="AP321" s="133"/>
      <c r="AQ321" s="133"/>
      <c r="AR321" s="133"/>
      <c r="AS321" s="133"/>
      <c r="AT321" s="133"/>
      <c r="AU321" s="133"/>
      <c r="AV321" s="152"/>
      <c r="AW321" s="134"/>
      <c r="AX321" s="135"/>
    </row>
    <row r="322" spans="1:50" x14ac:dyDescent="0.25">
      <c r="A322" s="3"/>
      <c r="B322" s="129"/>
      <c r="X322" s="72"/>
      <c r="Y322" s="132"/>
      <c r="AB322" s="131"/>
      <c r="AC322" s="131"/>
      <c r="AD322" s="131"/>
      <c r="AE322" s="131"/>
      <c r="AF322" s="131"/>
      <c r="AG322" s="131"/>
      <c r="AH322" s="131"/>
      <c r="AI322" s="131"/>
      <c r="AJ322" s="140"/>
      <c r="AK322" s="72"/>
      <c r="AL322" s="133"/>
      <c r="AM322" s="133"/>
      <c r="AN322" s="133"/>
      <c r="AO322" s="133"/>
      <c r="AP322" s="133"/>
      <c r="AQ322" s="133"/>
      <c r="AR322" s="133"/>
      <c r="AS322" s="133"/>
      <c r="AT322" s="133"/>
      <c r="AU322" s="133"/>
      <c r="AV322" s="152"/>
      <c r="AW322" s="134"/>
      <c r="AX322" s="135"/>
    </row>
    <row r="323" spans="1:50" x14ac:dyDescent="0.25">
      <c r="A323" s="3"/>
      <c r="B323" s="129"/>
      <c r="X323" s="72"/>
      <c r="Y323" s="132"/>
      <c r="AB323" s="131"/>
      <c r="AC323" s="131"/>
      <c r="AD323" s="131"/>
      <c r="AE323" s="131"/>
      <c r="AF323" s="131"/>
      <c r="AG323" s="131"/>
      <c r="AH323" s="131"/>
      <c r="AI323" s="131"/>
      <c r="AJ323" s="140"/>
      <c r="AK323" s="72"/>
      <c r="AL323" s="133"/>
      <c r="AM323" s="133"/>
      <c r="AN323" s="133"/>
      <c r="AO323" s="133"/>
      <c r="AP323" s="133"/>
      <c r="AQ323" s="133"/>
      <c r="AR323" s="133"/>
      <c r="AS323" s="133"/>
      <c r="AT323" s="133"/>
      <c r="AU323" s="133"/>
      <c r="AV323" s="152"/>
      <c r="AW323" s="134"/>
      <c r="AX323" s="135"/>
    </row>
    <row r="324" spans="1:50" x14ac:dyDescent="0.25">
      <c r="A324" s="3"/>
      <c r="B324" s="129"/>
      <c r="X324" s="72"/>
      <c r="Y324" s="132"/>
      <c r="AB324" s="131"/>
      <c r="AC324" s="131"/>
      <c r="AD324" s="131"/>
      <c r="AE324" s="131"/>
      <c r="AF324" s="131"/>
      <c r="AG324" s="131"/>
      <c r="AH324" s="131"/>
      <c r="AI324" s="131"/>
      <c r="AJ324" s="140"/>
      <c r="AK324" s="72"/>
      <c r="AL324" s="133"/>
      <c r="AM324" s="133"/>
      <c r="AN324" s="133"/>
      <c r="AO324" s="133"/>
      <c r="AP324" s="133"/>
      <c r="AQ324" s="133"/>
      <c r="AR324" s="133"/>
      <c r="AS324" s="133"/>
      <c r="AT324" s="133"/>
      <c r="AU324" s="133"/>
      <c r="AV324" s="152"/>
      <c r="AW324" s="134"/>
      <c r="AX324" s="135"/>
    </row>
    <row r="325" spans="1:50" x14ac:dyDescent="0.25">
      <c r="A325" s="3"/>
      <c r="B325" s="129"/>
      <c r="X325" s="72"/>
      <c r="Y325" s="132"/>
      <c r="AB325" s="131"/>
      <c r="AC325" s="131"/>
      <c r="AD325" s="131"/>
      <c r="AE325" s="131"/>
      <c r="AF325" s="131"/>
      <c r="AG325" s="131"/>
      <c r="AH325" s="131"/>
      <c r="AI325" s="131"/>
      <c r="AJ325" s="140"/>
      <c r="AK325" s="72"/>
      <c r="AL325" s="133"/>
      <c r="AM325" s="133"/>
      <c r="AN325" s="133"/>
      <c r="AO325" s="133"/>
      <c r="AP325" s="133"/>
      <c r="AQ325" s="133"/>
      <c r="AR325" s="133"/>
      <c r="AS325" s="133"/>
      <c r="AT325" s="133"/>
      <c r="AU325" s="133"/>
      <c r="AV325" s="152"/>
      <c r="AW325" s="134"/>
      <c r="AX325" s="135"/>
    </row>
    <row r="326" spans="1:50" x14ac:dyDescent="0.25">
      <c r="A326" s="3"/>
      <c r="B326" s="129"/>
      <c r="X326" s="72"/>
      <c r="Y326" s="132"/>
      <c r="AB326" s="131"/>
      <c r="AC326" s="131"/>
      <c r="AD326" s="131"/>
      <c r="AE326" s="131"/>
      <c r="AF326" s="131"/>
      <c r="AG326" s="131"/>
      <c r="AH326" s="131"/>
      <c r="AI326" s="131"/>
      <c r="AJ326" s="140"/>
      <c r="AK326" s="72"/>
      <c r="AL326" s="133"/>
      <c r="AM326" s="133"/>
      <c r="AN326" s="133"/>
      <c r="AO326" s="133"/>
      <c r="AP326" s="133"/>
      <c r="AQ326" s="133"/>
      <c r="AR326" s="133"/>
      <c r="AS326" s="133"/>
      <c r="AT326" s="133"/>
      <c r="AU326" s="133"/>
      <c r="AV326" s="152"/>
      <c r="AW326" s="134"/>
      <c r="AX326" s="135"/>
    </row>
    <row r="327" spans="1:50" x14ac:dyDescent="0.25">
      <c r="A327" s="3"/>
      <c r="B327" s="129"/>
      <c r="X327" s="72"/>
      <c r="Y327" s="132"/>
      <c r="AB327" s="131"/>
      <c r="AC327" s="131"/>
      <c r="AD327" s="131"/>
      <c r="AE327" s="131"/>
      <c r="AF327" s="131"/>
      <c r="AG327" s="131"/>
      <c r="AH327" s="131"/>
      <c r="AI327" s="131"/>
      <c r="AJ327" s="140"/>
      <c r="AK327" s="72"/>
      <c r="AL327" s="133"/>
      <c r="AM327" s="133"/>
      <c r="AN327" s="133"/>
      <c r="AO327" s="133"/>
      <c r="AP327" s="133"/>
      <c r="AQ327" s="133"/>
      <c r="AR327" s="133"/>
      <c r="AS327" s="133"/>
      <c r="AT327" s="133"/>
      <c r="AU327" s="133"/>
      <c r="AV327" s="152"/>
      <c r="AW327" s="134"/>
      <c r="AX327" s="135"/>
    </row>
    <row r="328" spans="1:50" x14ac:dyDescent="0.25">
      <c r="A328" s="3"/>
      <c r="B328" s="129"/>
      <c r="X328" s="72"/>
      <c r="Y328" s="132"/>
      <c r="AB328" s="131"/>
      <c r="AC328" s="131"/>
      <c r="AD328" s="131"/>
      <c r="AE328" s="131"/>
      <c r="AF328" s="131"/>
      <c r="AG328" s="131"/>
      <c r="AH328" s="131"/>
      <c r="AI328" s="131"/>
      <c r="AJ328" s="140"/>
      <c r="AK328" s="72"/>
      <c r="AL328" s="133"/>
      <c r="AM328" s="133"/>
      <c r="AN328" s="133"/>
      <c r="AO328" s="133"/>
      <c r="AP328" s="133"/>
      <c r="AQ328" s="133"/>
      <c r="AR328" s="133"/>
      <c r="AS328" s="133"/>
      <c r="AT328" s="133"/>
      <c r="AU328" s="133"/>
      <c r="AV328" s="152"/>
      <c r="AW328" s="134"/>
      <c r="AX328" s="135"/>
    </row>
    <row r="329" spans="1:50" x14ac:dyDescent="0.25">
      <c r="A329" s="3"/>
      <c r="B329" s="129"/>
      <c r="X329" s="72"/>
      <c r="Y329" s="132"/>
      <c r="AB329" s="131"/>
      <c r="AC329" s="131"/>
      <c r="AD329" s="131"/>
      <c r="AE329" s="131"/>
      <c r="AF329" s="131"/>
      <c r="AG329" s="131"/>
      <c r="AH329" s="131"/>
      <c r="AI329" s="131"/>
      <c r="AJ329" s="140"/>
      <c r="AK329" s="72"/>
      <c r="AL329" s="133"/>
      <c r="AM329" s="133"/>
      <c r="AN329" s="133"/>
      <c r="AO329" s="133"/>
      <c r="AP329" s="133"/>
      <c r="AQ329" s="133"/>
      <c r="AR329" s="133"/>
      <c r="AS329" s="133"/>
      <c r="AT329" s="133"/>
      <c r="AU329" s="133"/>
      <c r="AV329" s="152"/>
      <c r="AW329" s="134"/>
      <c r="AX329" s="135"/>
    </row>
    <row r="330" spans="1:50" x14ac:dyDescent="0.25">
      <c r="A330" s="3"/>
      <c r="B330" s="129"/>
      <c r="X330" s="72"/>
      <c r="Y330" s="132"/>
      <c r="AB330" s="131"/>
      <c r="AC330" s="131"/>
      <c r="AD330" s="131"/>
      <c r="AE330" s="131"/>
      <c r="AF330" s="131"/>
      <c r="AG330" s="131"/>
      <c r="AH330" s="131"/>
      <c r="AI330" s="131"/>
      <c r="AJ330" s="140"/>
      <c r="AK330" s="72"/>
      <c r="AL330" s="133"/>
      <c r="AM330" s="133"/>
      <c r="AN330" s="133"/>
      <c r="AO330" s="133"/>
      <c r="AP330" s="133"/>
      <c r="AQ330" s="133"/>
      <c r="AR330" s="133"/>
      <c r="AS330" s="133"/>
      <c r="AT330" s="133"/>
      <c r="AU330" s="133"/>
      <c r="AV330" s="152"/>
      <c r="AW330" s="134"/>
      <c r="AX330" s="135"/>
    </row>
    <row r="331" spans="1:50" x14ac:dyDescent="0.25">
      <c r="A331" s="3"/>
      <c r="B331" s="129"/>
      <c r="X331" s="72"/>
      <c r="Y331" s="132"/>
      <c r="AB331" s="131"/>
      <c r="AC331" s="131"/>
      <c r="AD331" s="131"/>
      <c r="AE331" s="131"/>
      <c r="AF331" s="131"/>
      <c r="AG331" s="131"/>
      <c r="AH331" s="131"/>
      <c r="AI331" s="131"/>
      <c r="AJ331" s="140"/>
      <c r="AK331" s="72"/>
      <c r="AL331" s="133"/>
      <c r="AM331" s="133"/>
      <c r="AN331" s="133"/>
      <c r="AO331" s="133"/>
      <c r="AP331" s="133"/>
      <c r="AQ331" s="133"/>
      <c r="AR331" s="133"/>
      <c r="AS331" s="133"/>
      <c r="AT331" s="133"/>
      <c r="AU331" s="133"/>
      <c r="AV331" s="152"/>
      <c r="AW331" s="134"/>
      <c r="AX331" s="135"/>
    </row>
    <row r="332" spans="1:50" x14ac:dyDescent="0.25">
      <c r="A332" s="3"/>
      <c r="B332" s="129"/>
      <c r="X332" s="72"/>
      <c r="Y332" s="132"/>
      <c r="AB332" s="131"/>
      <c r="AC332" s="131"/>
      <c r="AD332" s="131"/>
      <c r="AE332" s="131"/>
      <c r="AF332" s="131"/>
      <c r="AG332" s="131"/>
      <c r="AH332" s="131"/>
      <c r="AI332" s="131"/>
      <c r="AJ332" s="140"/>
      <c r="AK332" s="72"/>
      <c r="AL332" s="133"/>
      <c r="AM332" s="133"/>
      <c r="AN332" s="133"/>
      <c r="AO332" s="133"/>
      <c r="AP332" s="133"/>
      <c r="AQ332" s="133"/>
      <c r="AR332" s="133"/>
      <c r="AS332" s="133"/>
      <c r="AT332" s="133"/>
      <c r="AU332" s="133"/>
      <c r="AV332" s="152"/>
      <c r="AW332" s="134"/>
      <c r="AX332" s="135"/>
    </row>
    <row r="333" spans="1:50" x14ac:dyDescent="0.25">
      <c r="A333" s="3"/>
      <c r="B333" s="129"/>
      <c r="X333" s="72"/>
      <c r="Y333" s="132"/>
      <c r="AB333" s="131"/>
      <c r="AC333" s="131"/>
      <c r="AD333" s="131"/>
      <c r="AE333" s="131"/>
      <c r="AF333" s="131"/>
      <c r="AG333" s="131"/>
      <c r="AH333" s="131"/>
      <c r="AI333" s="131"/>
      <c r="AJ333" s="140"/>
      <c r="AK333" s="72"/>
      <c r="AL333" s="133"/>
      <c r="AM333" s="133"/>
      <c r="AN333" s="133"/>
      <c r="AO333" s="133"/>
      <c r="AP333" s="133"/>
      <c r="AQ333" s="133"/>
      <c r="AR333" s="133"/>
      <c r="AS333" s="133"/>
      <c r="AT333" s="133"/>
      <c r="AU333" s="133"/>
      <c r="AV333" s="152"/>
      <c r="AW333" s="134"/>
      <c r="AX333" s="135"/>
    </row>
    <row r="334" spans="1:50" x14ac:dyDescent="0.25">
      <c r="A334" s="3"/>
      <c r="B334" s="129"/>
      <c r="X334" s="72"/>
      <c r="Y334" s="132"/>
      <c r="AB334" s="131"/>
      <c r="AC334" s="131"/>
      <c r="AD334" s="131"/>
      <c r="AE334" s="131"/>
      <c r="AF334" s="131"/>
      <c r="AG334" s="131"/>
      <c r="AH334" s="131"/>
      <c r="AI334" s="131"/>
      <c r="AJ334" s="140"/>
      <c r="AK334" s="72"/>
      <c r="AL334" s="133"/>
      <c r="AM334" s="133"/>
      <c r="AN334" s="133"/>
      <c r="AO334" s="133"/>
      <c r="AP334" s="133"/>
      <c r="AQ334" s="133"/>
      <c r="AR334" s="133"/>
      <c r="AS334" s="133"/>
      <c r="AT334" s="133"/>
      <c r="AU334" s="133"/>
      <c r="AV334" s="152"/>
      <c r="AW334" s="134"/>
      <c r="AX334" s="135"/>
    </row>
    <row r="335" spans="1:50" x14ac:dyDescent="0.25">
      <c r="A335" s="3"/>
      <c r="B335" s="129"/>
      <c r="X335" s="72"/>
      <c r="Y335" s="132"/>
      <c r="AB335" s="131"/>
      <c r="AC335" s="131"/>
      <c r="AD335" s="131"/>
      <c r="AE335" s="131"/>
      <c r="AF335" s="131"/>
      <c r="AG335" s="131"/>
      <c r="AH335" s="131"/>
      <c r="AI335" s="131"/>
      <c r="AJ335" s="140"/>
      <c r="AK335" s="72"/>
      <c r="AL335" s="133"/>
      <c r="AM335" s="133"/>
      <c r="AN335" s="133"/>
      <c r="AO335" s="133"/>
      <c r="AP335" s="133"/>
      <c r="AQ335" s="133"/>
      <c r="AR335" s="133"/>
      <c r="AS335" s="133"/>
      <c r="AT335" s="133"/>
      <c r="AU335" s="133"/>
      <c r="AV335" s="152"/>
      <c r="AW335" s="134"/>
      <c r="AX335" s="135"/>
    </row>
    <row r="336" spans="1:50" x14ac:dyDescent="0.25">
      <c r="A336" s="3"/>
      <c r="B336" s="129"/>
      <c r="X336" s="72"/>
      <c r="Y336" s="132"/>
      <c r="AB336" s="131"/>
      <c r="AC336" s="131"/>
      <c r="AD336" s="131"/>
      <c r="AE336" s="131"/>
      <c r="AF336" s="131"/>
      <c r="AG336" s="131"/>
      <c r="AH336" s="131"/>
      <c r="AI336" s="131"/>
      <c r="AJ336" s="140"/>
      <c r="AK336" s="72"/>
      <c r="AL336" s="133"/>
      <c r="AM336" s="133"/>
      <c r="AN336" s="133"/>
      <c r="AO336" s="133"/>
      <c r="AP336" s="133"/>
      <c r="AQ336" s="133"/>
      <c r="AR336" s="133"/>
      <c r="AS336" s="133"/>
      <c r="AT336" s="133"/>
      <c r="AU336" s="133"/>
      <c r="AV336" s="152"/>
      <c r="AW336" s="134"/>
      <c r="AX336" s="135"/>
    </row>
    <row r="337" spans="1:50" x14ac:dyDescent="0.25">
      <c r="A337" s="3"/>
      <c r="B337" s="129"/>
      <c r="X337" s="72"/>
      <c r="Y337" s="132"/>
      <c r="AB337" s="131"/>
      <c r="AC337" s="131"/>
      <c r="AD337" s="131"/>
      <c r="AE337" s="131"/>
      <c r="AF337" s="131"/>
      <c r="AG337" s="131"/>
      <c r="AH337" s="131"/>
      <c r="AI337" s="131"/>
      <c r="AJ337" s="140"/>
      <c r="AK337" s="72"/>
      <c r="AL337" s="133"/>
      <c r="AM337" s="133"/>
      <c r="AN337" s="133"/>
      <c r="AO337" s="133"/>
      <c r="AP337" s="133"/>
      <c r="AQ337" s="133"/>
      <c r="AR337" s="133"/>
      <c r="AS337" s="133"/>
      <c r="AT337" s="133"/>
      <c r="AU337" s="133"/>
      <c r="AV337" s="152"/>
      <c r="AW337" s="134"/>
      <c r="AX337" s="135"/>
    </row>
    <row r="338" spans="1:50" x14ac:dyDescent="0.25">
      <c r="A338" s="3"/>
      <c r="B338" s="129"/>
      <c r="X338" s="72"/>
      <c r="Y338" s="132"/>
      <c r="AB338" s="131"/>
      <c r="AC338" s="131"/>
      <c r="AD338" s="131"/>
      <c r="AE338" s="131"/>
      <c r="AF338" s="131"/>
      <c r="AG338" s="131"/>
      <c r="AH338" s="131"/>
      <c r="AI338" s="131"/>
      <c r="AJ338" s="140"/>
      <c r="AK338" s="72"/>
      <c r="AL338" s="133"/>
      <c r="AM338" s="133"/>
      <c r="AN338" s="133"/>
      <c r="AO338" s="133"/>
      <c r="AP338" s="133"/>
      <c r="AQ338" s="133"/>
      <c r="AR338" s="133"/>
      <c r="AS338" s="133"/>
      <c r="AT338" s="133"/>
      <c r="AU338" s="133"/>
      <c r="AV338" s="152"/>
      <c r="AW338" s="134"/>
      <c r="AX338" s="135"/>
    </row>
    <row r="339" spans="1:50" x14ac:dyDescent="0.25">
      <c r="A339" s="3"/>
      <c r="B339" s="129"/>
      <c r="X339" s="72"/>
      <c r="Y339" s="132"/>
      <c r="AB339" s="131"/>
      <c r="AC339" s="131"/>
      <c r="AD339" s="131"/>
      <c r="AE339" s="131"/>
      <c r="AF339" s="131"/>
      <c r="AG339" s="131"/>
      <c r="AH339" s="131"/>
      <c r="AI339" s="131"/>
      <c r="AJ339" s="140"/>
      <c r="AK339" s="72"/>
      <c r="AL339" s="133"/>
      <c r="AM339" s="133"/>
      <c r="AN339" s="133"/>
      <c r="AO339" s="133"/>
      <c r="AP339" s="133"/>
      <c r="AQ339" s="133"/>
      <c r="AR339" s="133"/>
      <c r="AS339" s="133"/>
      <c r="AT339" s="133"/>
      <c r="AU339" s="133"/>
      <c r="AV339" s="152"/>
      <c r="AW339" s="134"/>
      <c r="AX339" s="135"/>
    </row>
    <row r="340" spans="1:50" x14ac:dyDescent="0.25">
      <c r="A340" s="3"/>
      <c r="B340" s="129"/>
      <c r="X340" s="72"/>
      <c r="Y340" s="132"/>
      <c r="AB340" s="131"/>
      <c r="AC340" s="131"/>
      <c r="AD340" s="131"/>
      <c r="AE340" s="131"/>
      <c r="AF340" s="131"/>
      <c r="AG340" s="131"/>
      <c r="AH340" s="131"/>
      <c r="AI340" s="131"/>
      <c r="AJ340" s="140"/>
      <c r="AK340" s="72"/>
      <c r="AL340" s="133"/>
      <c r="AM340" s="133"/>
      <c r="AN340" s="133"/>
      <c r="AO340" s="133"/>
      <c r="AP340" s="133"/>
      <c r="AQ340" s="133"/>
      <c r="AR340" s="133"/>
      <c r="AS340" s="133"/>
      <c r="AT340" s="133"/>
      <c r="AU340" s="133"/>
      <c r="AV340" s="152"/>
      <c r="AW340" s="134"/>
      <c r="AX340" s="135"/>
    </row>
    <row r="341" spans="1:50" x14ac:dyDescent="0.25">
      <c r="A341" s="3"/>
      <c r="B341" s="129"/>
      <c r="X341" s="72"/>
      <c r="Y341" s="132"/>
      <c r="AB341" s="131"/>
      <c r="AC341" s="131"/>
      <c r="AD341" s="131"/>
      <c r="AE341" s="131"/>
      <c r="AF341" s="131"/>
      <c r="AG341" s="131"/>
      <c r="AH341" s="131"/>
      <c r="AI341" s="131"/>
      <c r="AJ341" s="140"/>
      <c r="AK341" s="72"/>
      <c r="AL341" s="133"/>
      <c r="AM341" s="133"/>
      <c r="AN341" s="133"/>
      <c r="AO341" s="133"/>
      <c r="AP341" s="133"/>
      <c r="AQ341" s="133"/>
      <c r="AR341" s="133"/>
      <c r="AS341" s="133"/>
      <c r="AT341" s="133"/>
      <c r="AU341" s="133"/>
      <c r="AV341" s="152"/>
      <c r="AW341" s="134"/>
      <c r="AX341" s="135"/>
    </row>
    <row r="342" spans="1:50" x14ac:dyDescent="0.25">
      <c r="A342" s="3"/>
      <c r="B342" s="129"/>
      <c r="X342" s="72"/>
      <c r="Y342" s="132"/>
      <c r="AB342" s="131"/>
      <c r="AC342" s="131"/>
      <c r="AD342" s="131"/>
      <c r="AE342" s="131"/>
      <c r="AF342" s="131"/>
      <c r="AG342" s="131"/>
      <c r="AH342" s="131"/>
      <c r="AI342" s="131"/>
      <c r="AJ342" s="140"/>
      <c r="AK342" s="72"/>
      <c r="AL342" s="133"/>
      <c r="AM342" s="133"/>
      <c r="AN342" s="133"/>
      <c r="AO342" s="133"/>
      <c r="AP342" s="133"/>
      <c r="AQ342" s="133"/>
      <c r="AR342" s="133"/>
      <c r="AS342" s="133"/>
      <c r="AT342" s="133"/>
      <c r="AU342" s="133"/>
      <c r="AV342" s="152"/>
      <c r="AW342" s="134"/>
      <c r="AX342" s="135"/>
    </row>
    <row r="343" spans="1:50" x14ac:dyDescent="0.25">
      <c r="A343" s="3"/>
      <c r="B343" s="129"/>
      <c r="X343" s="72"/>
      <c r="Y343" s="132"/>
      <c r="AB343" s="131"/>
      <c r="AC343" s="131"/>
      <c r="AD343" s="131"/>
      <c r="AE343" s="131"/>
      <c r="AF343" s="131"/>
      <c r="AG343" s="131"/>
      <c r="AH343" s="131"/>
      <c r="AI343" s="131"/>
      <c r="AJ343" s="140"/>
      <c r="AK343" s="72"/>
      <c r="AL343" s="133"/>
      <c r="AM343" s="133"/>
      <c r="AN343" s="133"/>
      <c r="AO343" s="133"/>
      <c r="AP343" s="133"/>
      <c r="AQ343" s="133"/>
      <c r="AR343" s="133"/>
      <c r="AS343" s="133"/>
      <c r="AT343" s="133"/>
      <c r="AU343" s="133"/>
      <c r="AV343" s="152"/>
      <c r="AW343" s="134"/>
      <c r="AX343" s="135"/>
    </row>
    <row r="344" spans="1:50" x14ac:dyDescent="0.25">
      <c r="A344" s="3"/>
      <c r="B344" s="129"/>
      <c r="X344" s="72"/>
      <c r="Y344" s="132"/>
      <c r="AB344" s="131"/>
      <c r="AC344" s="131"/>
      <c r="AD344" s="131"/>
      <c r="AE344" s="131"/>
      <c r="AF344" s="131"/>
      <c r="AG344" s="131"/>
      <c r="AH344" s="131"/>
      <c r="AI344" s="131"/>
      <c r="AJ344" s="140"/>
      <c r="AK344" s="72"/>
      <c r="AL344" s="133"/>
      <c r="AM344" s="133"/>
      <c r="AN344" s="133"/>
      <c r="AO344" s="133"/>
      <c r="AP344" s="133"/>
      <c r="AQ344" s="133"/>
      <c r="AR344" s="133"/>
      <c r="AS344" s="133"/>
      <c r="AT344" s="133"/>
      <c r="AU344" s="133"/>
      <c r="AV344" s="152"/>
      <c r="AW344" s="134"/>
      <c r="AX344" s="135"/>
    </row>
    <row r="345" spans="1:50" x14ac:dyDescent="0.25">
      <c r="A345" s="3"/>
      <c r="B345" s="129"/>
      <c r="X345" s="72"/>
      <c r="Y345" s="132"/>
      <c r="AB345" s="131"/>
      <c r="AC345" s="131"/>
      <c r="AD345" s="131"/>
      <c r="AE345" s="131"/>
      <c r="AF345" s="131"/>
      <c r="AG345" s="131"/>
      <c r="AH345" s="131"/>
      <c r="AI345" s="131"/>
      <c r="AJ345" s="140"/>
      <c r="AK345" s="72"/>
      <c r="AL345" s="133"/>
      <c r="AM345" s="133"/>
      <c r="AN345" s="133"/>
      <c r="AO345" s="133"/>
      <c r="AP345" s="133"/>
      <c r="AQ345" s="133"/>
      <c r="AR345" s="133"/>
      <c r="AS345" s="133"/>
      <c r="AT345" s="133"/>
      <c r="AU345" s="133"/>
      <c r="AV345" s="152"/>
      <c r="AW345" s="134"/>
      <c r="AX345" s="135"/>
    </row>
    <row r="346" spans="1:50" x14ac:dyDescent="0.25">
      <c r="A346" s="3"/>
      <c r="B346" s="129"/>
      <c r="X346" s="72"/>
      <c r="Y346" s="132"/>
      <c r="AB346" s="131"/>
      <c r="AC346" s="131"/>
      <c r="AD346" s="131"/>
      <c r="AE346" s="131"/>
      <c r="AF346" s="131"/>
      <c r="AG346" s="131"/>
      <c r="AH346" s="131"/>
      <c r="AI346" s="131"/>
      <c r="AJ346" s="140"/>
      <c r="AK346" s="72"/>
      <c r="AL346" s="133"/>
      <c r="AM346" s="133"/>
      <c r="AN346" s="133"/>
      <c r="AO346" s="133"/>
      <c r="AP346" s="133"/>
      <c r="AQ346" s="133"/>
      <c r="AR346" s="133"/>
      <c r="AS346" s="133"/>
      <c r="AT346" s="133"/>
      <c r="AU346" s="133"/>
      <c r="AV346" s="152"/>
      <c r="AW346" s="134"/>
      <c r="AX346" s="135"/>
    </row>
    <row r="347" spans="1:50" x14ac:dyDescent="0.25">
      <c r="A347" s="3"/>
      <c r="B347" s="129"/>
      <c r="X347" s="72"/>
      <c r="Y347" s="132"/>
      <c r="AB347" s="131"/>
      <c r="AC347" s="131"/>
      <c r="AD347" s="131"/>
      <c r="AE347" s="131"/>
      <c r="AF347" s="131"/>
      <c r="AG347" s="131"/>
      <c r="AH347" s="131"/>
      <c r="AI347" s="131"/>
      <c r="AJ347" s="140"/>
      <c r="AK347" s="72"/>
      <c r="AL347" s="133"/>
      <c r="AM347" s="133"/>
      <c r="AN347" s="133"/>
      <c r="AO347" s="133"/>
      <c r="AP347" s="133"/>
      <c r="AQ347" s="133"/>
      <c r="AR347" s="133"/>
      <c r="AS347" s="133"/>
      <c r="AT347" s="133"/>
      <c r="AU347" s="133"/>
      <c r="AV347" s="152"/>
      <c r="AW347" s="134"/>
      <c r="AX347" s="135"/>
    </row>
    <row r="348" spans="1:50" x14ac:dyDescent="0.25">
      <c r="A348" s="3"/>
      <c r="B348" s="129"/>
      <c r="X348" s="72"/>
      <c r="Y348" s="132"/>
      <c r="AB348" s="131"/>
      <c r="AC348" s="131"/>
      <c r="AD348" s="131"/>
      <c r="AE348" s="131"/>
      <c r="AF348" s="131"/>
      <c r="AG348" s="131"/>
      <c r="AH348" s="131"/>
      <c r="AI348" s="131"/>
      <c r="AJ348" s="140"/>
      <c r="AK348" s="72"/>
      <c r="AL348" s="133"/>
      <c r="AM348" s="133"/>
      <c r="AN348" s="133"/>
      <c r="AO348" s="133"/>
      <c r="AP348" s="133"/>
      <c r="AQ348" s="133"/>
      <c r="AR348" s="133"/>
      <c r="AS348" s="133"/>
      <c r="AT348" s="133"/>
      <c r="AU348" s="133"/>
      <c r="AV348" s="152"/>
      <c r="AW348" s="134"/>
      <c r="AX348" s="135"/>
    </row>
    <row r="349" spans="1:50" x14ac:dyDescent="0.25">
      <c r="A349" s="3"/>
      <c r="B349" s="129"/>
      <c r="X349" s="72"/>
      <c r="Y349" s="132"/>
      <c r="AB349" s="131"/>
      <c r="AC349" s="131"/>
      <c r="AD349" s="131"/>
      <c r="AE349" s="131"/>
      <c r="AF349" s="131"/>
      <c r="AG349" s="131"/>
      <c r="AH349" s="131"/>
      <c r="AI349" s="131"/>
      <c r="AJ349" s="140"/>
      <c r="AK349" s="72"/>
      <c r="AL349" s="133"/>
      <c r="AM349" s="133"/>
      <c r="AN349" s="133"/>
      <c r="AO349" s="133"/>
      <c r="AP349" s="133"/>
      <c r="AQ349" s="133"/>
      <c r="AR349" s="133"/>
      <c r="AS349" s="133"/>
      <c r="AT349" s="133"/>
      <c r="AU349" s="133"/>
      <c r="AV349" s="152"/>
      <c r="AW349" s="134"/>
      <c r="AX349" s="135"/>
    </row>
    <row r="350" spans="1:50" x14ac:dyDescent="0.25">
      <c r="A350" s="3"/>
      <c r="B350" s="129"/>
      <c r="X350" s="72"/>
      <c r="Y350" s="132"/>
      <c r="AB350" s="131"/>
      <c r="AC350" s="131"/>
      <c r="AD350" s="131"/>
      <c r="AE350" s="131"/>
      <c r="AF350" s="131"/>
      <c r="AG350" s="131"/>
      <c r="AH350" s="131"/>
      <c r="AI350" s="131"/>
      <c r="AJ350" s="140"/>
      <c r="AK350" s="72"/>
      <c r="AL350" s="133"/>
      <c r="AM350" s="133"/>
      <c r="AN350" s="133"/>
      <c r="AO350" s="133"/>
      <c r="AP350" s="133"/>
      <c r="AQ350" s="133"/>
      <c r="AR350" s="133"/>
      <c r="AS350" s="133"/>
      <c r="AT350" s="133"/>
      <c r="AU350" s="133"/>
      <c r="AV350" s="152"/>
      <c r="AW350" s="134"/>
      <c r="AX350" s="135"/>
    </row>
    <row r="351" spans="1:50" x14ac:dyDescent="0.25">
      <c r="A351" s="3"/>
      <c r="B351" s="129"/>
      <c r="X351" s="72"/>
      <c r="Y351" s="132"/>
      <c r="AB351" s="131"/>
      <c r="AC351" s="131"/>
      <c r="AD351" s="131"/>
      <c r="AE351" s="131"/>
      <c r="AF351" s="131"/>
      <c r="AG351" s="131"/>
      <c r="AH351" s="131"/>
      <c r="AI351" s="131"/>
      <c r="AJ351" s="140"/>
      <c r="AK351" s="72"/>
      <c r="AL351" s="133"/>
      <c r="AM351" s="133"/>
      <c r="AN351" s="133"/>
      <c r="AO351" s="133"/>
      <c r="AP351" s="133"/>
      <c r="AQ351" s="133"/>
      <c r="AR351" s="133"/>
      <c r="AS351" s="133"/>
      <c r="AT351" s="133"/>
      <c r="AU351" s="133"/>
      <c r="AV351" s="152"/>
      <c r="AW351" s="134"/>
      <c r="AX351" s="135"/>
    </row>
    <row r="352" spans="1:50" x14ac:dyDescent="0.25">
      <c r="A352" s="3"/>
      <c r="B352" s="129"/>
      <c r="X352" s="72"/>
      <c r="Y352" s="132"/>
      <c r="AB352" s="131"/>
      <c r="AC352" s="131"/>
      <c r="AD352" s="131"/>
      <c r="AE352" s="131"/>
      <c r="AF352" s="131"/>
      <c r="AG352" s="131"/>
      <c r="AH352" s="131"/>
      <c r="AI352" s="131"/>
      <c r="AJ352" s="140"/>
      <c r="AK352" s="72"/>
      <c r="AL352" s="133"/>
      <c r="AM352" s="133"/>
      <c r="AN352" s="133"/>
      <c r="AO352" s="133"/>
      <c r="AP352" s="133"/>
      <c r="AQ352" s="133"/>
      <c r="AR352" s="133"/>
      <c r="AS352" s="133"/>
      <c r="AT352" s="133"/>
      <c r="AU352" s="133"/>
      <c r="AV352" s="152"/>
      <c r="AW352" s="134"/>
      <c r="AX352" s="135"/>
    </row>
    <row r="353" spans="1:50" x14ac:dyDescent="0.25">
      <c r="A353" s="3"/>
      <c r="B353" s="129"/>
      <c r="X353" s="72"/>
      <c r="Y353" s="132"/>
      <c r="AB353" s="131"/>
      <c r="AC353" s="131"/>
      <c r="AD353" s="131"/>
      <c r="AE353" s="131"/>
      <c r="AF353" s="131"/>
      <c r="AG353" s="131"/>
      <c r="AH353" s="131"/>
      <c r="AI353" s="131"/>
      <c r="AJ353" s="140"/>
      <c r="AK353" s="72"/>
      <c r="AL353" s="133"/>
      <c r="AM353" s="133"/>
      <c r="AN353" s="133"/>
      <c r="AO353" s="133"/>
      <c r="AP353" s="133"/>
      <c r="AQ353" s="133"/>
      <c r="AR353" s="133"/>
      <c r="AS353" s="133"/>
      <c r="AT353" s="133"/>
      <c r="AU353" s="133"/>
      <c r="AV353" s="152"/>
      <c r="AW353" s="134"/>
      <c r="AX353" s="135"/>
    </row>
    <row r="354" spans="1:50" x14ac:dyDescent="0.25">
      <c r="A354" s="3"/>
      <c r="B354" s="129"/>
      <c r="X354" s="72"/>
      <c r="Y354" s="132"/>
      <c r="AB354" s="131"/>
      <c r="AC354" s="131"/>
      <c r="AD354" s="131"/>
      <c r="AE354" s="131"/>
      <c r="AF354" s="131"/>
      <c r="AG354" s="131"/>
      <c r="AH354" s="131"/>
      <c r="AI354" s="131"/>
      <c r="AJ354" s="140"/>
      <c r="AK354" s="72"/>
      <c r="AL354" s="133"/>
      <c r="AM354" s="133"/>
      <c r="AN354" s="133"/>
      <c r="AO354" s="133"/>
      <c r="AP354" s="133"/>
      <c r="AQ354" s="133"/>
      <c r="AR354" s="133"/>
      <c r="AS354" s="133"/>
      <c r="AT354" s="133"/>
      <c r="AU354" s="133"/>
      <c r="AV354" s="152"/>
      <c r="AW354" s="134"/>
      <c r="AX354" s="135"/>
    </row>
    <row r="355" spans="1:50" x14ac:dyDescent="0.25">
      <c r="A355" s="3"/>
      <c r="B355" s="129"/>
      <c r="X355" s="72"/>
      <c r="Y355" s="132"/>
      <c r="AB355" s="131"/>
      <c r="AC355" s="131"/>
      <c r="AD355" s="131"/>
      <c r="AE355" s="131"/>
      <c r="AF355" s="131"/>
      <c r="AG355" s="131"/>
      <c r="AH355" s="131"/>
      <c r="AI355" s="131"/>
      <c r="AJ355" s="140"/>
      <c r="AK355" s="72"/>
      <c r="AL355" s="133"/>
      <c r="AM355" s="133"/>
      <c r="AN355" s="133"/>
      <c r="AO355" s="133"/>
      <c r="AP355" s="133"/>
      <c r="AQ355" s="133"/>
      <c r="AR355" s="133"/>
      <c r="AS355" s="133"/>
      <c r="AT355" s="133"/>
      <c r="AU355" s="133"/>
      <c r="AV355" s="152"/>
      <c r="AW355" s="134"/>
      <c r="AX355" s="135"/>
    </row>
    <row r="356" spans="1:50" x14ac:dyDescent="0.25">
      <c r="A356" s="3"/>
      <c r="B356" s="129"/>
      <c r="X356" s="72"/>
      <c r="Y356" s="132"/>
      <c r="AB356" s="131"/>
      <c r="AC356" s="131"/>
      <c r="AD356" s="131"/>
      <c r="AE356" s="131"/>
      <c r="AF356" s="131"/>
      <c r="AG356" s="131"/>
      <c r="AH356" s="131"/>
      <c r="AI356" s="131"/>
      <c r="AJ356" s="140"/>
      <c r="AK356" s="72"/>
      <c r="AL356" s="133"/>
      <c r="AM356" s="133"/>
      <c r="AN356" s="133"/>
      <c r="AO356" s="133"/>
      <c r="AP356" s="133"/>
      <c r="AQ356" s="133"/>
      <c r="AR356" s="133"/>
      <c r="AS356" s="133"/>
      <c r="AT356" s="133"/>
      <c r="AU356" s="133"/>
      <c r="AV356" s="152"/>
      <c r="AW356" s="134"/>
      <c r="AX356" s="135"/>
    </row>
    <row r="357" spans="1:50" x14ac:dyDescent="0.25">
      <c r="A357" s="3"/>
      <c r="B357" s="129"/>
      <c r="X357" s="72"/>
      <c r="Y357" s="132"/>
      <c r="AB357" s="131"/>
      <c r="AC357" s="131"/>
      <c r="AD357" s="131"/>
      <c r="AE357" s="131"/>
      <c r="AF357" s="131"/>
      <c r="AG357" s="131"/>
      <c r="AH357" s="131"/>
      <c r="AI357" s="131"/>
      <c r="AJ357" s="140"/>
      <c r="AK357" s="72"/>
      <c r="AL357" s="133"/>
      <c r="AM357" s="133"/>
      <c r="AN357" s="133"/>
      <c r="AO357" s="133"/>
      <c r="AP357" s="133"/>
      <c r="AQ357" s="133"/>
      <c r="AR357" s="133"/>
      <c r="AS357" s="133"/>
      <c r="AT357" s="133"/>
      <c r="AU357" s="133"/>
      <c r="AV357" s="152"/>
      <c r="AW357" s="134"/>
      <c r="AX357" s="135"/>
    </row>
    <row r="358" spans="1:50" x14ac:dyDescent="0.25">
      <c r="A358" s="3"/>
      <c r="B358" s="129"/>
      <c r="X358" s="72"/>
      <c r="Y358" s="132"/>
      <c r="AB358" s="131"/>
      <c r="AC358" s="131"/>
      <c r="AD358" s="131"/>
      <c r="AE358" s="131"/>
      <c r="AF358" s="131"/>
      <c r="AG358" s="131"/>
      <c r="AH358" s="131"/>
      <c r="AI358" s="131"/>
      <c r="AJ358" s="140"/>
      <c r="AK358" s="72"/>
      <c r="AL358" s="133"/>
      <c r="AM358" s="133"/>
      <c r="AN358" s="133"/>
      <c r="AO358" s="133"/>
      <c r="AP358" s="133"/>
      <c r="AQ358" s="133"/>
      <c r="AR358" s="133"/>
      <c r="AS358" s="133"/>
      <c r="AT358" s="133"/>
      <c r="AU358" s="133"/>
      <c r="AV358" s="152"/>
      <c r="AW358" s="134"/>
      <c r="AX358" s="135"/>
    </row>
    <row r="359" spans="1:50" x14ac:dyDescent="0.25">
      <c r="A359" s="3"/>
      <c r="B359" s="129"/>
      <c r="X359" s="72"/>
      <c r="Y359" s="132"/>
      <c r="AB359" s="131"/>
      <c r="AC359" s="131"/>
      <c r="AD359" s="131"/>
      <c r="AE359" s="131"/>
      <c r="AF359" s="131"/>
      <c r="AG359" s="131"/>
      <c r="AH359" s="131"/>
      <c r="AI359" s="131"/>
      <c r="AJ359" s="140"/>
      <c r="AK359" s="72"/>
      <c r="AL359" s="133"/>
      <c r="AM359" s="133"/>
      <c r="AN359" s="133"/>
      <c r="AO359" s="133"/>
      <c r="AP359" s="133"/>
      <c r="AQ359" s="133"/>
      <c r="AR359" s="133"/>
      <c r="AS359" s="133"/>
      <c r="AT359" s="133"/>
      <c r="AU359" s="133"/>
      <c r="AV359" s="152"/>
      <c r="AW359" s="134"/>
      <c r="AX359" s="135"/>
    </row>
    <row r="360" spans="1:50" x14ac:dyDescent="0.25">
      <c r="A360" s="3"/>
      <c r="B360" s="129"/>
      <c r="X360" s="72"/>
      <c r="Y360" s="132"/>
      <c r="AB360" s="131"/>
      <c r="AC360" s="131"/>
      <c r="AD360" s="131"/>
      <c r="AE360" s="131"/>
      <c r="AF360" s="131"/>
      <c r="AG360" s="131"/>
      <c r="AH360" s="131"/>
      <c r="AI360" s="131"/>
      <c r="AJ360" s="140"/>
      <c r="AK360" s="72"/>
      <c r="AL360" s="133"/>
      <c r="AM360" s="133"/>
      <c r="AN360" s="133"/>
      <c r="AO360" s="133"/>
      <c r="AP360" s="133"/>
      <c r="AQ360" s="133"/>
      <c r="AR360" s="133"/>
      <c r="AS360" s="133"/>
      <c r="AT360" s="133"/>
      <c r="AU360" s="133"/>
      <c r="AV360" s="152"/>
      <c r="AW360" s="134"/>
      <c r="AX360" s="135"/>
    </row>
    <row r="361" spans="1:50" x14ac:dyDescent="0.25">
      <c r="A361" s="3"/>
      <c r="B361" s="129"/>
      <c r="X361" s="72"/>
      <c r="Y361" s="132"/>
      <c r="AB361" s="131"/>
      <c r="AC361" s="131"/>
      <c r="AD361" s="131"/>
      <c r="AE361" s="131"/>
      <c r="AF361" s="131"/>
      <c r="AG361" s="131"/>
      <c r="AH361" s="131"/>
      <c r="AI361" s="131"/>
      <c r="AJ361" s="140"/>
      <c r="AK361" s="72"/>
      <c r="AL361" s="133"/>
      <c r="AM361" s="133"/>
      <c r="AN361" s="133"/>
      <c r="AO361" s="133"/>
      <c r="AP361" s="133"/>
      <c r="AQ361" s="133"/>
      <c r="AR361" s="133"/>
      <c r="AS361" s="133"/>
      <c r="AT361" s="133"/>
      <c r="AU361" s="133"/>
      <c r="AV361" s="152"/>
      <c r="AW361" s="134"/>
      <c r="AX361" s="135"/>
    </row>
    <row r="362" spans="1:50" x14ac:dyDescent="0.25">
      <c r="A362" s="3"/>
      <c r="B362" s="129"/>
      <c r="X362" s="72"/>
      <c r="Y362" s="132"/>
      <c r="AB362" s="131"/>
      <c r="AC362" s="131"/>
      <c r="AD362" s="131"/>
      <c r="AE362" s="131"/>
      <c r="AF362" s="131"/>
      <c r="AG362" s="131"/>
      <c r="AH362" s="131"/>
      <c r="AI362" s="131"/>
      <c r="AJ362" s="140"/>
      <c r="AK362" s="72"/>
      <c r="AL362" s="133"/>
      <c r="AM362" s="133"/>
      <c r="AN362" s="133"/>
      <c r="AO362" s="133"/>
      <c r="AP362" s="133"/>
      <c r="AQ362" s="133"/>
      <c r="AR362" s="133"/>
      <c r="AS362" s="133"/>
      <c r="AT362" s="133"/>
      <c r="AU362" s="133"/>
      <c r="AV362" s="152"/>
      <c r="AW362" s="134"/>
      <c r="AX362" s="135"/>
    </row>
    <row r="363" spans="1:50" x14ac:dyDescent="0.25">
      <c r="A363" s="3"/>
      <c r="B363" s="129"/>
      <c r="X363" s="72"/>
      <c r="Y363" s="132"/>
      <c r="AB363" s="131"/>
      <c r="AC363" s="131"/>
      <c r="AD363" s="131"/>
      <c r="AE363" s="131"/>
      <c r="AF363" s="131"/>
      <c r="AG363" s="131"/>
      <c r="AH363" s="131"/>
      <c r="AI363" s="131"/>
      <c r="AJ363" s="140"/>
      <c r="AK363" s="72"/>
      <c r="AL363" s="133"/>
      <c r="AM363" s="133"/>
      <c r="AN363" s="133"/>
      <c r="AO363" s="133"/>
      <c r="AP363" s="133"/>
      <c r="AQ363" s="133"/>
      <c r="AR363" s="133"/>
      <c r="AS363" s="133"/>
      <c r="AT363" s="133"/>
      <c r="AU363" s="133"/>
      <c r="AV363" s="152"/>
      <c r="AW363" s="134"/>
      <c r="AX363" s="135"/>
    </row>
    <row r="364" spans="1:50" x14ac:dyDescent="0.25">
      <c r="A364" s="3"/>
      <c r="B364" s="129"/>
      <c r="X364" s="72"/>
      <c r="Y364" s="132"/>
      <c r="AB364" s="131"/>
      <c r="AC364" s="131"/>
      <c r="AD364" s="131"/>
      <c r="AE364" s="131"/>
      <c r="AF364" s="131"/>
      <c r="AG364" s="131"/>
      <c r="AH364" s="131"/>
      <c r="AI364" s="131"/>
      <c r="AJ364" s="140"/>
      <c r="AK364" s="72"/>
      <c r="AL364" s="133"/>
      <c r="AM364" s="133"/>
      <c r="AN364" s="133"/>
      <c r="AO364" s="133"/>
      <c r="AP364" s="133"/>
      <c r="AQ364" s="133"/>
      <c r="AR364" s="133"/>
      <c r="AS364" s="133"/>
      <c r="AT364" s="133"/>
      <c r="AU364" s="133"/>
      <c r="AV364" s="152"/>
      <c r="AW364" s="134"/>
      <c r="AX364" s="135"/>
    </row>
    <row r="365" spans="1:50" x14ac:dyDescent="0.25">
      <c r="A365" s="3"/>
      <c r="B365" s="129"/>
      <c r="X365" s="72"/>
      <c r="Y365" s="132"/>
      <c r="AB365" s="131"/>
      <c r="AC365" s="131"/>
      <c r="AD365" s="131"/>
      <c r="AE365" s="131"/>
      <c r="AF365" s="131"/>
      <c r="AG365" s="131"/>
      <c r="AH365" s="131"/>
      <c r="AI365" s="131"/>
      <c r="AJ365" s="140"/>
      <c r="AK365" s="72"/>
      <c r="AL365" s="133"/>
      <c r="AM365" s="133"/>
      <c r="AN365" s="133"/>
      <c r="AO365" s="133"/>
      <c r="AP365" s="133"/>
      <c r="AQ365" s="133"/>
      <c r="AR365" s="133"/>
      <c r="AS365" s="133"/>
      <c r="AT365" s="133"/>
      <c r="AU365" s="133"/>
      <c r="AV365" s="152"/>
      <c r="AW365" s="134"/>
      <c r="AX365" s="135"/>
    </row>
    <row r="366" spans="1:50" x14ac:dyDescent="0.25">
      <c r="A366" s="3"/>
      <c r="B366" s="129"/>
      <c r="X366" s="72"/>
      <c r="Y366" s="132"/>
      <c r="AB366" s="131"/>
      <c r="AC366" s="131"/>
      <c r="AD366" s="131"/>
      <c r="AE366" s="131"/>
      <c r="AF366" s="131"/>
      <c r="AG366" s="131"/>
      <c r="AH366" s="131"/>
      <c r="AI366" s="131"/>
      <c r="AJ366" s="140"/>
      <c r="AK366" s="72"/>
      <c r="AL366" s="133"/>
      <c r="AM366" s="133"/>
      <c r="AN366" s="133"/>
      <c r="AO366" s="133"/>
      <c r="AP366" s="133"/>
      <c r="AQ366" s="133"/>
      <c r="AR366" s="133"/>
      <c r="AS366" s="133"/>
      <c r="AT366" s="133"/>
      <c r="AU366" s="133"/>
      <c r="AV366" s="152"/>
      <c r="AW366" s="134"/>
      <c r="AX366" s="135"/>
    </row>
    <row r="367" spans="1:50" x14ac:dyDescent="0.25">
      <c r="A367" s="3"/>
      <c r="B367" s="129"/>
      <c r="X367" s="72"/>
      <c r="Y367" s="132"/>
      <c r="AB367" s="131"/>
      <c r="AC367" s="131"/>
      <c r="AD367" s="131"/>
      <c r="AE367" s="131"/>
      <c r="AF367" s="131"/>
      <c r="AG367" s="131"/>
      <c r="AH367" s="131"/>
      <c r="AI367" s="131"/>
      <c r="AJ367" s="140"/>
      <c r="AK367" s="72"/>
      <c r="AL367" s="133"/>
      <c r="AM367" s="133"/>
      <c r="AN367" s="133"/>
      <c r="AO367" s="133"/>
      <c r="AP367" s="133"/>
      <c r="AQ367" s="133"/>
      <c r="AR367" s="133"/>
      <c r="AS367" s="133"/>
      <c r="AT367" s="133"/>
      <c r="AU367" s="133"/>
      <c r="AV367" s="152"/>
      <c r="AW367" s="134"/>
      <c r="AX367" s="135"/>
    </row>
    <row r="368" spans="1:50" x14ac:dyDescent="0.25">
      <c r="A368" s="3"/>
      <c r="B368" s="129"/>
      <c r="X368" s="72"/>
      <c r="Y368" s="132"/>
      <c r="AB368" s="131"/>
      <c r="AC368" s="131"/>
      <c r="AD368" s="131"/>
      <c r="AE368" s="131"/>
      <c r="AF368" s="131"/>
      <c r="AG368" s="131"/>
      <c r="AH368" s="131"/>
      <c r="AI368" s="131"/>
      <c r="AJ368" s="140"/>
      <c r="AK368" s="72"/>
      <c r="AL368" s="133"/>
      <c r="AM368" s="133"/>
      <c r="AN368" s="133"/>
      <c r="AO368" s="133"/>
      <c r="AP368" s="133"/>
      <c r="AQ368" s="133"/>
      <c r="AR368" s="133"/>
      <c r="AS368" s="133"/>
      <c r="AT368" s="133"/>
      <c r="AU368" s="133"/>
      <c r="AV368" s="152"/>
      <c r="AW368" s="134"/>
      <c r="AX368" s="135"/>
    </row>
    <row r="369" spans="1:50" x14ac:dyDescent="0.25">
      <c r="A369" s="3"/>
      <c r="B369" s="129"/>
      <c r="X369" s="72"/>
      <c r="Y369" s="132"/>
      <c r="AB369" s="131"/>
      <c r="AC369" s="131"/>
      <c r="AD369" s="131"/>
      <c r="AE369" s="131"/>
      <c r="AF369" s="131"/>
      <c r="AG369" s="131"/>
      <c r="AH369" s="131"/>
      <c r="AI369" s="131"/>
      <c r="AJ369" s="140"/>
      <c r="AK369" s="72"/>
      <c r="AL369" s="133"/>
      <c r="AM369" s="133"/>
      <c r="AN369" s="133"/>
      <c r="AO369" s="133"/>
      <c r="AP369" s="133"/>
      <c r="AQ369" s="133"/>
      <c r="AR369" s="133"/>
      <c r="AS369" s="133"/>
      <c r="AT369" s="133"/>
      <c r="AU369" s="133"/>
      <c r="AV369" s="152"/>
      <c r="AW369" s="134"/>
      <c r="AX369" s="135"/>
    </row>
    <row r="370" spans="1:50" x14ac:dyDescent="0.25">
      <c r="A370" s="3"/>
      <c r="B370" s="129"/>
      <c r="X370" s="72"/>
      <c r="Y370" s="132"/>
      <c r="AB370" s="131"/>
      <c r="AC370" s="131"/>
      <c r="AD370" s="131"/>
      <c r="AE370" s="131"/>
      <c r="AF370" s="131"/>
      <c r="AG370" s="131"/>
      <c r="AH370" s="131"/>
      <c r="AI370" s="131"/>
      <c r="AJ370" s="140"/>
      <c r="AK370" s="72"/>
      <c r="AL370" s="133"/>
      <c r="AM370" s="133"/>
      <c r="AN370" s="133"/>
      <c r="AO370" s="133"/>
      <c r="AP370" s="133"/>
      <c r="AQ370" s="133"/>
      <c r="AR370" s="133"/>
      <c r="AS370" s="133"/>
      <c r="AT370" s="133"/>
      <c r="AU370" s="133"/>
      <c r="AV370" s="152"/>
      <c r="AW370" s="134"/>
      <c r="AX370" s="135"/>
    </row>
    <row r="371" spans="1:50" x14ac:dyDescent="0.25">
      <c r="A371" s="3"/>
      <c r="B371" s="129"/>
      <c r="X371" s="72"/>
      <c r="Y371" s="132"/>
      <c r="AB371" s="131"/>
      <c r="AC371" s="131"/>
      <c r="AD371" s="131"/>
      <c r="AE371" s="131"/>
      <c r="AF371" s="131"/>
      <c r="AG371" s="131"/>
      <c r="AH371" s="131"/>
      <c r="AI371" s="131"/>
      <c r="AJ371" s="140"/>
      <c r="AK371" s="72"/>
      <c r="AL371" s="133"/>
      <c r="AM371" s="133"/>
      <c r="AN371" s="133"/>
      <c r="AO371" s="133"/>
      <c r="AP371" s="133"/>
      <c r="AQ371" s="133"/>
      <c r="AR371" s="133"/>
      <c r="AS371" s="133"/>
      <c r="AT371" s="133"/>
      <c r="AU371" s="133"/>
      <c r="AV371" s="152"/>
      <c r="AW371" s="134"/>
      <c r="AX371" s="135"/>
    </row>
    <row r="372" spans="1:50" x14ac:dyDescent="0.25">
      <c r="A372" s="3"/>
      <c r="B372" s="129"/>
      <c r="X372" s="72"/>
      <c r="Y372" s="132"/>
      <c r="AB372" s="131"/>
      <c r="AC372" s="131"/>
      <c r="AD372" s="131"/>
      <c r="AE372" s="131"/>
      <c r="AF372" s="131"/>
      <c r="AG372" s="131"/>
      <c r="AH372" s="131"/>
      <c r="AI372" s="131"/>
      <c r="AJ372" s="140"/>
      <c r="AK372" s="72"/>
      <c r="AL372" s="133"/>
      <c r="AM372" s="133"/>
      <c r="AN372" s="133"/>
      <c r="AO372" s="133"/>
      <c r="AP372" s="133"/>
      <c r="AQ372" s="133"/>
      <c r="AR372" s="133"/>
      <c r="AS372" s="133"/>
      <c r="AT372" s="133"/>
      <c r="AU372" s="133"/>
      <c r="AV372" s="152"/>
      <c r="AW372" s="134"/>
      <c r="AX372" s="135"/>
    </row>
    <row r="373" spans="1:50" x14ac:dyDescent="0.25">
      <c r="A373" s="3"/>
      <c r="B373" s="129"/>
      <c r="X373" s="72"/>
      <c r="Y373" s="132"/>
      <c r="AB373" s="131"/>
      <c r="AC373" s="131"/>
      <c r="AD373" s="131"/>
      <c r="AE373" s="131"/>
      <c r="AF373" s="131"/>
      <c r="AG373" s="131"/>
      <c r="AH373" s="131"/>
      <c r="AI373" s="131"/>
      <c r="AJ373" s="140"/>
      <c r="AK373" s="72"/>
      <c r="AL373" s="133"/>
      <c r="AM373" s="133"/>
      <c r="AN373" s="133"/>
      <c r="AO373" s="133"/>
      <c r="AP373" s="133"/>
      <c r="AQ373" s="133"/>
      <c r="AR373" s="133"/>
      <c r="AS373" s="133"/>
      <c r="AT373" s="133"/>
      <c r="AU373" s="133"/>
      <c r="AV373" s="152"/>
      <c r="AW373" s="134"/>
      <c r="AX373" s="135"/>
    </row>
    <row r="374" spans="1:50" x14ac:dyDescent="0.25">
      <c r="A374" s="3"/>
      <c r="B374" s="129"/>
      <c r="X374" s="72"/>
      <c r="Y374" s="132"/>
      <c r="AB374" s="131"/>
      <c r="AC374" s="131"/>
      <c r="AD374" s="131"/>
      <c r="AE374" s="131"/>
      <c r="AF374" s="131"/>
      <c r="AG374" s="131"/>
      <c r="AH374" s="131"/>
      <c r="AI374" s="131"/>
      <c r="AJ374" s="140"/>
      <c r="AK374" s="72"/>
      <c r="AL374" s="133"/>
      <c r="AM374" s="133"/>
      <c r="AN374" s="133"/>
      <c r="AO374" s="133"/>
      <c r="AP374" s="133"/>
      <c r="AQ374" s="133"/>
      <c r="AR374" s="133"/>
      <c r="AS374" s="133"/>
      <c r="AT374" s="133"/>
      <c r="AU374" s="133"/>
      <c r="AV374" s="152"/>
      <c r="AW374" s="134"/>
      <c r="AX374" s="135"/>
    </row>
    <row r="375" spans="1:50" x14ac:dyDescent="0.25">
      <c r="A375" s="3"/>
      <c r="B375" s="129"/>
      <c r="X375" s="72"/>
      <c r="Y375" s="132"/>
      <c r="AB375" s="131"/>
      <c r="AC375" s="131"/>
      <c r="AD375" s="131"/>
      <c r="AE375" s="131"/>
      <c r="AF375" s="131"/>
      <c r="AG375" s="131"/>
      <c r="AH375" s="131"/>
      <c r="AI375" s="131"/>
      <c r="AJ375" s="140"/>
      <c r="AK375" s="72"/>
      <c r="AL375" s="133"/>
      <c r="AM375" s="133"/>
      <c r="AN375" s="133"/>
      <c r="AO375" s="133"/>
      <c r="AP375" s="133"/>
      <c r="AQ375" s="133"/>
      <c r="AR375" s="133"/>
      <c r="AS375" s="133"/>
      <c r="AT375" s="133"/>
      <c r="AU375" s="133"/>
      <c r="AV375" s="152"/>
      <c r="AW375" s="134"/>
      <c r="AX375" s="135"/>
    </row>
    <row r="376" spans="1:50" x14ac:dyDescent="0.25">
      <c r="A376" s="3"/>
      <c r="B376" s="129"/>
      <c r="X376" s="72"/>
      <c r="Y376" s="132"/>
      <c r="AB376" s="131"/>
      <c r="AC376" s="131"/>
      <c r="AD376" s="131"/>
      <c r="AE376" s="131"/>
      <c r="AF376" s="131"/>
      <c r="AG376" s="131"/>
      <c r="AH376" s="131"/>
      <c r="AI376" s="131"/>
      <c r="AJ376" s="140"/>
      <c r="AK376" s="72"/>
      <c r="AL376" s="133"/>
      <c r="AM376" s="133"/>
      <c r="AN376" s="133"/>
      <c r="AO376" s="133"/>
      <c r="AP376" s="133"/>
      <c r="AQ376" s="133"/>
      <c r="AR376" s="133"/>
      <c r="AS376" s="133"/>
      <c r="AT376" s="133"/>
      <c r="AU376" s="133"/>
      <c r="AV376" s="152"/>
      <c r="AW376" s="134"/>
      <c r="AX376" s="135"/>
    </row>
    <row r="377" spans="1:50" x14ac:dyDescent="0.25">
      <c r="A377" s="3"/>
      <c r="B377" s="129"/>
      <c r="X377" s="72"/>
      <c r="Y377" s="132"/>
      <c r="AB377" s="131"/>
      <c r="AC377" s="131"/>
      <c r="AD377" s="131"/>
      <c r="AE377" s="131"/>
      <c r="AF377" s="131"/>
      <c r="AG377" s="131"/>
      <c r="AH377" s="131"/>
      <c r="AI377" s="131"/>
      <c r="AJ377" s="140"/>
      <c r="AK377" s="72"/>
      <c r="AL377" s="133"/>
      <c r="AM377" s="133"/>
      <c r="AN377" s="133"/>
      <c r="AO377" s="133"/>
      <c r="AP377" s="133"/>
      <c r="AQ377" s="133"/>
      <c r="AR377" s="133"/>
      <c r="AS377" s="133"/>
      <c r="AT377" s="133"/>
      <c r="AU377" s="133"/>
      <c r="AV377" s="152"/>
      <c r="AW377" s="134"/>
      <c r="AX377" s="135"/>
    </row>
    <row r="378" spans="1:50" x14ac:dyDescent="0.25">
      <c r="A378" s="3"/>
      <c r="B378" s="129"/>
      <c r="X378" s="72"/>
      <c r="Y378" s="132"/>
      <c r="AB378" s="131"/>
      <c r="AC378" s="131"/>
      <c r="AD378" s="131"/>
      <c r="AE378" s="131"/>
      <c r="AF378" s="131"/>
      <c r="AG378" s="131"/>
      <c r="AH378" s="131"/>
      <c r="AI378" s="131"/>
      <c r="AJ378" s="140"/>
      <c r="AK378" s="72"/>
      <c r="AL378" s="133"/>
      <c r="AM378" s="133"/>
      <c r="AN378" s="133"/>
      <c r="AO378" s="133"/>
      <c r="AP378" s="133"/>
      <c r="AQ378" s="133"/>
      <c r="AR378" s="133"/>
      <c r="AS378" s="133"/>
      <c r="AT378" s="133"/>
      <c r="AU378" s="133"/>
      <c r="AV378" s="152"/>
      <c r="AW378" s="134"/>
      <c r="AX378" s="135"/>
    </row>
    <row r="379" spans="1:50" x14ac:dyDescent="0.25">
      <c r="A379" s="3"/>
      <c r="B379" s="129"/>
      <c r="X379" s="72"/>
      <c r="Y379" s="132"/>
      <c r="AB379" s="131"/>
      <c r="AC379" s="131"/>
      <c r="AD379" s="131"/>
      <c r="AE379" s="131"/>
      <c r="AF379" s="131"/>
      <c r="AG379" s="131"/>
      <c r="AH379" s="131"/>
      <c r="AI379" s="131"/>
      <c r="AJ379" s="140"/>
      <c r="AK379" s="72"/>
      <c r="AL379" s="133"/>
      <c r="AM379" s="133"/>
      <c r="AN379" s="133"/>
      <c r="AO379" s="133"/>
      <c r="AP379" s="133"/>
      <c r="AQ379" s="133"/>
      <c r="AR379" s="133"/>
      <c r="AS379" s="133"/>
      <c r="AT379" s="133"/>
      <c r="AU379" s="133"/>
      <c r="AV379" s="152"/>
      <c r="AW379" s="134"/>
      <c r="AX379" s="135"/>
    </row>
    <row r="380" spans="1:50" x14ac:dyDescent="0.25">
      <c r="A380" s="3"/>
      <c r="B380" s="129"/>
      <c r="X380" s="72"/>
      <c r="Y380" s="132"/>
      <c r="AB380" s="131"/>
      <c r="AC380" s="131"/>
      <c r="AD380" s="131"/>
      <c r="AE380" s="131"/>
      <c r="AF380" s="131"/>
      <c r="AG380" s="131"/>
      <c r="AH380" s="131"/>
      <c r="AI380" s="131"/>
      <c r="AJ380" s="140"/>
      <c r="AK380" s="72"/>
      <c r="AL380" s="133"/>
      <c r="AM380" s="133"/>
      <c r="AN380" s="133"/>
      <c r="AO380" s="133"/>
      <c r="AP380" s="133"/>
      <c r="AQ380" s="133"/>
      <c r="AR380" s="133"/>
      <c r="AS380" s="133"/>
      <c r="AT380" s="133"/>
      <c r="AU380" s="133"/>
      <c r="AV380" s="152"/>
      <c r="AW380" s="134"/>
      <c r="AX380" s="135"/>
    </row>
    <row r="381" spans="1:50" x14ac:dyDescent="0.25">
      <c r="A381" s="3"/>
      <c r="B381" s="129"/>
      <c r="X381" s="72"/>
      <c r="Y381" s="132"/>
      <c r="AB381" s="131"/>
      <c r="AC381" s="131"/>
      <c r="AD381" s="131"/>
      <c r="AE381" s="131"/>
      <c r="AF381" s="131"/>
      <c r="AG381" s="131"/>
      <c r="AH381" s="131"/>
      <c r="AI381" s="131"/>
      <c r="AJ381" s="140"/>
      <c r="AK381" s="72"/>
      <c r="AL381" s="133"/>
      <c r="AM381" s="133"/>
      <c r="AN381" s="133"/>
      <c r="AO381" s="133"/>
      <c r="AP381" s="133"/>
      <c r="AQ381" s="133"/>
      <c r="AR381" s="133"/>
      <c r="AS381" s="133"/>
      <c r="AT381" s="133"/>
      <c r="AU381" s="133"/>
      <c r="AV381" s="152"/>
      <c r="AW381" s="134"/>
      <c r="AX381" s="135"/>
    </row>
    <row r="382" spans="1:50" x14ac:dyDescent="0.25">
      <c r="A382" s="3"/>
      <c r="B382" s="129"/>
      <c r="X382" s="72"/>
      <c r="Y382" s="132"/>
      <c r="AB382" s="131"/>
      <c r="AC382" s="131"/>
      <c r="AD382" s="131"/>
      <c r="AE382" s="131"/>
      <c r="AF382" s="131"/>
      <c r="AG382" s="131"/>
      <c r="AH382" s="131"/>
      <c r="AI382" s="131"/>
      <c r="AJ382" s="140"/>
      <c r="AK382" s="72"/>
      <c r="AL382" s="133"/>
      <c r="AM382" s="133"/>
      <c r="AN382" s="133"/>
      <c r="AO382" s="133"/>
      <c r="AP382" s="133"/>
      <c r="AQ382" s="133"/>
      <c r="AR382" s="133"/>
      <c r="AS382" s="133"/>
      <c r="AT382" s="133"/>
      <c r="AU382" s="133"/>
      <c r="AV382" s="152"/>
      <c r="AW382" s="134"/>
      <c r="AX382" s="135"/>
    </row>
    <row r="383" spans="1:50" x14ac:dyDescent="0.25">
      <c r="A383" s="3"/>
      <c r="B383" s="129"/>
      <c r="X383" s="72"/>
      <c r="Y383" s="132"/>
      <c r="AB383" s="131"/>
      <c r="AC383" s="131"/>
      <c r="AD383" s="131"/>
      <c r="AE383" s="131"/>
      <c r="AF383" s="131"/>
      <c r="AG383" s="131"/>
      <c r="AH383" s="131"/>
      <c r="AI383" s="131"/>
      <c r="AJ383" s="140"/>
      <c r="AK383" s="72"/>
      <c r="AL383" s="133"/>
      <c r="AM383" s="133"/>
      <c r="AN383" s="133"/>
      <c r="AO383" s="133"/>
      <c r="AP383" s="133"/>
      <c r="AQ383" s="133"/>
      <c r="AR383" s="133"/>
      <c r="AS383" s="133"/>
      <c r="AT383" s="133"/>
      <c r="AU383" s="133"/>
      <c r="AV383" s="152"/>
      <c r="AW383" s="134"/>
      <c r="AX383" s="135"/>
    </row>
    <row r="384" spans="1:50" x14ac:dyDescent="0.25">
      <c r="A384" s="3"/>
      <c r="B384" s="129"/>
      <c r="X384" s="72"/>
      <c r="Y384" s="132"/>
      <c r="AB384" s="131"/>
      <c r="AC384" s="131"/>
      <c r="AD384" s="131"/>
      <c r="AE384" s="131"/>
      <c r="AF384" s="131"/>
      <c r="AG384" s="131"/>
      <c r="AH384" s="131"/>
      <c r="AI384" s="131"/>
      <c r="AJ384" s="140"/>
      <c r="AK384" s="72"/>
      <c r="AL384" s="133"/>
      <c r="AM384" s="133"/>
      <c r="AN384" s="133"/>
      <c r="AO384" s="133"/>
      <c r="AP384" s="133"/>
      <c r="AQ384" s="133"/>
      <c r="AR384" s="133"/>
      <c r="AS384" s="133"/>
      <c r="AT384" s="133"/>
      <c r="AU384" s="133"/>
      <c r="AV384" s="152"/>
      <c r="AW384" s="134"/>
      <c r="AX384" s="135"/>
    </row>
    <row r="385" spans="1:50" x14ac:dyDescent="0.25">
      <c r="A385" s="3"/>
      <c r="B385" s="129"/>
      <c r="X385" s="72"/>
      <c r="Y385" s="132"/>
      <c r="AB385" s="131"/>
      <c r="AC385" s="131"/>
      <c r="AD385" s="131"/>
      <c r="AE385" s="131"/>
      <c r="AF385" s="131"/>
      <c r="AG385" s="131"/>
      <c r="AH385" s="131"/>
      <c r="AI385" s="131"/>
      <c r="AJ385" s="140"/>
      <c r="AK385" s="72"/>
      <c r="AL385" s="133"/>
      <c r="AM385" s="133"/>
      <c r="AN385" s="133"/>
      <c r="AO385" s="133"/>
      <c r="AP385" s="133"/>
      <c r="AQ385" s="133"/>
      <c r="AR385" s="133"/>
      <c r="AS385" s="133"/>
      <c r="AT385" s="133"/>
      <c r="AU385" s="133"/>
      <c r="AV385" s="152"/>
      <c r="AW385" s="134"/>
      <c r="AX385" s="135"/>
    </row>
    <row r="386" spans="1:50" x14ac:dyDescent="0.25">
      <c r="A386" s="3"/>
      <c r="B386" s="129"/>
      <c r="X386" s="72"/>
      <c r="Y386" s="132"/>
      <c r="AB386" s="131"/>
      <c r="AC386" s="131"/>
      <c r="AD386" s="131"/>
      <c r="AE386" s="131"/>
      <c r="AF386" s="131"/>
      <c r="AG386" s="131"/>
      <c r="AH386" s="131"/>
      <c r="AI386" s="131"/>
      <c r="AJ386" s="140"/>
      <c r="AK386" s="72"/>
      <c r="AL386" s="133"/>
      <c r="AM386" s="133"/>
      <c r="AN386" s="133"/>
      <c r="AO386" s="133"/>
      <c r="AP386" s="133"/>
      <c r="AQ386" s="133"/>
      <c r="AR386" s="133"/>
      <c r="AS386" s="133"/>
      <c r="AT386" s="133"/>
      <c r="AU386" s="133"/>
      <c r="AV386" s="152"/>
      <c r="AW386" s="134"/>
      <c r="AX386" s="135"/>
    </row>
    <row r="387" spans="1:50" x14ac:dyDescent="0.25">
      <c r="A387" s="3"/>
      <c r="B387" s="129"/>
      <c r="X387" s="72"/>
      <c r="Y387" s="132"/>
      <c r="AB387" s="131"/>
      <c r="AC387" s="131"/>
      <c r="AD387" s="131"/>
      <c r="AE387" s="131"/>
      <c r="AF387" s="131"/>
      <c r="AG387" s="131"/>
      <c r="AH387" s="131"/>
      <c r="AI387" s="131"/>
      <c r="AJ387" s="140"/>
      <c r="AK387" s="72"/>
      <c r="AL387" s="133"/>
      <c r="AM387" s="133"/>
      <c r="AN387" s="133"/>
      <c r="AO387" s="133"/>
      <c r="AP387" s="133"/>
      <c r="AQ387" s="133"/>
      <c r="AR387" s="133"/>
      <c r="AS387" s="133"/>
      <c r="AT387" s="133"/>
      <c r="AU387" s="133"/>
      <c r="AV387" s="152"/>
      <c r="AW387" s="134"/>
      <c r="AX387" s="135"/>
    </row>
    <row r="388" spans="1:50" x14ac:dyDescent="0.25">
      <c r="A388" s="3"/>
      <c r="B388" s="129"/>
      <c r="X388" s="72"/>
      <c r="Y388" s="132"/>
      <c r="AB388" s="131"/>
      <c r="AC388" s="131"/>
      <c r="AD388" s="131"/>
      <c r="AE388" s="131"/>
      <c r="AF388" s="131"/>
      <c r="AG388" s="131"/>
      <c r="AH388" s="131"/>
      <c r="AI388" s="131"/>
      <c r="AJ388" s="140"/>
      <c r="AK388" s="72"/>
      <c r="AL388" s="133"/>
      <c r="AM388" s="133"/>
      <c r="AN388" s="133"/>
      <c r="AO388" s="133"/>
      <c r="AP388" s="133"/>
      <c r="AQ388" s="133"/>
      <c r="AR388" s="133"/>
      <c r="AS388" s="133"/>
      <c r="AT388" s="133"/>
      <c r="AU388" s="133"/>
      <c r="AV388" s="152"/>
      <c r="AW388" s="134"/>
      <c r="AX388" s="135"/>
    </row>
    <row r="389" spans="1:50" x14ac:dyDescent="0.25">
      <c r="A389" s="3"/>
      <c r="B389" s="129"/>
      <c r="X389" s="72"/>
      <c r="Y389" s="132"/>
      <c r="AB389" s="131"/>
      <c r="AC389" s="131"/>
      <c r="AD389" s="131"/>
      <c r="AE389" s="131"/>
      <c r="AF389" s="131"/>
      <c r="AG389" s="131"/>
      <c r="AH389" s="131"/>
      <c r="AI389" s="131"/>
      <c r="AJ389" s="140"/>
      <c r="AK389" s="72"/>
      <c r="AL389" s="133"/>
      <c r="AM389" s="133"/>
      <c r="AN389" s="133"/>
      <c r="AO389" s="133"/>
      <c r="AP389" s="133"/>
      <c r="AQ389" s="133"/>
      <c r="AR389" s="133"/>
      <c r="AS389" s="133"/>
      <c r="AT389" s="133"/>
      <c r="AU389" s="133"/>
      <c r="AV389" s="152"/>
      <c r="AW389" s="134"/>
      <c r="AX389" s="135"/>
    </row>
    <row r="390" spans="1:50" x14ac:dyDescent="0.25">
      <c r="A390" s="3"/>
      <c r="B390" s="129"/>
      <c r="X390" s="72"/>
      <c r="Y390" s="132"/>
      <c r="AB390" s="131"/>
      <c r="AC390" s="131"/>
      <c r="AD390" s="131"/>
      <c r="AE390" s="131"/>
      <c r="AF390" s="131"/>
      <c r="AG390" s="131"/>
      <c r="AH390" s="131"/>
      <c r="AI390" s="131"/>
      <c r="AJ390" s="140"/>
      <c r="AK390" s="72"/>
      <c r="AL390" s="133"/>
      <c r="AM390" s="133"/>
      <c r="AN390" s="133"/>
      <c r="AO390" s="133"/>
      <c r="AP390" s="133"/>
      <c r="AQ390" s="133"/>
      <c r="AR390" s="133"/>
      <c r="AS390" s="133"/>
      <c r="AT390" s="133"/>
      <c r="AU390" s="133"/>
      <c r="AV390" s="152"/>
      <c r="AW390" s="134"/>
      <c r="AX390" s="135"/>
    </row>
    <row r="391" spans="1:50" x14ac:dyDescent="0.25">
      <c r="A391" s="3"/>
      <c r="B391" s="129"/>
      <c r="X391" s="72"/>
      <c r="Y391" s="132"/>
      <c r="AB391" s="131"/>
      <c r="AC391" s="131"/>
      <c r="AD391" s="131"/>
      <c r="AE391" s="131"/>
      <c r="AF391" s="131"/>
      <c r="AG391" s="131"/>
      <c r="AH391" s="131"/>
      <c r="AI391" s="131"/>
      <c r="AJ391" s="140"/>
      <c r="AK391" s="72"/>
      <c r="AL391" s="133"/>
      <c r="AM391" s="133"/>
      <c r="AN391" s="133"/>
      <c r="AO391" s="133"/>
      <c r="AP391" s="133"/>
      <c r="AQ391" s="133"/>
      <c r="AR391" s="133"/>
      <c r="AS391" s="133"/>
      <c r="AT391" s="133"/>
      <c r="AU391" s="133"/>
      <c r="AV391" s="152"/>
      <c r="AW391" s="134"/>
      <c r="AX391" s="135"/>
    </row>
    <row r="392" spans="1:50" x14ac:dyDescent="0.25">
      <c r="A392" s="3"/>
      <c r="B392" s="129"/>
      <c r="X392" s="72"/>
      <c r="Y392" s="132"/>
      <c r="AB392" s="131"/>
      <c r="AC392" s="131"/>
      <c r="AD392" s="131"/>
      <c r="AE392" s="131"/>
      <c r="AF392" s="131"/>
      <c r="AG392" s="131"/>
      <c r="AH392" s="131"/>
      <c r="AI392" s="131"/>
      <c r="AJ392" s="140"/>
      <c r="AK392" s="72"/>
      <c r="AL392" s="133"/>
      <c r="AM392" s="133"/>
      <c r="AN392" s="133"/>
      <c r="AO392" s="133"/>
      <c r="AP392" s="133"/>
      <c r="AQ392" s="133"/>
      <c r="AR392" s="133"/>
      <c r="AS392" s="133"/>
      <c r="AT392" s="133"/>
      <c r="AU392" s="133"/>
      <c r="AV392" s="152"/>
      <c r="AW392" s="134"/>
      <c r="AX392" s="135"/>
    </row>
    <row r="393" spans="1:50" x14ac:dyDescent="0.25">
      <c r="A393" s="3"/>
      <c r="B393" s="129"/>
      <c r="X393" s="72"/>
      <c r="Y393" s="132"/>
      <c r="AB393" s="131"/>
      <c r="AC393" s="131"/>
      <c r="AD393" s="131"/>
      <c r="AE393" s="131"/>
      <c r="AF393" s="131"/>
      <c r="AG393" s="131"/>
      <c r="AH393" s="131"/>
      <c r="AI393" s="131"/>
      <c r="AJ393" s="140"/>
      <c r="AK393" s="72"/>
      <c r="AL393" s="133"/>
      <c r="AM393" s="133"/>
      <c r="AN393" s="133"/>
      <c r="AO393" s="133"/>
      <c r="AP393" s="133"/>
      <c r="AQ393" s="133"/>
      <c r="AR393" s="133"/>
      <c r="AS393" s="133"/>
      <c r="AT393" s="133"/>
      <c r="AU393" s="133"/>
      <c r="AV393" s="152"/>
      <c r="AW393" s="134"/>
      <c r="AX393" s="135"/>
    </row>
    <row r="394" spans="1:50" x14ac:dyDescent="0.25">
      <c r="A394" s="3"/>
      <c r="B394" s="129"/>
      <c r="X394" s="72"/>
      <c r="Y394" s="132"/>
      <c r="AB394" s="131"/>
      <c r="AC394" s="131"/>
      <c r="AD394" s="131"/>
      <c r="AE394" s="131"/>
      <c r="AF394" s="131"/>
      <c r="AG394" s="131"/>
      <c r="AH394" s="131"/>
      <c r="AI394" s="131"/>
      <c r="AJ394" s="140"/>
      <c r="AK394" s="72"/>
      <c r="AL394" s="133"/>
      <c r="AM394" s="133"/>
      <c r="AN394" s="133"/>
      <c r="AO394" s="133"/>
      <c r="AP394" s="133"/>
      <c r="AQ394" s="133"/>
      <c r="AR394" s="133"/>
      <c r="AS394" s="133"/>
      <c r="AT394" s="133"/>
      <c r="AU394" s="133"/>
      <c r="AV394" s="152"/>
      <c r="AW394" s="134"/>
      <c r="AX394" s="135"/>
    </row>
    <row r="395" spans="1:50" x14ac:dyDescent="0.25">
      <c r="A395" s="3"/>
      <c r="B395" s="129"/>
      <c r="X395" s="72"/>
      <c r="Y395" s="132"/>
      <c r="AB395" s="131"/>
      <c r="AC395" s="131"/>
      <c r="AD395" s="131"/>
      <c r="AE395" s="131"/>
      <c r="AF395" s="131"/>
      <c r="AG395" s="131"/>
      <c r="AH395" s="131"/>
      <c r="AI395" s="131"/>
      <c r="AJ395" s="140"/>
      <c r="AK395" s="72"/>
      <c r="AL395" s="133"/>
      <c r="AM395" s="133"/>
      <c r="AN395" s="133"/>
      <c r="AO395" s="133"/>
      <c r="AP395" s="133"/>
      <c r="AQ395" s="133"/>
      <c r="AR395" s="133"/>
      <c r="AS395" s="133"/>
      <c r="AT395" s="133"/>
      <c r="AU395" s="133"/>
      <c r="AV395" s="152"/>
      <c r="AW395" s="134"/>
      <c r="AX395" s="135"/>
    </row>
    <row r="396" spans="1:50" x14ac:dyDescent="0.25">
      <c r="A396" s="3"/>
      <c r="B396" s="129"/>
      <c r="X396" s="72"/>
      <c r="Y396" s="132"/>
      <c r="AB396" s="131"/>
      <c r="AC396" s="131"/>
      <c r="AD396" s="131"/>
      <c r="AE396" s="131"/>
      <c r="AF396" s="131"/>
      <c r="AG396" s="131"/>
      <c r="AH396" s="131"/>
      <c r="AI396" s="131"/>
      <c r="AJ396" s="140"/>
      <c r="AK396" s="72"/>
      <c r="AL396" s="133"/>
      <c r="AM396" s="133"/>
      <c r="AN396" s="133"/>
      <c r="AO396" s="133"/>
      <c r="AP396" s="133"/>
      <c r="AQ396" s="133"/>
      <c r="AR396" s="133"/>
      <c r="AS396" s="133"/>
      <c r="AT396" s="133"/>
      <c r="AU396" s="133"/>
      <c r="AV396" s="152"/>
      <c r="AW396" s="134"/>
      <c r="AX396" s="135"/>
    </row>
    <row r="397" spans="1:50" x14ac:dyDescent="0.25">
      <c r="A397" s="3"/>
      <c r="B397" s="129"/>
      <c r="X397" s="72"/>
      <c r="Y397" s="132"/>
      <c r="AB397" s="131"/>
      <c r="AC397" s="131"/>
      <c r="AD397" s="131"/>
      <c r="AE397" s="131"/>
      <c r="AF397" s="131"/>
      <c r="AG397" s="131"/>
      <c r="AH397" s="131"/>
      <c r="AI397" s="131"/>
      <c r="AJ397" s="140"/>
      <c r="AK397" s="72"/>
      <c r="AL397" s="133"/>
      <c r="AM397" s="133"/>
      <c r="AN397" s="133"/>
      <c r="AO397" s="133"/>
      <c r="AP397" s="133"/>
      <c r="AQ397" s="133"/>
      <c r="AR397" s="133"/>
      <c r="AS397" s="133"/>
      <c r="AT397" s="133"/>
      <c r="AU397" s="133"/>
      <c r="AV397" s="152"/>
      <c r="AW397" s="134"/>
      <c r="AX397" s="135"/>
    </row>
    <row r="398" spans="1:50" x14ac:dyDescent="0.25">
      <c r="A398" s="3"/>
      <c r="B398" s="129"/>
      <c r="X398" s="72"/>
      <c r="Y398" s="132"/>
      <c r="AB398" s="131"/>
      <c r="AC398" s="131"/>
      <c r="AD398" s="131"/>
      <c r="AE398" s="131"/>
      <c r="AF398" s="131"/>
      <c r="AG398" s="131"/>
      <c r="AH398" s="131"/>
      <c r="AI398" s="131"/>
      <c r="AJ398" s="140"/>
      <c r="AK398" s="72"/>
      <c r="AL398" s="133"/>
      <c r="AM398" s="133"/>
      <c r="AN398" s="133"/>
      <c r="AO398" s="133"/>
      <c r="AP398" s="133"/>
      <c r="AQ398" s="133"/>
      <c r="AR398" s="133"/>
      <c r="AS398" s="133"/>
      <c r="AT398" s="133"/>
      <c r="AU398" s="133"/>
      <c r="AV398" s="152"/>
      <c r="AW398" s="134"/>
      <c r="AX398" s="135"/>
    </row>
    <row r="399" spans="1:50" x14ac:dyDescent="0.25">
      <c r="A399" s="3"/>
      <c r="B399" s="129"/>
      <c r="X399" s="72"/>
      <c r="Y399" s="132"/>
      <c r="AB399" s="131"/>
      <c r="AC399" s="131"/>
      <c r="AD399" s="131"/>
      <c r="AE399" s="131"/>
      <c r="AF399" s="131"/>
      <c r="AG399" s="131"/>
      <c r="AH399" s="131"/>
      <c r="AI399" s="131"/>
      <c r="AJ399" s="140"/>
      <c r="AK399" s="72"/>
      <c r="AL399" s="133"/>
      <c r="AM399" s="133"/>
      <c r="AN399" s="133"/>
      <c r="AO399" s="133"/>
      <c r="AP399" s="133"/>
      <c r="AQ399" s="133"/>
      <c r="AR399" s="133"/>
      <c r="AS399" s="133"/>
      <c r="AT399" s="133"/>
      <c r="AU399" s="133"/>
      <c r="AV399" s="152"/>
      <c r="AW399" s="134"/>
      <c r="AX399" s="135"/>
    </row>
    <row r="400" spans="1:50" x14ac:dyDescent="0.25">
      <c r="A400" s="3"/>
      <c r="B400" s="129"/>
      <c r="X400" s="72"/>
      <c r="Y400" s="132"/>
      <c r="AB400" s="131"/>
      <c r="AC400" s="131"/>
      <c r="AD400" s="131"/>
      <c r="AE400" s="131"/>
      <c r="AF400" s="131"/>
      <c r="AG400" s="131"/>
      <c r="AH400" s="131"/>
      <c r="AI400" s="131"/>
      <c r="AJ400" s="140"/>
      <c r="AK400" s="72"/>
      <c r="AL400" s="133"/>
      <c r="AM400" s="133"/>
      <c r="AN400" s="133"/>
      <c r="AO400" s="133"/>
      <c r="AP400" s="133"/>
      <c r="AQ400" s="133"/>
      <c r="AR400" s="133"/>
      <c r="AS400" s="133"/>
      <c r="AT400" s="133"/>
      <c r="AU400" s="133"/>
      <c r="AV400" s="152"/>
      <c r="AW400" s="134"/>
      <c r="AX400" s="135"/>
    </row>
    <row r="401" spans="1:50" x14ac:dyDescent="0.25">
      <c r="A401" s="3"/>
      <c r="B401" s="129"/>
      <c r="X401" s="72"/>
      <c r="Y401" s="132"/>
      <c r="AB401" s="131"/>
      <c r="AC401" s="131"/>
      <c r="AD401" s="131"/>
      <c r="AE401" s="131"/>
      <c r="AF401" s="131"/>
      <c r="AG401" s="131"/>
      <c r="AH401" s="131"/>
      <c r="AI401" s="131"/>
      <c r="AJ401" s="140"/>
      <c r="AK401" s="72"/>
      <c r="AL401" s="133"/>
      <c r="AM401" s="133"/>
      <c r="AN401" s="133"/>
      <c r="AO401" s="133"/>
      <c r="AP401" s="133"/>
      <c r="AQ401" s="133"/>
      <c r="AR401" s="133"/>
      <c r="AS401" s="133"/>
      <c r="AT401" s="133"/>
      <c r="AU401" s="133"/>
      <c r="AV401" s="152"/>
      <c r="AW401" s="134"/>
      <c r="AX401" s="135"/>
    </row>
    <row r="402" spans="1:50" x14ac:dyDescent="0.25">
      <c r="A402" s="3"/>
      <c r="B402" s="129"/>
      <c r="X402" s="72"/>
      <c r="Y402" s="132"/>
      <c r="AB402" s="131"/>
      <c r="AC402" s="131"/>
      <c r="AD402" s="131"/>
      <c r="AE402" s="131"/>
      <c r="AF402" s="131"/>
      <c r="AG402" s="131"/>
      <c r="AH402" s="131"/>
      <c r="AI402" s="131"/>
      <c r="AJ402" s="140"/>
      <c r="AK402" s="72"/>
      <c r="AL402" s="133"/>
      <c r="AM402" s="133"/>
      <c r="AN402" s="133"/>
      <c r="AO402" s="133"/>
      <c r="AP402" s="133"/>
      <c r="AQ402" s="133"/>
      <c r="AR402" s="133"/>
      <c r="AS402" s="133"/>
      <c r="AT402" s="133"/>
      <c r="AU402" s="133"/>
      <c r="AV402" s="152"/>
      <c r="AW402" s="134"/>
      <c r="AX402" s="135"/>
    </row>
    <row r="403" spans="1:50" x14ac:dyDescent="0.25">
      <c r="A403" s="3"/>
      <c r="B403" s="129"/>
      <c r="X403" s="72"/>
      <c r="Y403" s="132"/>
      <c r="AB403" s="131"/>
      <c r="AC403" s="131"/>
      <c r="AD403" s="131"/>
      <c r="AE403" s="131"/>
      <c r="AF403" s="131"/>
      <c r="AG403" s="131"/>
      <c r="AH403" s="131"/>
      <c r="AI403" s="131"/>
      <c r="AJ403" s="140"/>
      <c r="AK403" s="72"/>
      <c r="AL403" s="133"/>
      <c r="AM403" s="133"/>
      <c r="AN403" s="133"/>
      <c r="AO403" s="133"/>
      <c r="AP403" s="133"/>
      <c r="AQ403" s="133"/>
      <c r="AR403" s="133"/>
      <c r="AS403" s="133"/>
      <c r="AT403" s="133"/>
      <c r="AU403" s="133"/>
      <c r="AV403" s="152"/>
      <c r="AW403" s="134"/>
      <c r="AX403" s="135"/>
    </row>
    <row r="404" spans="1:50" x14ac:dyDescent="0.25">
      <c r="A404" s="3"/>
      <c r="B404" s="129"/>
      <c r="X404" s="72"/>
      <c r="Y404" s="132"/>
      <c r="AB404" s="131"/>
      <c r="AC404" s="131"/>
      <c r="AD404" s="131"/>
      <c r="AE404" s="131"/>
      <c r="AF404" s="131"/>
      <c r="AG404" s="131"/>
      <c r="AH404" s="131"/>
      <c r="AI404" s="131"/>
      <c r="AJ404" s="140"/>
      <c r="AK404" s="72"/>
      <c r="AL404" s="133"/>
      <c r="AM404" s="133"/>
      <c r="AN404" s="133"/>
      <c r="AO404" s="133"/>
      <c r="AP404" s="133"/>
      <c r="AQ404" s="133"/>
      <c r="AR404" s="133"/>
      <c r="AS404" s="133"/>
      <c r="AT404" s="133"/>
      <c r="AU404" s="133"/>
      <c r="AV404" s="152"/>
      <c r="AW404" s="134"/>
      <c r="AX404" s="135"/>
    </row>
    <row r="405" spans="1:50" x14ac:dyDescent="0.25">
      <c r="A405" s="3"/>
      <c r="B405" s="129"/>
      <c r="X405" s="72"/>
      <c r="Y405" s="132"/>
      <c r="AB405" s="131"/>
      <c r="AC405" s="131"/>
      <c r="AD405" s="131"/>
      <c r="AE405" s="131"/>
      <c r="AF405" s="131"/>
      <c r="AG405" s="131"/>
      <c r="AH405" s="131"/>
      <c r="AI405" s="131"/>
      <c r="AJ405" s="140"/>
      <c r="AK405" s="72"/>
      <c r="AL405" s="133"/>
      <c r="AM405" s="133"/>
      <c r="AN405" s="133"/>
      <c r="AO405" s="133"/>
      <c r="AP405" s="133"/>
      <c r="AQ405" s="133"/>
      <c r="AR405" s="133"/>
      <c r="AS405" s="133"/>
      <c r="AT405" s="133"/>
      <c r="AU405" s="133"/>
      <c r="AV405" s="152"/>
      <c r="AW405" s="134"/>
      <c r="AX405" s="135"/>
    </row>
    <row r="406" spans="1:50" x14ac:dyDescent="0.25">
      <c r="A406" s="3"/>
      <c r="B406" s="129"/>
      <c r="X406" s="72"/>
      <c r="Y406" s="132"/>
      <c r="AB406" s="131"/>
      <c r="AC406" s="131"/>
      <c r="AD406" s="131"/>
      <c r="AE406" s="131"/>
      <c r="AF406" s="131"/>
      <c r="AG406" s="131"/>
      <c r="AH406" s="131"/>
      <c r="AI406" s="131"/>
      <c r="AJ406" s="140"/>
      <c r="AK406" s="72"/>
      <c r="AL406" s="133"/>
      <c r="AM406" s="133"/>
      <c r="AN406" s="133"/>
      <c r="AO406" s="133"/>
      <c r="AP406" s="133"/>
      <c r="AQ406" s="133"/>
      <c r="AR406" s="133"/>
      <c r="AS406" s="133"/>
      <c r="AT406" s="133"/>
      <c r="AU406" s="133"/>
      <c r="AV406" s="152"/>
      <c r="AW406" s="134"/>
      <c r="AX406" s="135"/>
    </row>
    <row r="407" spans="1:50" x14ac:dyDescent="0.25">
      <c r="A407" s="3"/>
      <c r="B407" s="129"/>
      <c r="X407" s="72"/>
      <c r="Y407" s="132"/>
      <c r="AB407" s="131"/>
      <c r="AC407" s="131"/>
      <c r="AD407" s="131"/>
      <c r="AE407" s="131"/>
      <c r="AF407" s="131"/>
      <c r="AG407" s="131"/>
      <c r="AH407" s="131"/>
      <c r="AI407" s="131"/>
      <c r="AJ407" s="140"/>
      <c r="AK407" s="72"/>
      <c r="AL407" s="133"/>
      <c r="AM407" s="133"/>
      <c r="AN407" s="133"/>
      <c r="AO407" s="133"/>
      <c r="AP407" s="133"/>
      <c r="AQ407" s="133"/>
      <c r="AR407" s="133"/>
      <c r="AS407" s="133"/>
      <c r="AT407" s="133"/>
      <c r="AU407" s="133"/>
      <c r="AV407" s="152"/>
      <c r="AW407" s="134"/>
      <c r="AX407" s="135"/>
    </row>
    <row r="408" spans="1:50" x14ac:dyDescent="0.25">
      <c r="A408" s="3"/>
      <c r="B408" s="129"/>
      <c r="X408" s="72"/>
      <c r="Y408" s="132"/>
      <c r="AB408" s="131"/>
      <c r="AC408" s="131"/>
      <c r="AD408" s="131"/>
      <c r="AE408" s="131"/>
      <c r="AF408" s="131"/>
      <c r="AG408" s="131"/>
      <c r="AH408" s="131"/>
      <c r="AI408" s="131"/>
      <c r="AJ408" s="140"/>
      <c r="AK408" s="72"/>
      <c r="AL408" s="133"/>
      <c r="AM408" s="133"/>
      <c r="AN408" s="133"/>
      <c r="AO408" s="133"/>
      <c r="AP408" s="133"/>
      <c r="AQ408" s="133"/>
      <c r="AR408" s="133"/>
      <c r="AS408" s="133"/>
      <c r="AT408" s="133"/>
      <c r="AU408" s="133"/>
      <c r="AV408" s="152"/>
      <c r="AW408" s="134"/>
      <c r="AX408" s="135"/>
    </row>
    <row r="409" spans="1:50" x14ac:dyDescent="0.25">
      <c r="A409" s="3"/>
      <c r="B409" s="129"/>
      <c r="X409" s="72"/>
      <c r="Y409" s="132"/>
      <c r="AB409" s="131"/>
      <c r="AC409" s="131"/>
      <c r="AD409" s="131"/>
      <c r="AE409" s="131"/>
      <c r="AF409" s="131"/>
      <c r="AG409" s="131"/>
      <c r="AH409" s="131"/>
      <c r="AI409" s="131"/>
      <c r="AJ409" s="140"/>
      <c r="AK409" s="72"/>
      <c r="AL409" s="133"/>
      <c r="AM409" s="133"/>
      <c r="AN409" s="133"/>
      <c r="AO409" s="133"/>
      <c r="AP409" s="133"/>
      <c r="AQ409" s="133"/>
      <c r="AR409" s="133"/>
      <c r="AS409" s="133"/>
      <c r="AT409" s="133"/>
      <c r="AU409" s="133"/>
      <c r="AV409" s="152"/>
      <c r="AW409" s="134"/>
      <c r="AX409" s="135"/>
    </row>
    <row r="410" spans="1:50" x14ac:dyDescent="0.25">
      <c r="A410" s="3"/>
      <c r="B410" s="129"/>
      <c r="X410" s="72"/>
      <c r="Y410" s="132"/>
      <c r="AB410" s="131"/>
      <c r="AC410" s="131"/>
      <c r="AD410" s="131"/>
      <c r="AE410" s="131"/>
      <c r="AF410" s="131"/>
      <c r="AG410" s="131"/>
      <c r="AH410" s="131"/>
      <c r="AI410" s="131"/>
      <c r="AJ410" s="140"/>
      <c r="AK410" s="72"/>
      <c r="AL410" s="133"/>
      <c r="AM410" s="133"/>
      <c r="AN410" s="133"/>
      <c r="AO410" s="133"/>
      <c r="AP410" s="133"/>
      <c r="AQ410" s="133"/>
      <c r="AR410" s="133"/>
      <c r="AS410" s="133"/>
      <c r="AT410" s="133"/>
      <c r="AU410" s="133"/>
      <c r="AV410" s="152"/>
      <c r="AW410" s="134"/>
      <c r="AX410" s="135"/>
    </row>
    <row r="411" spans="1:50" x14ac:dyDescent="0.25">
      <c r="A411" s="3"/>
      <c r="B411" s="129"/>
      <c r="X411" s="72"/>
      <c r="Y411" s="132"/>
      <c r="AB411" s="131"/>
      <c r="AC411" s="131"/>
      <c r="AD411" s="131"/>
      <c r="AE411" s="131"/>
      <c r="AF411" s="131"/>
      <c r="AG411" s="131"/>
      <c r="AH411" s="131"/>
      <c r="AI411" s="131"/>
      <c r="AJ411" s="140"/>
      <c r="AK411" s="72"/>
      <c r="AL411" s="133"/>
      <c r="AM411" s="133"/>
      <c r="AN411" s="133"/>
      <c r="AO411" s="133"/>
      <c r="AP411" s="133"/>
      <c r="AQ411" s="133"/>
      <c r="AR411" s="133"/>
      <c r="AS411" s="133"/>
      <c r="AT411" s="133"/>
      <c r="AU411" s="133"/>
      <c r="AV411" s="152"/>
      <c r="AW411" s="134"/>
      <c r="AX411" s="135"/>
    </row>
    <row r="412" spans="1:50" x14ac:dyDescent="0.25">
      <c r="A412" s="3"/>
      <c r="B412" s="129"/>
      <c r="X412" s="72"/>
      <c r="Y412" s="132"/>
      <c r="AB412" s="131"/>
      <c r="AC412" s="131"/>
      <c r="AD412" s="131"/>
      <c r="AE412" s="131"/>
      <c r="AF412" s="131"/>
      <c r="AG412" s="131"/>
      <c r="AH412" s="131"/>
      <c r="AI412" s="131"/>
      <c r="AJ412" s="140"/>
      <c r="AK412" s="72"/>
      <c r="AL412" s="133"/>
      <c r="AM412" s="133"/>
      <c r="AN412" s="133"/>
      <c r="AO412" s="133"/>
      <c r="AP412" s="133"/>
      <c r="AQ412" s="133"/>
      <c r="AR412" s="133"/>
      <c r="AS412" s="133"/>
      <c r="AT412" s="133"/>
      <c r="AU412" s="133"/>
      <c r="AV412" s="152"/>
      <c r="AW412" s="134"/>
      <c r="AX412" s="135"/>
    </row>
    <row r="413" spans="1:50" x14ac:dyDescent="0.25">
      <c r="A413" s="3"/>
      <c r="B413" s="129"/>
      <c r="X413" s="72"/>
      <c r="Y413" s="132"/>
      <c r="AB413" s="131"/>
      <c r="AC413" s="131"/>
      <c r="AD413" s="131"/>
      <c r="AE413" s="131"/>
      <c r="AF413" s="131"/>
      <c r="AG413" s="131"/>
      <c r="AH413" s="131"/>
      <c r="AI413" s="131"/>
      <c r="AJ413" s="140"/>
      <c r="AK413" s="72"/>
      <c r="AL413" s="133"/>
      <c r="AM413" s="133"/>
      <c r="AN413" s="133"/>
      <c r="AO413" s="133"/>
      <c r="AP413" s="133"/>
      <c r="AQ413" s="133"/>
      <c r="AR413" s="133"/>
      <c r="AS413" s="133"/>
      <c r="AT413" s="133"/>
      <c r="AU413" s="133"/>
      <c r="AV413" s="152"/>
      <c r="AW413" s="134"/>
      <c r="AX413" s="135"/>
    </row>
    <row r="414" spans="1:50" x14ac:dyDescent="0.25">
      <c r="A414" s="3"/>
      <c r="B414" s="129"/>
      <c r="X414" s="72"/>
      <c r="Y414" s="132"/>
      <c r="AB414" s="131"/>
      <c r="AC414" s="131"/>
      <c r="AD414" s="131"/>
      <c r="AE414" s="131"/>
      <c r="AF414" s="131"/>
      <c r="AG414" s="131"/>
      <c r="AH414" s="131"/>
      <c r="AI414" s="131"/>
      <c r="AJ414" s="140"/>
      <c r="AK414" s="72"/>
      <c r="AL414" s="133"/>
      <c r="AM414" s="133"/>
      <c r="AN414" s="133"/>
      <c r="AO414" s="133"/>
      <c r="AP414" s="133"/>
      <c r="AQ414" s="133"/>
      <c r="AR414" s="133"/>
      <c r="AS414" s="133"/>
      <c r="AT414" s="133"/>
      <c r="AU414" s="133"/>
      <c r="AV414" s="152"/>
      <c r="AW414" s="134"/>
      <c r="AX414" s="135"/>
    </row>
    <row r="415" spans="1:50" x14ac:dyDescent="0.25">
      <c r="A415" s="3"/>
      <c r="B415" s="129"/>
      <c r="X415" s="72"/>
      <c r="Y415" s="132"/>
      <c r="AB415" s="131"/>
      <c r="AC415" s="131"/>
      <c r="AD415" s="131"/>
      <c r="AE415" s="131"/>
      <c r="AF415" s="131"/>
      <c r="AG415" s="131"/>
      <c r="AH415" s="131"/>
      <c r="AI415" s="131"/>
      <c r="AJ415" s="140"/>
      <c r="AK415" s="72"/>
      <c r="AL415" s="133"/>
      <c r="AM415" s="133"/>
      <c r="AN415" s="133"/>
      <c r="AO415" s="133"/>
      <c r="AP415" s="133"/>
      <c r="AQ415" s="133"/>
      <c r="AR415" s="133"/>
      <c r="AS415" s="133"/>
      <c r="AT415" s="133"/>
      <c r="AU415" s="133"/>
      <c r="AV415" s="152"/>
      <c r="AW415" s="134"/>
      <c r="AX415" s="135"/>
    </row>
    <row r="416" spans="1:50" x14ac:dyDescent="0.25">
      <c r="A416" s="3"/>
      <c r="B416" s="129"/>
      <c r="X416" s="72"/>
      <c r="Y416" s="132"/>
      <c r="AB416" s="131"/>
      <c r="AC416" s="131"/>
      <c r="AD416" s="131"/>
      <c r="AE416" s="131"/>
      <c r="AF416" s="131"/>
      <c r="AG416" s="131"/>
      <c r="AH416" s="131"/>
      <c r="AI416" s="131"/>
      <c r="AJ416" s="140"/>
      <c r="AK416" s="72"/>
      <c r="AL416" s="133"/>
      <c r="AM416" s="133"/>
      <c r="AN416" s="133"/>
      <c r="AO416" s="133"/>
      <c r="AP416" s="133"/>
      <c r="AQ416" s="133"/>
      <c r="AR416" s="133"/>
      <c r="AS416" s="133"/>
      <c r="AT416" s="133"/>
      <c r="AU416" s="133"/>
      <c r="AV416" s="152"/>
      <c r="AW416" s="134"/>
      <c r="AX416" s="135"/>
    </row>
    <row r="417" spans="1:50" x14ac:dyDescent="0.25">
      <c r="A417" s="3"/>
      <c r="B417" s="129"/>
      <c r="X417" s="72"/>
      <c r="Y417" s="132"/>
      <c r="AB417" s="131"/>
      <c r="AC417" s="131"/>
      <c r="AD417" s="131"/>
      <c r="AE417" s="131"/>
      <c r="AF417" s="131"/>
      <c r="AG417" s="131"/>
      <c r="AH417" s="131"/>
      <c r="AI417" s="131"/>
      <c r="AJ417" s="140"/>
      <c r="AK417" s="72"/>
      <c r="AL417" s="133"/>
      <c r="AM417" s="133"/>
      <c r="AN417" s="133"/>
      <c r="AO417" s="133"/>
      <c r="AP417" s="133"/>
      <c r="AQ417" s="133"/>
      <c r="AR417" s="133"/>
      <c r="AS417" s="133"/>
      <c r="AT417" s="133"/>
      <c r="AU417" s="133"/>
      <c r="AV417" s="152"/>
      <c r="AW417" s="134"/>
      <c r="AX417" s="135"/>
    </row>
    <row r="418" spans="1:50" x14ac:dyDescent="0.25">
      <c r="A418" s="3"/>
      <c r="B418" s="129"/>
      <c r="X418" s="72"/>
      <c r="Y418" s="132"/>
      <c r="AB418" s="131"/>
      <c r="AC418" s="131"/>
      <c r="AD418" s="131"/>
      <c r="AE418" s="131"/>
      <c r="AF418" s="131"/>
      <c r="AG418" s="131"/>
      <c r="AH418" s="131"/>
      <c r="AI418" s="131"/>
      <c r="AJ418" s="140"/>
      <c r="AK418" s="72"/>
      <c r="AL418" s="133"/>
      <c r="AM418" s="133"/>
      <c r="AN418" s="133"/>
      <c r="AO418" s="133"/>
      <c r="AP418" s="133"/>
      <c r="AQ418" s="133"/>
      <c r="AR418" s="133"/>
      <c r="AS418" s="133"/>
      <c r="AT418" s="133"/>
      <c r="AU418" s="133"/>
      <c r="AV418" s="152"/>
      <c r="AW418" s="134"/>
      <c r="AX418" s="135"/>
    </row>
    <row r="419" spans="1:50" x14ac:dyDescent="0.25">
      <c r="A419" s="3"/>
      <c r="B419" s="129"/>
      <c r="X419" s="72"/>
      <c r="Y419" s="132"/>
      <c r="AB419" s="131"/>
      <c r="AC419" s="131"/>
      <c r="AD419" s="131"/>
      <c r="AE419" s="131"/>
      <c r="AF419" s="131"/>
      <c r="AG419" s="131"/>
      <c r="AH419" s="131"/>
      <c r="AI419" s="131"/>
      <c r="AJ419" s="140"/>
      <c r="AK419" s="72"/>
      <c r="AL419" s="133"/>
      <c r="AM419" s="133"/>
      <c r="AN419" s="133"/>
      <c r="AO419" s="133"/>
      <c r="AP419" s="133"/>
      <c r="AQ419" s="133"/>
      <c r="AR419" s="133"/>
      <c r="AS419" s="133"/>
      <c r="AT419" s="133"/>
      <c r="AU419" s="133"/>
      <c r="AV419" s="152"/>
      <c r="AW419" s="134"/>
      <c r="AX419" s="135"/>
    </row>
    <row r="420" spans="1:50" x14ac:dyDescent="0.25">
      <c r="A420" s="3"/>
      <c r="B420" s="129"/>
      <c r="X420" s="72"/>
      <c r="Y420" s="132"/>
      <c r="AB420" s="131"/>
      <c r="AC420" s="131"/>
      <c r="AD420" s="131"/>
      <c r="AE420" s="131"/>
      <c r="AF420" s="131"/>
      <c r="AG420" s="131"/>
      <c r="AH420" s="131"/>
      <c r="AI420" s="131"/>
      <c r="AJ420" s="140"/>
      <c r="AK420" s="72"/>
      <c r="AL420" s="133"/>
      <c r="AM420" s="133"/>
      <c r="AN420" s="133"/>
      <c r="AO420" s="133"/>
      <c r="AP420" s="133"/>
      <c r="AQ420" s="133"/>
      <c r="AR420" s="133"/>
      <c r="AS420" s="133"/>
      <c r="AT420" s="133"/>
      <c r="AU420" s="133"/>
      <c r="AV420" s="152"/>
      <c r="AW420" s="134"/>
      <c r="AX420" s="135"/>
    </row>
    <row r="421" spans="1:50" x14ac:dyDescent="0.25">
      <c r="A421" s="3"/>
      <c r="B421" s="129"/>
      <c r="X421" s="72"/>
      <c r="Y421" s="132"/>
      <c r="AB421" s="131"/>
      <c r="AC421" s="131"/>
      <c r="AD421" s="131"/>
      <c r="AE421" s="131"/>
      <c r="AF421" s="131"/>
      <c r="AG421" s="131"/>
      <c r="AH421" s="131"/>
      <c r="AI421" s="131"/>
      <c r="AJ421" s="140"/>
      <c r="AK421" s="72"/>
      <c r="AL421" s="133"/>
      <c r="AM421" s="133"/>
      <c r="AN421" s="133"/>
      <c r="AO421" s="133"/>
      <c r="AP421" s="133"/>
      <c r="AQ421" s="133"/>
      <c r="AR421" s="133"/>
      <c r="AS421" s="133"/>
      <c r="AT421" s="133"/>
      <c r="AU421" s="133"/>
      <c r="AV421" s="152"/>
      <c r="AW421" s="134"/>
      <c r="AX421" s="135"/>
    </row>
    <row r="422" spans="1:50" x14ac:dyDescent="0.25">
      <c r="A422" s="3"/>
      <c r="B422" s="129"/>
      <c r="X422" s="72"/>
      <c r="Y422" s="132"/>
      <c r="AB422" s="131"/>
      <c r="AC422" s="131"/>
      <c r="AD422" s="131"/>
      <c r="AE422" s="131"/>
      <c r="AF422" s="131"/>
      <c r="AG422" s="131"/>
      <c r="AH422" s="131"/>
      <c r="AI422" s="131"/>
      <c r="AJ422" s="140"/>
      <c r="AK422" s="72"/>
      <c r="AL422" s="133"/>
      <c r="AM422" s="133"/>
      <c r="AN422" s="133"/>
      <c r="AO422" s="133"/>
      <c r="AP422" s="133"/>
      <c r="AQ422" s="133"/>
      <c r="AR422" s="133"/>
      <c r="AS422" s="133"/>
      <c r="AT422" s="133"/>
      <c r="AU422" s="133"/>
      <c r="AV422" s="152"/>
      <c r="AW422" s="134"/>
      <c r="AX422" s="135"/>
    </row>
    <row r="423" spans="1:50" x14ac:dyDescent="0.25">
      <c r="A423" s="3"/>
      <c r="B423" s="129"/>
      <c r="X423" s="72"/>
      <c r="Y423" s="132"/>
      <c r="AB423" s="131"/>
      <c r="AC423" s="131"/>
      <c r="AD423" s="131"/>
      <c r="AE423" s="131"/>
      <c r="AF423" s="131"/>
      <c r="AG423" s="131"/>
      <c r="AH423" s="131"/>
      <c r="AI423" s="131"/>
      <c r="AJ423" s="140"/>
      <c r="AK423" s="72"/>
      <c r="AL423" s="133"/>
      <c r="AM423" s="133"/>
      <c r="AN423" s="133"/>
      <c r="AO423" s="133"/>
      <c r="AP423" s="133"/>
      <c r="AQ423" s="133"/>
      <c r="AR423" s="133"/>
      <c r="AS423" s="133"/>
      <c r="AT423" s="133"/>
      <c r="AU423" s="133"/>
      <c r="AV423" s="152"/>
      <c r="AW423" s="134"/>
      <c r="AX423" s="135"/>
    </row>
    <row r="424" spans="1:50" x14ac:dyDescent="0.25">
      <c r="A424" s="3"/>
      <c r="B424" s="129"/>
      <c r="X424" s="72"/>
      <c r="Y424" s="132"/>
      <c r="AB424" s="131"/>
      <c r="AC424" s="131"/>
      <c r="AD424" s="131"/>
      <c r="AE424" s="131"/>
      <c r="AF424" s="131"/>
      <c r="AG424" s="131"/>
      <c r="AH424" s="131"/>
      <c r="AI424" s="131"/>
      <c r="AJ424" s="140"/>
      <c r="AK424" s="72"/>
      <c r="AL424" s="133"/>
      <c r="AM424" s="133"/>
      <c r="AN424" s="133"/>
      <c r="AO424" s="133"/>
      <c r="AP424" s="133"/>
      <c r="AQ424" s="133"/>
      <c r="AR424" s="133"/>
      <c r="AS424" s="133"/>
      <c r="AT424" s="133"/>
      <c r="AU424" s="133"/>
      <c r="AV424" s="152"/>
      <c r="AW424" s="134"/>
      <c r="AX424" s="135"/>
    </row>
    <row r="425" spans="1:50" x14ac:dyDescent="0.25">
      <c r="A425" s="3"/>
      <c r="B425" s="129"/>
      <c r="X425" s="72"/>
      <c r="Y425" s="132"/>
      <c r="AB425" s="131"/>
      <c r="AC425" s="131"/>
      <c r="AD425" s="131"/>
      <c r="AE425" s="131"/>
      <c r="AF425" s="131"/>
      <c r="AG425" s="131"/>
      <c r="AH425" s="131"/>
      <c r="AI425" s="131"/>
      <c r="AJ425" s="140"/>
      <c r="AK425" s="72"/>
      <c r="AL425" s="133"/>
      <c r="AM425" s="133"/>
      <c r="AN425" s="133"/>
      <c r="AO425" s="133"/>
      <c r="AP425" s="133"/>
      <c r="AQ425" s="133"/>
      <c r="AR425" s="133"/>
      <c r="AS425" s="133"/>
      <c r="AT425" s="133"/>
      <c r="AU425" s="133"/>
      <c r="AV425" s="152"/>
      <c r="AW425" s="134"/>
      <c r="AX425" s="135"/>
    </row>
    <row r="426" spans="1:50" x14ac:dyDescent="0.25">
      <c r="A426" s="3"/>
      <c r="B426" s="129"/>
      <c r="X426" s="72"/>
      <c r="Y426" s="132"/>
      <c r="AB426" s="131"/>
      <c r="AC426" s="131"/>
      <c r="AD426" s="131"/>
      <c r="AE426" s="131"/>
      <c r="AF426" s="131"/>
      <c r="AG426" s="131"/>
      <c r="AH426" s="131"/>
      <c r="AI426" s="131"/>
      <c r="AJ426" s="140"/>
      <c r="AK426" s="72"/>
      <c r="AL426" s="133"/>
      <c r="AM426" s="133"/>
      <c r="AN426" s="133"/>
      <c r="AO426" s="133"/>
      <c r="AP426" s="133"/>
      <c r="AQ426" s="133"/>
      <c r="AR426" s="133"/>
      <c r="AS426" s="133"/>
      <c r="AT426" s="133"/>
      <c r="AU426" s="133"/>
      <c r="AV426" s="152"/>
      <c r="AW426" s="134"/>
      <c r="AX426" s="135"/>
    </row>
    <row r="427" spans="1:50" x14ac:dyDescent="0.25">
      <c r="A427" s="3"/>
      <c r="B427" s="129"/>
      <c r="X427" s="72"/>
      <c r="Y427" s="132"/>
      <c r="AB427" s="131"/>
      <c r="AC427" s="131"/>
      <c r="AD427" s="131"/>
      <c r="AE427" s="131"/>
      <c r="AF427" s="131"/>
      <c r="AG427" s="131"/>
      <c r="AH427" s="131"/>
      <c r="AI427" s="131"/>
      <c r="AJ427" s="140"/>
      <c r="AK427" s="72"/>
      <c r="AL427" s="133"/>
      <c r="AM427" s="133"/>
      <c r="AN427" s="133"/>
      <c r="AO427" s="133"/>
      <c r="AP427" s="133"/>
      <c r="AQ427" s="133"/>
      <c r="AR427" s="133"/>
      <c r="AS427" s="133"/>
      <c r="AT427" s="133"/>
      <c r="AU427" s="133"/>
      <c r="AV427" s="152"/>
      <c r="AW427" s="134"/>
      <c r="AX427" s="135"/>
    </row>
    <row r="428" spans="1:50" x14ac:dyDescent="0.25">
      <c r="A428" s="3"/>
      <c r="B428" s="129"/>
      <c r="X428" s="72"/>
      <c r="Y428" s="132"/>
      <c r="AB428" s="131"/>
      <c r="AC428" s="131"/>
      <c r="AD428" s="131"/>
      <c r="AE428" s="131"/>
      <c r="AF428" s="131"/>
      <c r="AG428" s="131"/>
      <c r="AH428" s="131"/>
      <c r="AI428" s="131"/>
      <c r="AJ428" s="140"/>
      <c r="AK428" s="72"/>
      <c r="AL428" s="133"/>
      <c r="AM428" s="133"/>
      <c r="AN428" s="133"/>
      <c r="AO428" s="133"/>
      <c r="AP428" s="133"/>
      <c r="AQ428" s="133"/>
      <c r="AR428" s="133"/>
      <c r="AS428" s="133"/>
      <c r="AT428" s="133"/>
      <c r="AU428" s="133"/>
      <c r="AV428" s="152"/>
      <c r="AW428" s="134"/>
      <c r="AX428" s="135"/>
    </row>
    <row r="429" spans="1:50" x14ac:dyDescent="0.25">
      <c r="A429" s="3"/>
      <c r="B429" s="129"/>
      <c r="X429" s="72"/>
      <c r="Y429" s="132"/>
      <c r="AB429" s="131"/>
      <c r="AC429" s="131"/>
      <c r="AD429" s="131"/>
      <c r="AE429" s="131"/>
      <c r="AF429" s="131"/>
      <c r="AG429" s="131"/>
      <c r="AH429" s="131"/>
      <c r="AI429" s="131"/>
      <c r="AJ429" s="140"/>
      <c r="AK429" s="72"/>
      <c r="AL429" s="133"/>
      <c r="AM429" s="133"/>
      <c r="AN429" s="133"/>
      <c r="AO429" s="133"/>
      <c r="AP429" s="133"/>
      <c r="AQ429" s="133"/>
      <c r="AR429" s="133"/>
      <c r="AS429" s="133"/>
      <c r="AT429" s="133"/>
      <c r="AU429" s="133"/>
      <c r="AV429" s="152"/>
      <c r="AW429" s="134"/>
      <c r="AX429" s="135"/>
    </row>
    <row r="430" spans="1:50" x14ac:dyDescent="0.25">
      <c r="A430" s="3"/>
      <c r="B430" s="129"/>
      <c r="X430" s="72"/>
      <c r="Y430" s="132"/>
      <c r="AB430" s="131"/>
      <c r="AC430" s="131"/>
      <c r="AD430" s="131"/>
      <c r="AE430" s="131"/>
      <c r="AF430" s="131"/>
      <c r="AG430" s="131"/>
      <c r="AH430" s="131"/>
      <c r="AI430" s="131"/>
      <c r="AJ430" s="140"/>
      <c r="AK430" s="72"/>
      <c r="AL430" s="133"/>
      <c r="AM430" s="133"/>
      <c r="AN430" s="133"/>
      <c r="AO430" s="133"/>
      <c r="AP430" s="133"/>
      <c r="AQ430" s="133"/>
      <c r="AR430" s="133"/>
      <c r="AS430" s="133"/>
      <c r="AT430" s="133"/>
      <c r="AU430" s="133"/>
      <c r="AV430" s="152"/>
      <c r="AW430" s="134"/>
      <c r="AX430" s="135"/>
    </row>
    <row r="431" spans="1:50" x14ac:dyDescent="0.25">
      <c r="A431" s="3"/>
      <c r="B431" s="129"/>
      <c r="X431" s="72"/>
      <c r="Y431" s="132"/>
      <c r="AB431" s="131"/>
      <c r="AC431" s="131"/>
      <c r="AD431" s="131"/>
      <c r="AE431" s="131"/>
      <c r="AF431" s="131"/>
      <c r="AG431" s="131"/>
      <c r="AH431" s="131"/>
      <c r="AI431" s="131"/>
      <c r="AJ431" s="140"/>
      <c r="AK431" s="72"/>
      <c r="AL431" s="133"/>
      <c r="AM431" s="133"/>
      <c r="AN431" s="133"/>
      <c r="AO431" s="133"/>
      <c r="AP431" s="133"/>
      <c r="AQ431" s="133"/>
      <c r="AR431" s="133"/>
      <c r="AS431" s="133"/>
      <c r="AT431" s="133"/>
      <c r="AU431" s="133"/>
      <c r="AV431" s="152"/>
      <c r="AW431" s="134"/>
      <c r="AX431" s="135"/>
    </row>
    <row r="432" spans="1:50" x14ac:dyDescent="0.25">
      <c r="A432" s="3"/>
      <c r="B432" s="129"/>
      <c r="X432" s="72"/>
      <c r="Y432" s="132"/>
      <c r="AB432" s="131"/>
      <c r="AC432" s="131"/>
      <c r="AD432" s="131"/>
      <c r="AE432" s="131"/>
      <c r="AF432" s="131"/>
      <c r="AG432" s="131"/>
      <c r="AH432" s="131"/>
      <c r="AI432" s="131"/>
      <c r="AJ432" s="140"/>
      <c r="AK432" s="72"/>
      <c r="AL432" s="133"/>
      <c r="AM432" s="133"/>
      <c r="AN432" s="133"/>
      <c r="AO432" s="133"/>
      <c r="AP432" s="133"/>
      <c r="AQ432" s="133"/>
      <c r="AR432" s="133"/>
      <c r="AS432" s="133"/>
      <c r="AT432" s="133"/>
      <c r="AU432" s="133"/>
      <c r="AV432" s="152"/>
      <c r="AW432" s="134"/>
      <c r="AX432" s="135"/>
    </row>
    <row r="433" spans="1:50" x14ac:dyDescent="0.25">
      <c r="A433" s="3"/>
      <c r="B433" s="129"/>
      <c r="X433" s="72"/>
      <c r="Y433" s="132"/>
      <c r="AB433" s="131"/>
      <c r="AC433" s="131"/>
      <c r="AD433" s="131"/>
      <c r="AE433" s="131"/>
      <c r="AF433" s="131"/>
      <c r="AG433" s="131"/>
      <c r="AH433" s="131"/>
      <c r="AI433" s="131"/>
      <c r="AJ433" s="140"/>
      <c r="AK433" s="72"/>
      <c r="AL433" s="133"/>
      <c r="AM433" s="133"/>
      <c r="AN433" s="133"/>
      <c r="AO433" s="133"/>
      <c r="AP433" s="133"/>
      <c r="AQ433" s="133"/>
      <c r="AR433" s="133"/>
      <c r="AS433" s="133"/>
      <c r="AT433" s="133"/>
      <c r="AU433" s="133"/>
      <c r="AV433" s="152"/>
      <c r="AW433" s="134"/>
      <c r="AX433" s="135"/>
    </row>
    <row r="434" spans="1:50" x14ac:dyDescent="0.25">
      <c r="A434" s="3"/>
      <c r="B434" s="129"/>
      <c r="X434" s="72"/>
      <c r="Y434" s="132"/>
      <c r="AB434" s="131"/>
      <c r="AC434" s="131"/>
      <c r="AD434" s="131"/>
      <c r="AE434" s="131"/>
      <c r="AF434" s="131"/>
      <c r="AG434" s="131"/>
      <c r="AH434" s="131"/>
      <c r="AI434" s="131"/>
      <c r="AJ434" s="140"/>
      <c r="AK434" s="72"/>
      <c r="AL434" s="133"/>
      <c r="AM434" s="133"/>
      <c r="AN434" s="133"/>
      <c r="AO434" s="133"/>
      <c r="AP434" s="133"/>
      <c r="AQ434" s="133"/>
      <c r="AR434" s="133"/>
      <c r="AS434" s="133"/>
      <c r="AT434" s="133"/>
      <c r="AU434" s="133"/>
      <c r="AV434" s="152"/>
      <c r="AW434" s="134"/>
      <c r="AX434" s="135"/>
    </row>
    <row r="435" spans="1:50" x14ac:dyDescent="0.25">
      <c r="A435" s="3"/>
      <c r="B435" s="129"/>
      <c r="X435" s="72"/>
      <c r="Y435" s="132"/>
      <c r="AB435" s="131"/>
      <c r="AC435" s="131"/>
      <c r="AD435" s="131"/>
      <c r="AE435" s="131"/>
      <c r="AF435" s="131"/>
      <c r="AG435" s="131"/>
      <c r="AH435" s="131"/>
      <c r="AI435" s="131"/>
      <c r="AJ435" s="140"/>
      <c r="AK435" s="72"/>
      <c r="AL435" s="133"/>
      <c r="AM435" s="133"/>
      <c r="AN435" s="133"/>
      <c r="AO435" s="133"/>
      <c r="AP435" s="133"/>
      <c r="AQ435" s="133"/>
      <c r="AR435" s="133"/>
      <c r="AS435" s="133"/>
      <c r="AT435" s="133"/>
      <c r="AU435" s="133"/>
      <c r="AV435" s="152"/>
      <c r="AW435" s="134"/>
      <c r="AX435" s="135"/>
    </row>
    <row r="436" spans="1:50" x14ac:dyDescent="0.25">
      <c r="A436" s="3"/>
      <c r="B436" s="129"/>
      <c r="X436" s="72"/>
      <c r="Y436" s="132"/>
      <c r="AB436" s="131"/>
      <c r="AC436" s="131"/>
      <c r="AD436" s="131"/>
      <c r="AE436" s="131"/>
      <c r="AF436" s="131"/>
      <c r="AG436" s="131"/>
      <c r="AH436" s="131"/>
      <c r="AI436" s="131"/>
      <c r="AJ436" s="140"/>
      <c r="AK436" s="72"/>
      <c r="AL436" s="133"/>
      <c r="AM436" s="133"/>
      <c r="AN436" s="133"/>
      <c r="AO436" s="133"/>
      <c r="AP436" s="133"/>
      <c r="AQ436" s="133"/>
      <c r="AR436" s="133"/>
      <c r="AS436" s="133"/>
      <c r="AT436" s="133"/>
      <c r="AU436" s="133"/>
      <c r="AV436" s="152"/>
      <c r="AW436" s="134"/>
      <c r="AX436" s="135"/>
    </row>
    <row r="437" spans="1:50" x14ac:dyDescent="0.25">
      <c r="A437" s="3"/>
      <c r="B437" s="129"/>
      <c r="X437" s="72"/>
      <c r="Y437" s="132"/>
      <c r="AB437" s="131"/>
      <c r="AC437" s="131"/>
      <c r="AD437" s="131"/>
      <c r="AE437" s="131"/>
      <c r="AF437" s="131"/>
      <c r="AG437" s="131"/>
      <c r="AH437" s="131"/>
      <c r="AI437" s="131"/>
      <c r="AJ437" s="140"/>
      <c r="AK437" s="72"/>
      <c r="AL437" s="133"/>
      <c r="AM437" s="133"/>
      <c r="AN437" s="133"/>
      <c r="AO437" s="133"/>
      <c r="AP437" s="133"/>
      <c r="AQ437" s="133"/>
      <c r="AR437" s="133"/>
      <c r="AS437" s="133"/>
      <c r="AT437" s="133"/>
      <c r="AU437" s="133"/>
      <c r="AV437" s="152"/>
      <c r="AW437" s="134"/>
      <c r="AX437" s="135"/>
    </row>
    <row r="438" spans="1:50" x14ac:dyDescent="0.25">
      <c r="A438" s="3"/>
      <c r="B438" s="129"/>
      <c r="X438" s="72"/>
      <c r="Y438" s="132"/>
      <c r="AB438" s="131"/>
      <c r="AC438" s="131"/>
      <c r="AD438" s="131"/>
      <c r="AE438" s="131"/>
      <c r="AF438" s="131"/>
      <c r="AG438" s="131"/>
      <c r="AH438" s="131"/>
      <c r="AI438" s="131"/>
      <c r="AJ438" s="140"/>
      <c r="AK438" s="72"/>
      <c r="AL438" s="133"/>
      <c r="AM438" s="133"/>
      <c r="AN438" s="133"/>
      <c r="AO438" s="133"/>
      <c r="AP438" s="133"/>
      <c r="AQ438" s="133"/>
      <c r="AR438" s="133"/>
      <c r="AS438" s="133"/>
      <c r="AT438" s="133"/>
      <c r="AU438" s="133"/>
      <c r="AV438" s="152"/>
      <c r="AW438" s="134"/>
      <c r="AX438" s="135"/>
    </row>
    <row r="439" spans="1:50" x14ac:dyDescent="0.25">
      <c r="A439" s="3"/>
      <c r="B439" s="129"/>
      <c r="X439" s="72"/>
      <c r="Y439" s="132"/>
      <c r="AB439" s="131"/>
      <c r="AC439" s="131"/>
      <c r="AD439" s="131"/>
      <c r="AE439" s="131"/>
      <c r="AF439" s="131"/>
      <c r="AG439" s="131"/>
      <c r="AH439" s="131"/>
      <c r="AI439" s="131"/>
      <c r="AJ439" s="140"/>
      <c r="AK439" s="72"/>
      <c r="AL439" s="133"/>
      <c r="AM439" s="133"/>
      <c r="AN439" s="133"/>
      <c r="AO439" s="133"/>
      <c r="AP439" s="133"/>
      <c r="AQ439" s="133"/>
      <c r="AR439" s="133"/>
      <c r="AS439" s="133"/>
      <c r="AT439" s="133"/>
      <c r="AU439" s="133"/>
      <c r="AV439" s="152"/>
      <c r="AW439" s="134"/>
      <c r="AX439" s="135"/>
    </row>
    <row r="440" spans="1:50" x14ac:dyDescent="0.25">
      <c r="A440" s="3"/>
      <c r="B440" s="129"/>
      <c r="X440" s="72"/>
      <c r="Y440" s="132"/>
      <c r="AB440" s="131"/>
      <c r="AC440" s="131"/>
      <c r="AD440" s="131"/>
      <c r="AE440" s="131"/>
      <c r="AF440" s="131"/>
      <c r="AG440" s="131"/>
      <c r="AH440" s="131"/>
      <c r="AI440" s="131"/>
      <c r="AJ440" s="140"/>
      <c r="AK440" s="72"/>
      <c r="AL440" s="133"/>
      <c r="AM440" s="133"/>
      <c r="AN440" s="133"/>
      <c r="AO440" s="133"/>
      <c r="AP440" s="133"/>
      <c r="AQ440" s="133"/>
      <c r="AR440" s="133"/>
      <c r="AS440" s="133"/>
      <c r="AT440" s="133"/>
      <c r="AU440" s="133"/>
      <c r="AV440" s="152"/>
      <c r="AW440" s="134"/>
      <c r="AX440" s="135"/>
    </row>
    <row r="441" spans="1:50" x14ac:dyDescent="0.25">
      <c r="A441" s="3"/>
      <c r="B441" s="129"/>
      <c r="X441" s="72"/>
      <c r="Y441" s="132"/>
      <c r="AB441" s="131"/>
      <c r="AC441" s="131"/>
      <c r="AD441" s="131"/>
      <c r="AE441" s="131"/>
      <c r="AF441" s="131"/>
      <c r="AG441" s="131"/>
      <c r="AH441" s="131"/>
      <c r="AI441" s="131"/>
      <c r="AJ441" s="140"/>
      <c r="AK441" s="72"/>
      <c r="AL441" s="133"/>
      <c r="AM441" s="133"/>
      <c r="AN441" s="133"/>
      <c r="AO441" s="133"/>
      <c r="AP441" s="133"/>
      <c r="AQ441" s="133"/>
      <c r="AR441" s="133"/>
      <c r="AS441" s="133"/>
      <c r="AT441" s="133"/>
      <c r="AU441" s="133"/>
      <c r="AV441" s="152"/>
      <c r="AW441" s="134"/>
      <c r="AX441" s="135"/>
    </row>
    <row r="442" spans="1:50" x14ac:dyDescent="0.25">
      <c r="A442" s="3"/>
      <c r="B442" s="129"/>
      <c r="X442" s="72"/>
      <c r="Y442" s="132"/>
      <c r="AB442" s="131"/>
      <c r="AC442" s="131"/>
      <c r="AD442" s="131"/>
      <c r="AE442" s="131"/>
      <c r="AF442" s="131"/>
      <c r="AG442" s="131"/>
      <c r="AH442" s="131"/>
      <c r="AI442" s="131"/>
      <c r="AJ442" s="140"/>
      <c r="AK442" s="72"/>
      <c r="AL442" s="133"/>
      <c r="AM442" s="133"/>
      <c r="AN442" s="133"/>
      <c r="AO442" s="133"/>
      <c r="AP442" s="133"/>
      <c r="AQ442" s="133"/>
      <c r="AR442" s="133"/>
      <c r="AS442" s="133"/>
      <c r="AT442" s="133"/>
      <c r="AU442" s="133"/>
      <c r="AV442" s="152"/>
      <c r="AW442" s="134"/>
      <c r="AX442" s="135"/>
    </row>
    <row r="443" spans="1:50" x14ac:dyDescent="0.25">
      <c r="A443" s="3"/>
      <c r="B443" s="129"/>
      <c r="X443" s="72"/>
      <c r="Y443" s="132"/>
      <c r="AB443" s="131"/>
      <c r="AC443" s="131"/>
      <c r="AD443" s="131"/>
      <c r="AE443" s="131"/>
      <c r="AF443" s="131"/>
      <c r="AG443" s="131"/>
      <c r="AH443" s="131"/>
      <c r="AI443" s="131"/>
      <c r="AJ443" s="140"/>
      <c r="AK443" s="72"/>
      <c r="AL443" s="133"/>
      <c r="AM443" s="133"/>
      <c r="AN443" s="133"/>
      <c r="AO443" s="133"/>
      <c r="AP443" s="133"/>
      <c r="AQ443" s="133"/>
      <c r="AR443" s="133"/>
      <c r="AS443" s="133"/>
      <c r="AT443" s="133"/>
      <c r="AU443" s="133"/>
      <c r="AV443" s="152"/>
      <c r="AW443" s="134"/>
      <c r="AX443" s="135"/>
    </row>
    <row r="444" spans="1:50" x14ac:dyDescent="0.25">
      <c r="A444" s="3"/>
      <c r="B444" s="129"/>
      <c r="X444" s="72"/>
      <c r="Y444" s="132"/>
      <c r="AB444" s="131"/>
      <c r="AC444" s="131"/>
      <c r="AD444" s="131"/>
      <c r="AE444" s="131"/>
      <c r="AF444" s="131"/>
      <c r="AG444" s="131"/>
      <c r="AH444" s="131"/>
      <c r="AI444" s="131"/>
      <c r="AJ444" s="140"/>
      <c r="AK444" s="72"/>
      <c r="AL444" s="133"/>
      <c r="AM444" s="133"/>
      <c r="AN444" s="133"/>
      <c r="AO444" s="133"/>
      <c r="AP444" s="133"/>
      <c r="AQ444" s="133"/>
      <c r="AR444" s="133"/>
      <c r="AS444" s="133"/>
      <c r="AT444" s="133"/>
      <c r="AU444" s="133"/>
      <c r="AV444" s="152"/>
      <c r="AW444" s="134"/>
      <c r="AX444" s="135"/>
    </row>
    <row r="445" spans="1:50" x14ac:dyDescent="0.25">
      <c r="A445" s="3"/>
      <c r="B445" s="129"/>
      <c r="X445" s="72"/>
      <c r="Y445" s="132"/>
      <c r="AB445" s="131"/>
      <c r="AC445" s="131"/>
      <c r="AD445" s="131"/>
      <c r="AE445" s="131"/>
      <c r="AF445" s="131"/>
      <c r="AG445" s="131"/>
      <c r="AH445" s="131"/>
      <c r="AI445" s="131"/>
      <c r="AJ445" s="140"/>
      <c r="AK445" s="72"/>
      <c r="AL445" s="133"/>
      <c r="AM445" s="133"/>
      <c r="AN445" s="133"/>
      <c r="AO445" s="133"/>
      <c r="AP445" s="133"/>
      <c r="AQ445" s="133"/>
      <c r="AR445" s="133"/>
      <c r="AS445" s="133"/>
      <c r="AT445" s="133"/>
      <c r="AU445" s="133"/>
      <c r="AV445" s="152"/>
      <c r="AW445" s="134"/>
      <c r="AX445" s="135"/>
    </row>
    <row r="446" spans="1:50" x14ac:dyDescent="0.25">
      <c r="A446" s="3"/>
      <c r="B446" s="129"/>
      <c r="X446" s="72"/>
      <c r="Y446" s="132"/>
      <c r="AB446" s="131"/>
      <c r="AC446" s="131"/>
      <c r="AD446" s="131"/>
      <c r="AE446" s="131"/>
      <c r="AF446" s="131"/>
      <c r="AG446" s="131"/>
      <c r="AH446" s="131"/>
      <c r="AI446" s="131"/>
      <c r="AJ446" s="140"/>
      <c r="AK446" s="72"/>
      <c r="AL446" s="133"/>
      <c r="AM446" s="133"/>
      <c r="AN446" s="133"/>
      <c r="AO446" s="133"/>
      <c r="AP446" s="133"/>
      <c r="AQ446" s="133"/>
      <c r="AR446" s="133"/>
      <c r="AS446" s="133"/>
      <c r="AT446" s="133"/>
      <c r="AU446" s="133"/>
      <c r="AV446" s="152"/>
      <c r="AW446" s="134"/>
      <c r="AX446" s="135"/>
    </row>
    <row r="447" spans="1:50" x14ac:dyDescent="0.25">
      <c r="A447" s="3"/>
      <c r="B447" s="129"/>
      <c r="X447" s="72"/>
      <c r="Y447" s="132"/>
      <c r="AB447" s="131"/>
      <c r="AC447" s="131"/>
      <c r="AD447" s="131"/>
      <c r="AE447" s="131"/>
      <c r="AF447" s="131"/>
      <c r="AG447" s="131"/>
      <c r="AH447" s="131"/>
      <c r="AI447" s="131"/>
      <c r="AJ447" s="140"/>
      <c r="AK447" s="72"/>
      <c r="AL447" s="133"/>
      <c r="AM447" s="133"/>
      <c r="AN447" s="133"/>
      <c r="AO447" s="133"/>
      <c r="AP447" s="133"/>
      <c r="AQ447" s="133"/>
      <c r="AR447" s="133"/>
      <c r="AS447" s="133"/>
      <c r="AT447" s="133"/>
      <c r="AU447" s="133"/>
      <c r="AV447" s="152"/>
      <c r="AW447" s="134"/>
      <c r="AX447" s="135"/>
    </row>
    <row r="448" spans="1:50" x14ac:dyDescent="0.25">
      <c r="A448" s="3"/>
      <c r="B448" s="129"/>
      <c r="X448" s="72"/>
      <c r="Y448" s="132"/>
      <c r="AB448" s="131"/>
      <c r="AC448" s="131"/>
      <c r="AD448" s="131"/>
      <c r="AE448" s="131"/>
      <c r="AF448" s="131"/>
      <c r="AG448" s="131"/>
      <c r="AH448" s="131"/>
      <c r="AI448" s="131"/>
      <c r="AJ448" s="140"/>
      <c r="AK448" s="72"/>
      <c r="AL448" s="133"/>
      <c r="AM448" s="133"/>
      <c r="AN448" s="133"/>
      <c r="AO448" s="133"/>
      <c r="AP448" s="133"/>
      <c r="AQ448" s="133"/>
      <c r="AR448" s="133"/>
      <c r="AS448" s="133"/>
      <c r="AT448" s="133"/>
      <c r="AU448" s="133"/>
      <c r="AV448" s="152"/>
      <c r="AW448" s="134"/>
      <c r="AX448" s="135"/>
    </row>
    <row r="449" spans="1:50" x14ac:dyDescent="0.25">
      <c r="A449" s="3"/>
      <c r="B449" s="129"/>
      <c r="X449" s="72"/>
      <c r="Y449" s="132"/>
      <c r="AB449" s="131"/>
      <c r="AC449" s="131"/>
      <c r="AD449" s="131"/>
      <c r="AE449" s="131"/>
      <c r="AF449" s="131"/>
      <c r="AG449" s="131"/>
      <c r="AH449" s="131"/>
      <c r="AI449" s="131"/>
      <c r="AJ449" s="140"/>
      <c r="AK449" s="72"/>
      <c r="AL449" s="133"/>
      <c r="AM449" s="133"/>
      <c r="AN449" s="133"/>
      <c r="AO449" s="133"/>
      <c r="AP449" s="133"/>
      <c r="AQ449" s="133"/>
      <c r="AR449" s="133"/>
      <c r="AS449" s="133"/>
      <c r="AT449" s="133"/>
      <c r="AU449" s="133"/>
      <c r="AV449" s="152"/>
      <c r="AW449" s="134"/>
      <c r="AX449" s="135"/>
    </row>
    <row r="450" spans="1:50" x14ac:dyDescent="0.25">
      <c r="A450" s="3"/>
      <c r="B450" s="129"/>
      <c r="X450" s="72"/>
      <c r="Y450" s="132"/>
      <c r="AB450" s="131"/>
      <c r="AC450" s="131"/>
      <c r="AD450" s="131"/>
      <c r="AE450" s="131"/>
      <c r="AF450" s="131"/>
      <c r="AG450" s="131"/>
      <c r="AH450" s="131"/>
      <c r="AI450" s="131"/>
      <c r="AJ450" s="140"/>
      <c r="AK450" s="72"/>
      <c r="AL450" s="133"/>
      <c r="AM450" s="133"/>
      <c r="AN450" s="133"/>
      <c r="AO450" s="133"/>
      <c r="AP450" s="133"/>
      <c r="AQ450" s="133"/>
      <c r="AR450" s="133"/>
      <c r="AS450" s="133"/>
      <c r="AT450" s="133"/>
      <c r="AU450" s="133"/>
      <c r="AV450" s="152"/>
      <c r="AW450" s="134"/>
      <c r="AX450" s="135"/>
    </row>
    <row r="451" spans="1:50" x14ac:dyDescent="0.25">
      <c r="A451" s="3"/>
      <c r="B451" s="129"/>
      <c r="X451" s="72"/>
      <c r="Y451" s="132"/>
      <c r="AB451" s="131"/>
      <c r="AC451" s="131"/>
      <c r="AD451" s="131"/>
      <c r="AE451" s="131"/>
      <c r="AF451" s="131"/>
      <c r="AG451" s="131"/>
      <c r="AH451" s="131"/>
      <c r="AI451" s="131"/>
      <c r="AJ451" s="140"/>
      <c r="AK451" s="72"/>
      <c r="AL451" s="133"/>
      <c r="AM451" s="133"/>
      <c r="AN451" s="133"/>
      <c r="AO451" s="133"/>
      <c r="AP451" s="133"/>
      <c r="AQ451" s="133"/>
      <c r="AR451" s="133"/>
      <c r="AS451" s="133"/>
      <c r="AT451" s="133"/>
      <c r="AU451" s="133"/>
      <c r="AV451" s="152"/>
      <c r="AW451" s="134"/>
      <c r="AX451" s="135"/>
    </row>
    <row r="452" spans="1:50" x14ac:dyDescent="0.25">
      <c r="A452" s="3"/>
      <c r="B452" s="129"/>
      <c r="X452" s="72"/>
      <c r="Y452" s="132"/>
      <c r="AB452" s="131"/>
      <c r="AC452" s="131"/>
      <c r="AD452" s="131"/>
      <c r="AE452" s="131"/>
      <c r="AF452" s="131"/>
      <c r="AG452" s="131"/>
      <c r="AH452" s="131"/>
      <c r="AI452" s="131"/>
      <c r="AJ452" s="140"/>
      <c r="AK452" s="72"/>
      <c r="AL452" s="133"/>
      <c r="AM452" s="133"/>
      <c r="AN452" s="133"/>
      <c r="AO452" s="133"/>
      <c r="AP452" s="133"/>
      <c r="AQ452" s="133"/>
      <c r="AR452" s="133"/>
      <c r="AS452" s="133"/>
      <c r="AT452" s="133"/>
      <c r="AU452" s="133"/>
      <c r="AV452" s="152"/>
      <c r="AW452" s="134"/>
      <c r="AX452" s="135"/>
    </row>
    <row r="453" spans="1:50" x14ac:dyDescent="0.25">
      <c r="A453" s="3"/>
      <c r="B453" s="129"/>
      <c r="X453" s="72"/>
      <c r="Y453" s="132"/>
      <c r="AB453" s="131"/>
      <c r="AC453" s="131"/>
      <c r="AD453" s="131"/>
      <c r="AE453" s="131"/>
      <c r="AF453" s="131"/>
      <c r="AG453" s="131"/>
      <c r="AH453" s="131"/>
      <c r="AI453" s="131"/>
      <c r="AJ453" s="140"/>
      <c r="AK453" s="72"/>
      <c r="AL453" s="133"/>
      <c r="AM453" s="133"/>
      <c r="AN453" s="133"/>
      <c r="AO453" s="133"/>
      <c r="AP453" s="133"/>
      <c r="AQ453" s="133"/>
      <c r="AR453" s="133"/>
      <c r="AS453" s="133"/>
      <c r="AT453" s="133"/>
      <c r="AU453" s="133"/>
      <c r="AV453" s="152"/>
      <c r="AW453" s="134"/>
      <c r="AX453" s="135"/>
    </row>
    <row r="454" spans="1:50" x14ac:dyDescent="0.25">
      <c r="A454" s="3"/>
      <c r="B454" s="129"/>
      <c r="X454" s="72"/>
      <c r="Y454" s="132"/>
      <c r="AB454" s="131"/>
      <c r="AC454" s="131"/>
      <c r="AD454" s="131"/>
      <c r="AE454" s="131"/>
      <c r="AF454" s="131"/>
      <c r="AG454" s="131"/>
      <c r="AH454" s="131"/>
      <c r="AI454" s="131"/>
      <c r="AJ454" s="140"/>
      <c r="AK454" s="72"/>
      <c r="AL454" s="133"/>
      <c r="AM454" s="133"/>
      <c r="AN454" s="133"/>
      <c r="AO454" s="133"/>
      <c r="AP454" s="133"/>
      <c r="AQ454" s="133"/>
      <c r="AR454" s="133"/>
      <c r="AS454" s="133"/>
      <c r="AT454" s="133"/>
      <c r="AU454" s="133"/>
      <c r="AV454" s="152"/>
      <c r="AW454" s="134"/>
      <c r="AX454" s="135"/>
    </row>
    <row r="455" spans="1:50" x14ac:dyDescent="0.25">
      <c r="A455" s="3"/>
      <c r="B455" s="129"/>
      <c r="X455" s="72"/>
      <c r="Y455" s="132"/>
      <c r="AB455" s="131"/>
      <c r="AC455" s="131"/>
      <c r="AD455" s="131"/>
      <c r="AE455" s="131"/>
      <c r="AF455" s="131"/>
      <c r="AG455" s="131"/>
      <c r="AH455" s="131"/>
      <c r="AI455" s="131"/>
      <c r="AJ455" s="140"/>
      <c r="AK455" s="72"/>
      <c r="AL455" s="133"/>
      <c r="AM455" s="133"/>
      <c r="AN455" s="133"/>
      <c r="AO455" s="133"/>
      <c r="AP455" s="133"/>
      <c r="AQ455" s="133"/>
      <c r="AR455" s="133"/>
      <c r="AS455" s="133"/>
      <c r="AT455" s="133"/>
      <c r="AU455" s="133"/>
      <c r="AV455" s="152"/>
      <c r="AW455" s="134"/>
      <c r="AX455" s="135"/>
    </row>
    <row r="456" spans="1:50" x14ac:dyDescent="0.25">
      <c r="A456" s="3"/>
      <c r="B456" s="129"/>
      <c r="X456" s="72"/>
      <c r="Y456" s="132"/>
      <c r="AB456" s="131"/>
      <c r="AC456" s="131"/>
      <c r="AD456" s="131"/>
      <c r="AE456" s="131"/>
      <c r="AF456" s="131"/>
      <c r="AG456" s="131"/>
      <c r="AH456" s="131"/>
      <c r="AI456" s="131"/>
      <c r="AJ456" s="140"/>
      <c r="AK456" s="72"/>
      <c r="AL456" s="133"/>
      <c r="AM456" s="133"/>
      <c r="AN456" s="133"/>
      <c r="AO456" s="133"/>
      <c r="AP456" s="133"/>
      <c r="AQ456" s="133"/>
      <c r="AR456" s="133"/>
      <c r="AS456" s="133"/>
      <c r="AT456" s="133"/>
      <c r="AU456" s="133"/>
      <c r="AV456" s="152"/>
      <c r="AW456" s="134"/>
      <c r="AX456" s="135"/>
    </row>
    <row r="457" spans="1:50" x14ac:dyDescent="0.25">
      <c r="A457" s="3"/>
      <c r="B457" s="129"/>
      <c r="X457" s="72"/>
      <c r="Y457" s="132"/>
      <c r="AB457" s="131"/>
      <c r="AC457" s="131"/>
      <c r="AD457" s="131"/>
      <c r="AE457" s="131"/>
      <c r="AF457" s="131"/>
      <c r="AG457" s="131"/>
      <c r="AH457" s="131"/>
      <c r="AI457" s="131"/>
      <c r="AJ457" s="140"/>
      <c r="AK457" s="72"/>
      <c r="AL457" s="133"/>
      <c r="AM457" s="133"/>
      <c r="AN457" s="133"/>
      <c r="AO457" s="133"/>
      <c r="AP457" s="133"/>
      <c r="AQ457" s="133"/>
      <c r="AR457" s="133"/>
      <c r="AS457" s="133"/>
      <c r="AT457" s="133"/>
      <c r="AU457" s="133"/>
      <c r="AV457" s="152"/>
      <c r="AW457" s="134"/>
      <c r="AX457" s="135"/>
    </row>
    <row r="458" spans="1:50" x14ac:dyDescent="0.25">
      <c r="A458" s="3"/>
      <c r="B458" s="129"/>
      <c r="X458" s="72"/>
      <c r="Y458" s="132"/>
      <c r="AB458" s="131"/>
      <c r="AC458" s="131"/>
      <c r="AD458" s="131"/>
      <c r="AE458" s="131"/>
      <c r="AF458" s="131"/>
      <c r="AG458" s="131"/>
      <c r="AH458" s="131"/>
      <c r="AI458" s="131"/>
      <c r="AJ458" s="140"/>
      <c r="AK458" s="72"/>
      <c r="AL458" s="133"/>
      <c r="AM458" s="133"/>
      <c r="AN458" s="133"/>
      <c r="AO458" s="133"/>
      <c r="AP458" s="133"/>
      <c r="AQ458" s="133"/>
      <c r="AR458" s="133"/>
      <c r="AS458" s="133"/>
      <c r="AT458" s="133"/>
      <c r="AU458" s="133"/>
      <c r="AV458" s="152"/>
      <c r="AW458" s="134"/>
      <c r="AX458" s="135"/>
    </row>
    <row r="459" spans="1:50" x14ac:dyDescent="0.25">
      <c r="A459" s="3"/>
      <c r="B459" s="129"/>
      <c r="X459" s="72"/>
      <c r="Y459" s="132"/>
      <c r="AB459" s="131"/>
      <c r="AC459" s="131"/>
      <c r="AD459" s="131"/>
      <c r="AE459" s="131"/>
      <c r="AF459" s="131"/>
      <c r="AG459" s="131"/>
      <c r="AH459" s="131"/>
      <c r="AI459" s="131"/>
      <c r="AJ459" s="140"/>
      <c r="AK459" s="72"/>
      <c r="AL459" s="133"/>
      <c r="AM459" s="133"/>
      <c r="AN459" s="133"/>
      <c r="AO459" s="133"/>
      <c r="AP459" s="133"/>
      <c r="AQ459" s="133"/>
      <c r="AR459" s="133"/>
      <c r="AS459" s="133"/>
      <c r="AT459" s="133"/>
      <c r="AU459" s="133"/>
      <c r="AV459" s="152"/>
      <c r="AW459" s="134"/>
      <c r="AX459" s="135"/>
    </row>
    <row r="460" spans="1:50" x14ac:dyDescent="0.25">
      <c r="A460" s="3"/>
      <c r="B460" s="129"/>
      <c r="X460" s="72"/>
      <c r="Y460" s="132"/>
      <c r="AB460" s="131"/>
      <c r="AC460" s="131"/>
      <c r="AD460" s="131"/>
      <c r="AE460" s="131"/>
      <c r="AF460" s="131"/>
      <c r="AG460" s="131"/>
      <c r="AH460" s="131"/>
      <c r="AI460" s="131"/>
      <c r="AJ460" s="140"/>
      <c r="AK460" s="72"/>
      <c r="AL460" s="133"/>
      <c r="AM460" s="133"/>
      <c r="AN460" s="133"/>
      <c r="AO460" s="133"/>
      <c r="AP460" s="133"/>
      <c r="AQ460" s="133"/>
      <c r="AR460" s="133"/>
      <c r="AS460" s="133"/>
      <c r="AT460" s="133"/>
      <c r="AU460" s="133"/>
      <c r="AV460" s="152"/>
      <c r="AW460" s="134"/>
      <c r="AX460" s="135"/>
    </row>
    <row r="461" spans="1:50" x14ac:dyDescent="0.25">
      <c r="A461" s="3"/>
      <c r="B461" s="129"/>
      <c r="X461" s="72"/>
      <c r="Y461" s="132"/>
      <c r="AB461" s="131"/>
      <c r="AC461" s="131"/>
      <c r="AD461" s="131"/>
      <c r="AE461" s="131"/>
      <c r="AF461" s="131"/>
      <c r="AG461" s="131"/>
      <c r="AH461" s="131"/>
      <c r="AI461" s="131"/>
      <c r="AJ461" s="140"/>
      <c r="AK461" s="72"/>
      <c r="AL461" s="133"/>
      <c r="AM461" s="133"/>
      <c r="AN461" s="133"/>
      <c r="AO461" s="133"/>
      <c r="AP461" s="133"/>
      <c r="AQ461" s="133"/>
      <c r="AR461" s="133"/>
      <c r="AS461" s="133"/>
      <c r="AT461" s="133"/>
      <c r="AU461" s="133"/>
      <c r="AV461" s="152"/>
      <c r="AW461" s="134"/>
      <c r="AX461" s="135"/>
    </row>
    <row r="462" spans="1:50" x14ac:dyDescent="0.25">
      <c r="A462" s="3"/>
      <c r="B462" s="129"/>
      <c r="X462" s="72"/>
      <c r="Y462" s="132"/>
      <c r="AB462" s="131"/>
      <c r="AC462" s="131"/>
      <c r="AD462" s="131"/>
      <c r="AE462" s="131"/>
      <c r="AF462" s="131"/>
      <c r="AG462" s="131"/>
      <c r="AH462" s="131"/>
      <c r="AI462" s="131"/>
      <c r="AJ462" s="140"/>
      <c r="AK462" s="72"/>
      <c r="AL462" s="133"/>
      <c r="AM462" s="133"/>
      <c r="AN462" s="133"/>
      <c r="AO462" s="133"/>
      <c r="AP462" s="133"/>
      <c r="AQ462" s="133"/>
      <c r="AR462" s="133"/>
      <c r="AS462" s="133"/>
      <c r="AT462" s="133"/>
      <c r="AU462" s="133"/>
      <c r="AV462" s="152"/>
      <c r="AW462" s="134"/>
      <c r="AX462" s="135"/>
    </row>
    <row r="463" spans="1:50" x14ac:dyDescent="0.25">
      <c r="A463" s="3"/>
      <c r="B463" s="129"/>
      <c r="X463" s="72"/>
      <c r="Y463" s="132"/>
      <c r="AB463" s="131"/>
      <c r="AC463" s="131"/>
      <c r="AD463" s="131"/>
      <c r="AE463" s="131"/>
      <c r="AF463" s="131"/>
      <c r="AG463" s="131"/>
      <c r="AH463" s="131"/>
      <c r="AI463" s="131"/>
      <c r="AJ463" s="140"/>
      <c r="AK463" s="72"/>
      <c r="AL463" s="133"/>
      <c r="AM463" s="133"/>
      <c r="AN463" s="133"/>
      <c r="AO463" s="133"/>
      <c r="AP463" s="133"/>
      <c r="AQ463" s="133"/>
      <c r="AR463" s="133"/>
      <c r="AS463" s="133"/>
      <c r="AT463" s="133"/>
      <c r="AU463" s="133"/>
      <c r="AV463" s="152"/>
      <c r="AW463" s="134"/>
      <c r="AX463" s="135"/>
    </row>
    <row r="464" spans="1:50" x14ac:dyDescent="0.25">
      <c r="A464" s="3"/>
      <c r="B464" s="129"/>
      <c r="X464" s="72"/>
      <c r="Y464" s="132"/>
      <c r="AB464" s="131"/>
      <c r="AC464" s="131"/>
      <c r="AD464" s="131"/>
      <c r="AE464" s="131"/>
      <c r="AF464" s="131"/>
      <c r="AG464" s="131"/>
      <c r="AH464" s="131"/>
      <c r="AI464" s="131"/>
      <c r="AJ464" s="140"/>
      <c r="AK464" s="72"/>
      <c r="AL464" s="133"/>
      <c r="AM464" s="133"/>
      <c r="AN464" s="133"/>
      <c r="AO464" s="133"/>
      <c r="AP464" s="133"/>
      <c r="AQ464" s="133"/>
      <c r="AR464" s="133"/>
      <c r="AS464" s="133"/>
      <c r="AT464" s="133"/>
      <c r="AU464" s="133"/>
      <c r="AV464" s="152"/>
      <c r="AW464" s="134"/>
      <c r="AX464" s="135"/>
    </row>
    <row r="465" spans="1:50" x14ac:dyDescent="0.25">
      <c r="A465" s="3"/>
      <c r="B465" s="129"/>
      <c r="X465" s="72"/>
      <c r="Y465" s="132"/>
      <c r="AB465" s="131"/>
      <c r="AC465" s="131"/>
      <c r="AD465" s="131"/>
      <c r="AE465" s="131"/>
      <c r="AF465" s="131"/>
      <c r="AG465" s="131"/>
      <c r="AH465" s="131"/>
      <c r="AI465" s="131"/>
      <c r="AJ465" s="140"/>
      <c r="AK465" s="72"/>
      <c r="AL465" s="133"/>
      <c r="AM465" s="133"/>
      <c r="AN465" s="133"/>
      <c r="AO465" s="133"/>
      <c r="AP465" s="133"/>
      <c r="AQ465" s="133"/>
      <c r="AR465" s="133"/>
      <c r="AS465" s="133"/>
      <c r="AT465" s="133"/>
      <c r="AU465" s="133"/>
      <c r="AV465" s="152"/>
      <c r="AW465" s="134"/>
      <c r="AX465" s="135"/>
    </row>
    <row r="466" spans="1:50" x14ac:dyDescent="0.25">
      <c r="A466" s="3"/>
      <c r="B466" s="129"/>
      <c r="X466" s="72"/>
      <c r="Y466" s="132"/>
      <c r="AB466" s="131"/>
      <c r="AC466" s="131"/>
      <c r="AD466" s="131"/>
      <c r="AE466" s="131"/>
      <c r="AF466" s="131"/>
      <c r="AG466" s="131"/>
      <c r="AH466" s="131"/>
      <c r="AI466" s="131"/>
      <c r="AJ466" s="140"/>
      <c r="AK466" s="72"/>
      <c r="AL466" s="133"/>
      <c r="AM466" s="133"/>
      <c r="AN466" s="133"/>
      <c r="AO466" s="133"/>
      <c r="AP466" s="133"/>
      <c r="AQ466" s="133"/>
      <c r="AR466" s="133"/>
      <c r="AS466" s="133"/>
      <c r="AT466" s="133"/>
      <c r="AU466" s="133"/>
      <c r="AV466" s="152"/>
      <c r="AW466" s="134"/>
      <c r="AX466" s="135"/>
    </row>
    <row r="467" spans="1:50" x14ac:dyDescent="0.25">
      <c r="A467" s="3"/>
      <c r="B467" s="129"/>
      <c r="X467" s="72"/>
      <c r="Y467" s="132"/>
      <c r="AB467" s="131"/>
      <c r="AC467" s="131"/>
      <c r="AD467" s="131"/>
      <c r="AE467" s="131"/>
      <c r="AF467" s="131"/>
      <c r="AG467" s="131"/>
      <c r="AH467" s="131"/>
      <c r="AI467" s="131"/>
      <c r="AJ467" s="140"/>
      <c r="AK467" s="72"/>
      <c r="AL467" s="133"/>
      <c r="AM467" s="133"/>
      <c r="AN467" s="133"/>
      <c r="AO467" s="133"/>
      <c r="AP467" s="133"/>
      <c r="AQ467" s="133"/>
      <c r="AR467" s="133"/>
      <c r="AS467" s="133"/>
      <c r="AT467" s="133"/>
      <c r="AU467" s="133"/>
      <c r="AV467" s="152"/>
      <c r="AW467" s="134"/>
      <c r="AX467" s="135"/>
    </row>
    <row r="468" spans="1:50" x14ac:dyDescent="0.25">
      <c r="A468" s="3"/>
      <c r="B468" s="129"/>
      <c r="X468" s="72"/>
      <c r="Y468" s="132"/>
      <c r="AB468" s="131"/>
      <c r="AC468" s="131"/>
      <c r="AD468" s="131"/>
      <c r="AE468" s="131"/>
      <c r="AF468" s="131"/>
      <c r="AG468" s="131"/>
      <c r="AH468" s="131"/>
      <c r="AI468" s="131"/>
      <c r="AJ468" s="140"/>
      <c r="AK468" s="72"/>
      <c r="AL468" s="133"/>
      <c r="AM468" s="133"/>
      <c r="AN468" s="133"/>
      <c r="AO468" s="133"/>
      <c r="AP468" s="133"/>
      <c r="AQ468" s="133"/>
      <c r="AR468" s="133"/>
      <c r="AS468" s="133"/>
      <c r="AT468" s="133"/>
      <c r="AU468" s="133"/>
      <c r="AV468" s="152"/>
      <c r="AW468" s="134"/>
      <c r="AX468" s="135"/>
    </row>
    <row r="469" spans="1:50" x14ac:dyDescent="0.25">
      <c r="A469" s="3"/>
      <c r="B469" s="129"/>
      <c r="X469" s="72"/>
      <c r="Y469" s="132"/>
      <c r="AB469" s="131"/>
      <c r="AC469" s="131"/>
      <c r="AD469" s="131"/>
      <c r="AE469" s="131"/>
      <c r="AF469" s="131"/>
      <c r="AG469" s="131"/>
      <c r="AH469" s="131"/>
      <c r="AI469" s="131"/>
      <c r="AJ469" s="140"/>
      <c r="AK469" s="72"/>
      <c r="AL469" s="133"/>
      <c r="AM469" s="133"/>
      <c r="AN469" s="133"/>
      <c r="AO469" s="133"/>
      <c r="AP469" s="133"/>
      <c r="AQ469" s="133"/>
      <c r="AR469" s="133"/>
      <c r="AS469" s="133"/>
      <c r="AT469" s="133"/>
      <c r="AU469" s="133"/>
      <c r="AV469" s="152"/>
      <c r="AW469" s="134"/>
      <c r="AX469" s="135"/>
    </row>
    <row r="470" spans="1:50" x14ac:dyDescent="0.25">
      <c r="A470" s="3"/>
      <c r="B470" s="129"/>
      <c r="X470" s="72"/>
      <c r="Y470" s="132"/>
      <c r="AB470" s="131"/>
      <c r="AC470" s="131"/>
      <c r="AD470" s="131"/>
      <c r="AE470" s="131"/>
      <c r="AF470" s="131"/>
      <c r="AG470" s="131"/>
      <c r="AH470" s="131"/>
      <c r="AI470" s="131"/>
      <c r="AJ470" s="140"/>
      <c r="AK470" s="72"/>
      <c r="AL470" s="133"/>
      <c r="AM470" s="133"/>
      <c r="AN470" s="133"/>
      <c r="AO470" s="133"/>
      <c r="AP470" s="133"/>
      <c r="AQ470" s="133"/>
      <c r="AR470" s="133"/>
      <c r="AS470" s="133"/>
      <c r="AT470" s="133"/>
      <c r="AU470" s="133"/>
      <c r="AV470" s="152"/>
      <c r="AW470" s="134"/>
      <c r="AX470" s="135"/>
    </row>
    <row r="471" spans="1:50" x14ac:dyDescent="0.25">
      <c r="A471" s="3"/>
      <c r="B471" s="129"/>
      <c r="X471" s="72"/>
      <c r="Y471" s="132"/>
      <c r="AB471" s="131"/>
      <c r="AC471" s="131"/>
      <c r="AD471" s="131"/>
      <c r="AE471" s="131"/>
      <c r="AF471" s="131"/>
      <c r="AG471" s="131"/>
      <c r="AH471" s="131"/>
      <c r="AI471" s="131"/>
      <c r="AJ471" s="140"/>
      <c r="AK471" s="72"/>
      <c r="AL471" s="133"/>
      <c r="AM471" s="133"/>
      <c r="AN471" s="133"/>
      <c r="AO471" s="133"/>
      <c r="AP471" s="133"/>
      <c r="AQ471" s="133"/>
      <c r="AR471" s="133"/>
      <c r="AS471" s="133"/>
      <c r="AT471" s="133"/>
      <c r="AU471" s="133"/>
      <c r="AV471" s="152"/>
      <c r="AW471" s="134"/>
      <c r="AX471" s="135"/>
    </row>
    <row r="472" spans="1:50" x14ac:dyDescent="0.25">
      <c r="A472" s="3"/>
      <c r="B472" s="129"/>
      <c r="X472" s="72"/>
      <c r="Y472" s="132"/>
      <c r="AB472" s="131"/>
      <c r="AC472" s="131"/>
      <c r="AD472" s="131"/>
      <c r="AE472" s="131"/>
      <c r="AF472" s="131"/>
      <c r="AG472" s="131"/>
      <c r="AH472" s="131"/>
      <c r="AI472" s="131"/>
      <c r="AJ472" s="140"/>
      <c r="AK472" s="72"/>
      <c r="AL472" s="133"/>
      <c r="AM472" s="133"/>
      <c r="AN472" s="133"/>
      <c r="AO472" s="133"/>
      <c r="AP472" s="133"/>
      <c r="AQ472" s="133"/>
      <c r="AR472" s="133"/>
      <c r="AS472" s="133"/>
      <c r="AT472" s="133"/>
      <c r="AU472" s="133"/>
      <c r="AV472" s="152"/>
      <c r="AW472" s="134"/>
      <c r="AX472" s="135"/>
    </row>
    <row r="473" spans="1:50" x14ac:dyDescent="0.25">
      <c r="A473" s="3"/>
      <c r="B473" s="129"/>
      <c r="X473" s="72"/>
      <c r="Y473" s="132"/>
      <c r="AB473" s="131"/>
      <c r="AC473" s="131"/>
      <c r="AD473" s="131"/>
      <c r="AE473" s="131"/>
      <c r="AF473" s="131"/>
      <c r="AG473" s="131"/>
      <c r="AH473" s="131"/>
      <c r="AI473" s="131"/>
      <c r="AJ473" s="140"/>
      <c r="AK473" s="72"/>
      <c r="AL473" s="133"/>
      <c r="AM473" s="133"/>
      <c r="AN473" s="133"/>
      <c r="AO473" s="133"/>
      <c r="AP473" s="133"/>
      <c r="AQ473" s="133"/>
      <c r="AR473" s="133"/>
      <c r="AS473" s="133"/>
      <c r="AT473" s="133"/>
      <c r="AU473" s="133"/>
      <c r="AV473" s="152"/>
      <c r="AW473" s="134"/>
      <c r="AX473" s="135"/>
    </row>
    <row r="474" spans="1:50" x14ac:dyDescent="0.25">
      <c r="A474" s="3"/>
      <c r="B474" s="129"/>
      <c r="X474" s="72"/>
      <c r="Y474" s="132"/>
      <c r="AB474" s="131"/>
      <c r="AC474" s="131"/>
      <c r="AD474" s="131"/>
      <c r="AE474" s="131"/>
      <c r="AF474" s="131"/>
      <c r="AG474" s="131"/>
      <c r="AH474" s="131"/>
      <c r="AI474" s="131"/>
      <c r="AJ474" s="140"/>
      <c r="AK474" s="72"/>
      <c r="AL474" s="133"/>
      <c r="AM474" s="133"/>
      <c r="AN474" s="133"/>
      <c r="AO474" s="133"/>
      <c r="AP474" s="133"/>
      <c r="AQ474" s="133"/>
      <c r="AR474" s="133"/>
      <c r="AS474" s="133"/>
      <c r="AT474" s="133"/>
      <c r="AU474" s="133"/>
      <c r="AV474" s="152"/>
      <c r="AW474" s="134"/>
      <c r="AX474" s="135"/>
    </row>
    <row r="475" spans="1:50" x14ac:dyDescent="0.25">
      <c r="A475" s="3"/>
      <c r="B475" s="129"/>
      <c r="X475" s="72"/>
      <c r="Y475" s="132"/>
      <c r="AB475" s="131"/>
      <c r="AC475" s="131"/>
      <c r="AD475" s="131"/>
      <c r="AE475" s="131"/>
      <c r="AF475" s="131"/>
      <c r="AG475" s="131"/>
      <c r="AH475" s="131"/>
      <c r="AI475" s="131"/>
      <c r="AJ475" s="140"/>
      <c r="AK475" s="72"/>
      <c r="AL475" s="133"/>
      <c r="AM475" s="133"/>
      <c r="AN475" s="133"/>
      <c r="AO475" s="133"/>
      <c r="AP475" s="133"/>
      <c r="AQ475" s="133"/>
      <c r="AR475" s="133"/>
      <c r="AS475" s="133"/>
      <c r="AT475" s="133"/>
      <c r="AU475" s="133"/>
      <c r="AV475" s="152"/>
      <c r="AW475" s="134"/>
      <c r="AX475" s="135"/>
    </row>
    <row r="476" spans="1:50" x14ac:dyDescent="0.25">
      <c r="A476" s="3"/>
      <c r="B476" s="129"/>
      <c r="X476" s="72"/>
      <c r="Y476" s="132"/>
      <c r="AB476" s="131"/>
      <c r="AC476" s="131"/>
      <c r="AD476" s="131"/>
      <c r="AE476" s="131"/>
      <c r="AF476" s="131"/>
      <c r="AG476" s="131"/>
      <c r="AH476" s="131"/>
      <c r="AI476" s="131"/>
      <c r="AJ476" s="140"/>
      <c r="AK476" s="72"/>
      <c r="AL476" s="133"/>
      <c r="AM476" s="133"/>
      <c r="AN476" s="133"/>
      <c r="AO476" s="133"/>
      <c r="AP476" s="133"/>
      <c r="AQ476" s="133"/>
      <c r="AR476" s="133"/>
      <c r="AS476" s="133"/>
      <c r="AT476" s="133"/>
      <c r="AU476" s="133"/>
      <c r="AV476" s="152"/>
      <c r="AW476" s="134"/>
      <c r="AX476" s="135"/>
    </row>
    <row r="477" spans="1:50" x14ac:dyDescent="0.25">
      <c r="A477" s="3"/>
      <c r="B477" s="129"/>
      <c r="X477" s="72"/>
      <c r="Y477" s="132"/>
      <c r="AB477" s="131"/>
      <c r="AC477" s="131"/>
      <c r="AD477" s="131"/>
      <c r="AE477" s="131"/>
      <c r="AF477" s="131"/>
      <c r="AG477" s="131"/>
      <c r="AH477" s="131"/>
      <c r="AI477" s="131"/>
      <c r="AJ477" s="140"/>
      <c r="AK477" s="72"/>
      <c r="AL477" s="133"/>
      <c r="AM477" s="133"/>
      <c r="AN477" s="133"/>
      <c r="AO477" s="133"/>
      <c r="AP477" s="133"/>
      <c r="AQ477" s="133"/>
      <c r="AR477" s="133"/>
      <c r="AS477" s="133"/>
      <c r="AT477" s="133"/>
      <c r="AU477" s="133"/>
      <c r="AV477" s="152"/>
      <c r="AW477" s="134"/>
      <c r="AX477" s="135"/>
    </row>
    <row r="478" spans="1:50" x14ac:dyDescent="0.25">
      <c r="A478" s="3"/>
      <c r="B478" s="129"/>
      <c r="X478" s="72"/>
      <c r="Y478" s="132"/>
      <c r="AB478" s="131"/>
      <c r="AC478" s="131"/>
      <c r="AD478" s="131"/>
      <c r="AE478" s="131"/>
      <c r="AF478" s="131"/>
      <c r="AG478" s="131"/>
      <c r="AH478" s="131"/>
      <c r="AI478" s="131"/>
      <c r="AJ478" s="140"/>
      <c r="AK478" s="72"/>
      <c r="AL478" s="133"/>
      <c r="AM478" s="133"/>
      <c r="AN478" s="133"/>
      <c r="AO478" s="133"/>
      <c r="AP478" s="133"/>
      <c r="AQ478" s="133"/>
      <c r="AR478" s="133"/>
      <c r="AS478" s="133"/>
      <c r="AT478" s="133"/>
      <c r="AU478" s="133"/>
      <c r="AV478" s="152"/>
      <c r="AW478" s="134"/>
      <c r="AX478" s="135"/>
    </row>
    <row r="479" spans="1:50" x14ac:dyDescent="0.25">
      <c r="A479" s="3"/>
      <c r="B479" s="129"/>
      <c r="X479" s="72"/>
      <c r="Y479" s="132"/>
      <c r="AB479" s="131"/>
      <c r="AC479" s="131"/>
      <c r="AD479" s="131"/>
      <c r="AE479" s="131"/>
      <c r="AF479" s="131"/>
      <c r="AG479" s="131"/>
      <c r="AH479" s="131"/>
      <c r="AI479" s="131"/>
      <c r="AJ479" s="140"/>
      <c r="AK479" s="72"/>
      <c r="AL479" s="133"/>
      <c r="AM479" s="133"/>
      <c r="AN479" s="133"/>
      <c r="AO479" s="133"/>
      <c r="AP479" s="133"/>
      <c r="AQ479" s="133"/>
      <c r="AR479" s="133"/>
      <c r="AS479" s="133"/>
      <c r="AT479" s="133"/>
      <c r="AU479" s="133"/>
      <c r="AV479" s="152"/>
      <c r="AW479" s="134"/>
      <c r="AX479" s="135"/>
    </row>
    <row r="480" spans="1:50" x14ac:dyDescent="0.25">
      <c r="A480" s="3"/>
      <c r="B480" s="129"/>
      <c r="X480" s="72"/>
      <c r="Y480" s="132"/>
      <c r="AB480" s="131"/>
      <c r="AC480" s="131"/>
      <c r="AD480" s="131"/>
      <c r="AE480" s="131"/>
      <c r="AF480" s="131"/>
      <c r="AG480" s="131"/>
      <c r="AH480" s="131"/>
      <c r="AI480" s="131"/>
      <c r="AJ480" s="140"/>
      <c r="AK480" s="72"/>
      <c r="AL480" s="133"/>
      <c r="AM480" s="133"/>
      <c r="AN480" s="133"/>
      <c r="AO480" s="133"/>
      <c r="AP480" s="133"/>
      <c r="AQ480" s="133"/>
      <c r="AR480" s="133"/>
      <c r="AS480" s="133"/>
      <c r="AT480" s="133"/>
      <c r="AU480" s="133"/>
      <c r="AV480" s="152"/>
      <c r="AW480" s="134"/>
      <c r="AX480" s="135"/>
    </row>
    <row r="481" spans="1:50" x14ac:dyDescent="0.25">
      <c r="A481" s="3"/>
      <c r="B481" s="129"/>
      <c r="X481" s="72"/>
      <c r="Y481" s="132"/>
      <c r="AB481" s="131"/>
      <c r="AC481" s="131"/>
      <c r="AD481" s="131"/>
      <c r="AE481" s="131"/>
      <c r="AF481" s="131"/>
      <c r="AG481" s="131"/>
      <c r="AH481" s="131"/>
      <c r="AI481" s="131"/>
      <c r="AJ481" s="140"/>
      <c r="AK481" s="72"/>
      <c r="AL481" s="133"/>
      <c r="AM481" s="133"/>
      <c r="AN481" s="133"/>
      <c r="AO481" s="133"/>
      <c r="AP481" s="133"/>
      <c r="AQ481" s="133"/>
      <c r="AR481" s="133"/>
      <c r="AS481" s="133"/>
      <c r="AT481" s="133"/>
      <c r="AU481" s="133"/>
      <c r="AV481" s="152"/>
      <c r="AW481" s="134"/>
      <c r="AX481" s="135"/>
    </row>
    <row r="482" spans="1:50" x14ac:dyDescent="0.25">
      <c r="A482" s="3"/>
      <c r="B482" s="129"/>
      <c r="X482" s="72"/>
      <c r="Y482" s="132"/>
      <c r="AB482" s="131"/>
      <c r="AC482" s="131"/>
      <c r="AD482" s="131"/>
      <c r="AE482" s="131"/>
      <c r="AF482" s="131"/>
      <c r="AG482" s="131"/>
      <c r="AH482" s="131"/>
      <c r="AI482" s="131"/>
      <c r="AJ482" s="140"/>
      <c r="AK482" s="72"/>
      <c r="AL482" s="133"/>
      <c r="AM482" s="133"/>
      <c r="AN482" s="133"/>
      <c r="AO482" s="133"/>
      <c r="AP482" s="133"/>
      <c r="AQ482" s="133"/>
      <c r="AR482" s="133"/>
      <c r="AS482" s="133"/>
      <c r="AT482" s="133"/>
      <c r="AU482" s="133"/>
      <c r="AV482" s="152"/>
      <c r="AW482" s="134"/>
      <c r="AX482" s="135"/>
    </row>
    <row r="483" spans="1:50" x14ac:dyDescent="0.25">
      <c r="A483" s="3"/>
      <c r="B483" s="129"/>
      <c r="X483" s="72"/>
      <c r="Y483" s="132"/>
      <c r="AB483" s="131"/>
      <c r="AC483" s="131"/>
      <c r="AD483" s="131"/>
      <c r="AE483" s="131"/>
      <c r="AF483" s="131"/>
      <c r="AG483" s="131"/>
      <c r="AH483" s="131"/>
      <c r="AI483" s="131"/>
      <c r="AJ483" s="140"/>
      <c r="AK483" s="72"/>
      <c r="AL483" s="133"/>
      <c r="AM483" s="133"/>
      <c r="AN483" s="133"/>
      <c r="AO483" s="133"/>
      <c r="AP483" s="133"/>
      <c r="AQ483" s="133"/>
      <c r="AR483" s="133"/>
      <c r="AS483" s="133"/>
      <c r="AT483" s="133"/>
      <c r="AU483" s="133"/>
      <c r="AV483" s="152"/>
      <c r="AW483" s="134"/>
      <c r="AX483" s="135"/>
    </row>
    <row r="484" spans="1:50" x14ac:dyDescent="0.25">
      <c r="A484" s="3"/>
      <c r="B484" s="129"/>
      <c r="X484" s="72"/>
      <c r="Y484" s="132"/>
      <c r="AB484" s="131"/>
      <c r="AC484" s="131"/>
      <c r="AD484" s="131"/>
      <c r="AE484" s="131"/>
      <c r="AF484" s="131"/>
      <c r="AG484" s="131"/>
      <c r="AH484" s="131"/>
      <c r="AI484" s="131"/>
      <c r="AJ484" s="140"/>
      <c r="AK484" s="72"/>
      <c r="AL484" s="133"/>
      <c r="AM484" s="133"/>
      <c r="AN484" s="133"/>
      <c r="AO484" s="133"/>
      <c r="AP484" s="133"/>
      <c r="AQ484" s="133"/>
      <c r="AR484" s="133"/>
      <c r="AS484" s="133"/>
      <c r="AT484" s="133"/>
      <c r="AU484" s="133"/>
      <c r="AV484" s="152"/>
      <c r="AW484" s="134"/>
      <c r="AX484" s="135"/>
    </row>
    <row r="485" spans="1:50" x14ac:dyDescent="0.25">
      <c r="A485" s="3"/>
      <c r="B485" s="129"/>
      <c r="X485" s="72"/>
      <c r="Y485" s="132"/>
      <c r="AB485" s="131"/>
      <c r="AC485" s="131"/>
      <c r="AD485" s="131"/>
      <c r="AE485" s="131"/>
      <c r="AF485" s="131"/>
      <c r="AG485" s="131"/>
      <c r="AH485" s="131"/>
      <c r="AI485" s="131"/>
      <c r="AJ485" s="140"/>
      <c r="AK485" s="72"/>
      <c r="AL485" s="133"/>
      <c r="AM485" s="133"/>
      <c r="AN485" s="133"/>
      <c r="AO485" s="133"/>
      <c r="AP485" s="133"/>
      <c r="AQ485" s="133"/>
      <c r="AR485" s="133"/>
      <c r="AS485" s="133"/>
      <c r="AT485" s="133"/>
      <c r="AU485" s="133"/>
      <c r="AV485" s="152"/>
      <c r="AW485" s="134"/>
      <c r="AX485" s="135"/>
    </row>
    <row r="486" spans="1:50" x14ac:dyDescent="0.25">
      <c r="A486" s="3"/>
      <c r="B486" s="129"/>
      <c r="X486" s="72"/>
      <c r="Y486" s="132"/>
      <c r="AB486" s="131"/>
      <c r="AC486" s="131"/>
      <c r="AD486" s="131"/>
      <c r="AE486" s="131"/>
      <c r="AF486" s="131"/>
      <c r="AG486" s="131"/>
      <c r="AH486" s="131"/>
      <c r="AI486" s="131"/>
      <c r="AJ486" s="140"/>
      <c r="AK486" s="72"/>
      <c r="AL486" s="133"/>
      <c r="AM486" s="133"/>
      <c r="AN486" s="133"/>
      <c r="AO486" s="133"/>
      <c r="AP486" s="133"/>
      <c r="AQ486" s="133"/>
      <c r="AR486" s="133"/>
      <c r="AS486" s="133"/>
      <c r="AT486" s="133"/>
      <c r="AU486" s="133"/>
      <c r="AV486" s="152"/>
      <c r="AW486" s="134"/>
      <c r="AX486" s="135"/>
    </row>
    <row r="487" spans="1:50" x14ac:dyDescent="0.25">
      <c r="A487" s="3"/>
      <c r="B487" s="129"/>
      <c r="X487" s="72"/>
      <c r="Y487" s="132"/>
      <c r="AB487" s="131"/>
      <c r="AC487" s="131"/>
      <c r="AD487" s="131"/>
      <c r="AE487" s="131"/>
      <c r="AF487" s="131"/>
      <c r="AG487" s="131"/>
      <c r="AH487" s="131"/>
      <c r="AI487" s="131"/>
      <c r="AJ487" s="140"/>
      <c r="AK487" s="72"/>
      <c r="AL487" s="133"/>
      <c r="AM487" s="133"/>
      <c r="AN487" s="133"/>
      <c r="AO487" s="133"/>
      <c r="AP487" s="133"/>
      <c r="AQ487" s="133"/>
      <c r="AR487" s="133"/>
      <c r="AS487" s="133"/>
      <c r="AT487" s="133"/>
      <c r="AU487" s="133"/>
      <c r="AV487" s="152"/>
      <c r="AW487" s="134"/>
      <c r="AX487" s="135"/>
    </row>
    <row r="488" spans="1:50" x14ac:dyDescent="0.25">
      <c r="A488" s="3"/>
      <c r="B488" s="129"/>
      <c r="X488" s="72"/>
      <c r="Y488" s="132"/>
      <c r="AB488" s="131"/>
      <c r="AC488" s="131"/>
      <c r="AD488" s="131"/>
      <c r="AE488" s="131"/>
      <c r="AF488" s="131"/>
      <c r="AG488" s="131"/>
      <c r="AH488" s="131"/>
      <c r="AI488" s="131"/>
      <c r="AJ488" s="140"/>
      <c r="AK488" s="72"/>
      <c r="AL488" s="133"/>
      <c r="AM488" s="133"/>
      <c r="AN488" s="133"/>
      <c r="AO488" s="133"/>
      <c r="AP488" s="133"/>
      <c r="AQ488" s="133"/>
      <c r="AR488" s="133"/>
      <c r="AS488" s="133"/>
      <c r="AT488" s="133"/>
      <c r="AU488" s="133"/>
      <c r="AV488" s="152"/>
      <c r="AW488" s="134"/>
      <c r="AX488" s="135"/>
    </row>
    <row r="489" spans="1:50" x14ac:dyDescent="0.25">
      <c r="A489" s="3"/>
      <c r="B489" s="129"/>
      <c r="X489" s="72"/>
      <c r="Y489" s="132"/>
      <c r="AB489" s="131"/>
      <c r="AC489" s="131"/>
      <c r="AD489" s="131"/>
      <c r="AE489" s="131"/>
      <c r="AF489" s="131"/>
      <c r="AG489" s="131"/>
      <c r="AH489" s="131"/>
      <c r="AI489" s="131"/>
      <c r="AJ489" s="140"/>
      <c r="AK489" s="72"/>
      <c r="AL489" s="133"/>
      <c r="AM489" s="133"/>
      <c r="AN489" s="133"/>
      <c r="AO489" s="133"/>
      <c r="AP489" s="133"/>
      <c r="AQ489" s="133"/>
      <c r="AR489" s="133"/>
      <c r="AS489" s="133"/>
      <c r="AT489" s="133"/>
      <c r="AU489" s="133"/>
      <c r="AV489" s="152"/>
      <c r="AW489" s="134"/>
      <c r="AX489" s="135"/>
    </row>
    <row r="490" spans="1:50" x14ac:dyDescent="0.25">
      <c r="A490" s="3"/>
      <c r="B490" s="129"/>
      <c r="X490" s="72"/>
      <c r="Y490" s="132"/>
      <c r="AB490" s="131"/>
      <c r="AC490" s="131"/>
      <c r="AD490" s="131"/>
      <c r="AE490" s="131"/>
      <c r="AF490" s="131"/>
      <c r="AG490" s="131"/>
      <c r="AH490" s="131"/>
      <c r="AI490" s="131"/>
      <c r="AJ490" s="140"/>
      <c r="AK490" s="72"/>
      <c r="AL490" s="133"/>
      <c r="AM490" s="133"/>
      <c r="AN490" s="133"/>
      <c r="AO490" s="133"/>
      <c r="AP490" s="133"/>
      <c r="AQ490" s="133"/>
      <c r="AR490" s="133"/>
      <c r="AS490" s="133"/>
      <c r="AT490" s="133"/>
      <c r="AU490" s="133"/>
      <c r="AV490" s="152"/>
      <c r="AW490" s="134"/>
      <c r="AX490" s="135"/>
    </row>
    <row r="491" spans="1:50" x14ac:dyDescent="0.25">
      <c r="A491" s="3"/>
      <c r="B491" s="129"/>
      <c r="X491" s="72"/>
      <c r="Y491" s="132"/>
      <c r="AB491" s="131"/>
      <c r="AC491" s="131"/>
      <c r="AD491" s="131"/>
      <c r="AE491" s="131"/>
      <c r="AF491" s="131"/>
      <c r="AG491" s="131"/>
      <c r="AH491" s="131"/>
      <c r="AI491" s="131"/>
      <c r="AJ491" s="140"/>
      <c r="AK491" s="72"/>
      <c r="AL491" s="133"/>
      <c r="AM491" s="133"/>
      <c r="AN491" s="133"/>
      <c r="AO491" s="133"/>
      <c r="AP491" s="133"/>
      <c r="AQ491" s="133"/>
      <c r="AR491" s="133"/>
      <c r="AS491" s="133"/>
      <c r="AT491" s="133"/>
      <c r="AU491" s="133"/>
      <c r="AV491" s="152"/>
      <c r="AW491" s="134"/>
      <c r="AX491" s="135"/>
    </row>
    <row r="492" spans="1:50" x14ac:dyDescent="0.25">
      <c r="A492" s="3"/>
      <c r="B492" s="129"/>
      <c r="X492" s="72"/>
      <c r="Y492" s="132"/>
      <c r="AB492" s="131"/>
      <c r="AC492" s="131"/>
      <c r="AD492" s="131"/>
      <c r="AE492" s="131"/>
      <c r="AF492" s="131"/>
      <c r="AG492" s="131"/>
      <c r="AH492" s="131"/>
      <c r="AI492" s="131"/>
      <c r="AJ492" s="140"/>
      <c r="AK492" s="72"/>
      <c r="AL492" s="133"/>
      <c r="AM492" s="133"/>
      <c r="AN492" s="133"/>
      <c r="AO492" s="133"/>
      <c r="AP492" s="133"/>
      <c r="AQ492" s="133"/>
      <c r="AR492" s="133"/>
      <c r="AS492" s="133"/>
      <c r="AT492" s="133"/>
      <c r="AU492" s="133"/>
      <c r="AV492" s="152"/>
      <c r="AW492" s="134"/>
      <c r="AX492" s="135"/>
    </row>
    <row r="493" spans="1:50" x14ac:dyDescent="0.25">
      <c r="A493" s="3"/>
      <c r="B493" s="129"/>
      <c r="X493" s="72"/>
      <c r="Y493" s="132"/>
      <c r="AB493" s="131"/>
      <c r="AC493" s="131"/>
      <c r="AD493" s="131"/>
      <c r="AE493" s="131"/>
      <c r="AF493" s="131"/>
      <c r="AG493" s="131"/>
      <c r="AH493" s="131"/>
      <c r="AI493" s="131"/>
      <c r="AJ493" s="140"/>
      <c r="AK493" s="72"/>
      <c r="AL493" s="133"/>
      <c r="AM493" s="133"/>
      <c r="AN493" s="133"/>
      <c r="AO493" s="133"/>
      <c r="AP493" s="133"/>
      <c r="AQ493" s="133"/>
      <c r="AR493" s="133"/>
      <c r="AS493" s="133"/>
      <c r="AT493" s="133"/>
      <c r="AU493" s="133"/>
      <c r="AV493" s="152"/>
      <c r="AW493" s="134"/>
      <c r="AX493" s="135"/>
    </row>
    <row r="494" spans="1:50" x14ac:dyDescent="0.25">
      <c r="A494" s="3"/>
      <c r="B494" s="129"/>
      <c r="X494" s="72"/>
      <c r="Y494" s="132"/>
      <c r="AB494" s="131"/>
      <c r="AC494" s="131"/>
      <c r="AD494" s="131"/>
      <c r="AE494" s="131"/>
      <c r="AF494" s="131"/>
      <c r="AG494" s="131"/>
      <c r="AH494" s="131"/>
      <c r="AI494" s="131"/>
      <c r="AJ494" s="140"/>
      <c r="AK494" s="72"/>
      <c r="AL494" s="133"/>
      <c r="AM494" s="133"/>
      <c r="AN494" s="133"/>
      <c r="AO494" s="133"/>
      <c r="AP494" s="133"/>
      <c r="AQ494" s="133"/>
      <c r="AR494" s="133"/>
      <c r="AS494" s="133"/>
      <c r="AT494" s="133"/>
      <c r="AU494" s="133"/>
      <c r="AV494" s="152"/>
      <c r="AW494" s="134"/>
      <c r="AX494" s="135"/>
    </row>
    <row r="495" spans="1:50" x14ac:dyDescent="0.25">
      <c r="A495" s="3"/>
      <c r="B495" s="129"/>
      <c r="X495" s="72"/>
      <c r="Y495" s="132"/>
      <c r="AB495" s="131"/>
      <c r="AC495" s="131"/>
      <c r="AD495" s="131"/>
      <c r="AE495" s="131"/>
      <c r="AF495" s="131"/>
      <c r="AG495" s="131"/>
      <c r="AH495" s="131"/>
      <c r="AI495" s="131"/>
      <c r="AJ495" s="140"/>
      <c r="AK495" s="72"/>
      <c r="AL495" s="133"/>
      <c r="AM495" s="133"/>
      <c r="AN495" s="133"/>
      <c r="AO495" s="133"/>
      <c r="AP495" s="133"/>
      <c r="AQ495" s="133"/>
      <c r="AR495" s="133"/>
      <c r="AS495" s="133"/>
      <c r="AT495" s="133"/>
      <c r="AU495" s="133"/>
      <c r="AV495" s="152"/>
      <c r="AW495" s="134"/>
      <c r="AX495" s="135"/>
    </row>
    <row r="496" spans="1:50" x14ac:dyDescent="0.25">
      <c r="A496" s="3"/>
      <c r="B496" s="129"/>
      <c r="X496" s="72"/>
      <c r="Y496" s="132"/>
      <c r="AB496" s="131"/>
      <c r="AC496" s="131"/>
      <c r="AD496" s="131"/>
      <c r="AE496" s="131"/>
      <c r="AF496" s="131"/>
      <c r="AG496" s="131"/>
      <c r="AH496" s="131"/>
      <c r="AI496" s="131"/>
      <c r="AJ496" s="140"/>
      <c r="AK496" s="72"/>
      <c r="AL496" s="133"/>
      <c r="AM496" s="133"/>
      <c r="AN496" s="133"/>
      <c r="AO496" s="133"/>
      <c r="AP496" s="133"/>
      <c r="AQ496" s="133"/>
      <c r="AR496" s="133"/>
      <c r="AS496" s="133"/>
      <c r="AT496" s="133"/>
      <c r="AU496" s="133"/>
      <c r="AV496" s="152"/>
      <c r="AW496" s="134"/>
      <c r="AX496" s="135"/>
    </row>
    <row r="497" spans="1:50" x14ac:dyDescent="0.25">
      <c r="A497" s="3"/>
      <c r="B497" s="129"/>
      <c r="X497" s="72"/>
      <c r="Y497" s="132"/>
      <c r="AB497" s="131"/>
      <c r="AC497" s="131"/>
      <c r="AD497" s="131"/>
      <c r="AE497" s="131"/>
      <c r="AF497" s="131"/>
      <c r="AG497" s="131"/>
      <c r="AH497" s="131"/>
      <c r="AI497" s="131"/>
      <c r="AJ497" s="140"/>
      <c r="AK497" s="72"/>
      <c r="AL497" s="133"/>
      <c r="AM497" s="133"/>
      <c r="AN497" s="133"/>
      <c r="AO497" s="133"/>
      <c r="AP497" s="133"/>
      <c r="AQ497" s="133"/>
      <c r="AR497" s="133"/>
      <c r="AS497" s="133"/>
      <c r="AT497" s="133"/>
      <c r="AU497" s="133"/>
      <c r="AV497" s="152"/>
      <c r="AW497" s="134"/>
      <c r="AX497" s="135"/>
    </row>
    <row r="498" spans="1:50" x14ac:dyDescent="0.25">
      <c r="A498" s="3"/>
      <c r="B498" s="129"/>
      <c r="X498" s="72"/>
      <c r="Y498" s="132"/>
      <c r="AB498" s="131"/>
      <c r="AC498" s="131"/>
      <c r="AD498" s="131"/>
      <c r="AE498" s="131"/>
      <c r="AF498" s="131"/>
      <c r="AG498" s="131"/>
      <c r="AH498" s="131"/>
      <c r="AI498" s="131"/>
      <c r="AJ498" s="140"/>
      <c r="AK498" s="72"/>
      <c r="AL498" s="133"/>
      <c r="AM498" s="133"/>
      <c r="AN498" s="133"/>
      <c r="AO498" s="133"/>
      <c r="AP498" s="133"/>
      <c r="AQ498" s="133"/>
      <c r="AR498" s="133"/>
      <c r="AS498" s="133"/>
      <c r="AT498" s="133"/>
      <c r="AU498" s="133"/>
      <c r="AV498" s="152"/>
      <c r="AW498" s="134"/>
      <c r="AX498" s="135"/>
    </row>
    <row r="499" spans="1:50" x14ac:dyDescent="0.25">
      <c r="A499" s="3"/>
      <c r="B499" s="129"/>
      <c r="X499" s="72"/>
      <c r="Y499" s="132"/>
      <c r="AB499" s="131"/>
      <c r="AC499" s="131"/>
      <c r="AD499" s="131"/>
      <c r="AE499" s="131"/>
      <c r="AF499" s="131"/>
      <c r="AG499" s="131"/>
      <c r="AH499" s="131"/>
      <c r="AI499" s="131"/>
      <c r="AJ499" s="140"/>
      <c r="AK499" s="72"/>
      <c r="AL499" s="133"/>
      <c r="AM499" s="133"/>
      <c r="AN499" s="133"/>
      <c r="AO499" s="133"/>
      <c r="AP499" s="133"/>
      <c r="AQ499" s="133"/>
      <c r="AR499" s="133"/>
      <c r="AS499" s="133"/>
      <c r="AT499" s="133"/>
      <c r="AU499" s="133"/>
      <c r="AV499" s="152"/>
      <c r="AW499" s="134"/>
      <c r="AX499" s="135"/>
    </row>
    <row r="500" spans="1:50" x14ac:dyDescent="0.25">
      <c r="A500" s="3"/>
      <c r="B500" s="129"/>
      <c r="X500" s="72"/>
      <c r="Y500" s="132"/>
      <c r="AB500" s="131"/>
      <c r="AC500" s="131"/>
      <c r="AD500" s="131"/>
      <c r="AE500" s="131"/>
      <c r="AF500" s="131"/>
      <c r="AG500" s="131"/>
      <c r="AH500" s="131"/>
      <c r="AI500" s="131"/>
      <c r="AJ500" s="140"/>
      <c r="AK500" s="72"/>
      <c r="AL500" s="133"/>
      <c r="AM500" s="133"/>
      <c r="AN500" s="133"/>
      <c r="AO500" s="133"/>
      <c r="AP500" s="133"/>
      <c r="AQ500" s="133"/>
      <c r="AR500" s="133"/>
      <c r="AS500" s="133"/>
      <c r="AT500" s="133"/>
      <c r="AU500" s="133"/>
      <c r="AV500" s="152"/>
      <c r="AW500" s="134"/>
      <c r="AX500" s="135"/>
    </row>
    <row r="501" spans="1:50" x14ac:dyDescent="0.25">
      <c r="A501" s="3"/>
      <c r="B501" s="129"/>
      <c r="X501" s="72"/>
      <c r="Y501" s="132"/>
      <c r="AB501" s="131"/>
      <c r="AC501" s="131"/>
      <c r="AD501" s="131"/>
      <c r="AE501" s="131"/>
      <c r="AF501" s="131"/>
      <c r="AG501" s="131"/>
      <c r="AH501" s="131"/>
      <c r="AI501" s="131"/>
      <c r="AJ501" s="140"/>
      <c r="AK501" s="72"/>
      <c r="AL501" s="133"/>
      <c r="AM501" s="133"/>
      <c r="AN501" s="133"/>
      <c r="AO501" s="133"/>
      <c r="AP501" s="133"/>
      <c r="AQ501" s="133"/>
      <c r="AR501" s="133"/>
      <c r="AS501" s="133"/>
      <c r="AT501" s="133"/>
      <c r="AU501" s="133"/>
      <c r="AV501" s="152"/>
      <c r="AW501" s="134"/>
      <c r="AX501" s="135"/>
    </row>
    <row r="502" spans="1:50" x14ac:dyDescent="0.25">
      <c r="A502" s="3"/>
      <c r="B502" s="129"/>
      <c r="X502" s="72"/>
      <c r="Y502" s="132"/>
      <c r="AB502" s="131"/>
      <c r="AC502" s="131"/>
      <c r="AD502" s="131"/>
      <c r="AE502" s="131"/>
      <c r="AF502" s="131"/>
      <c r="AG502" s="131"/>
      <c r="AH502" s="131"/>
      <c r="AI502" s="131"/>
      <c r="AJ502" s="140"/>
      <c r="AK502" s="72"/>
      <c r="AL502" s="133"/>
      <c r="AM502" s="133"/>
      <c r="AN502" s="133"/>
      <c r="AO502" s="133"/>
      <c r="AP502" s="133"/>
      <c r="AQ502" s="133"/>
      <c r="AR502" s="133"/>
      <c r="AS502" s="133"/>
      <c r="AT502" s="133"/>
      <c r="AU502" s="133"/>
      <c r="AV502" s="152"/>
      <c r="AW502" s="134"/>
      <c r="AX502" s="135"/>
    </row>
    <row r="503" spans="1:50" x14ac:dyDescent="0.25">
      <c r="A503" s="3"/>
      <c r="B503" s="129"/>
      <c r="X503" s="72"/>
      <c r="Y503" s="132"/>
      <c r="AB503" s="131"/>
      <c r="AC503" s="131"/>
      <c r="AD503" s="131"/>
      <c r="AE503" s="131"/>
      <c r="AF503" s="131"/>
      <c r="AG503" s="131"/>
      <c r="AH503" s="131"/>
      <c r="AI503" s="131"/>
      <c r="AJ503" s="140"/>
      <c r="AK503" s="72"/>
      <c r="AL503" s="133"/>
      <c r="AM503" s="133"/>
      <c r="AN503" s="133"/>
      <c r="AO503" s="133"/>
      <c r="AP503" s="133"/>
      <c r="AQ503" s="133"/>
      <c r="AR503" s="133"/>
      <c r="AS503" s="133"/>
      <c r="AT503" s="133"/>
      <c r="AU503" s="133"/>
      <c r="AV503" s="152"/>
      <c r="AW503" s="134"/>
      <c r="AX503" s="135"/>
    </row>
    <row r="504" spans="1:50" x14ac:dyDescent="0.25">
      <c r="A504" s="3"/>
      <c r="B504" s="129"/>
      <c r="X504" s="72"/>
      <c r="Y504" s="132"/>
      <c r="AB504" s="131"/>
      <c r="AC504" s="131"/>
      <c r="AD504" s="131"/>
      <c r="AE504" s="131"/>
      <c r="AF504" s="131"/>
      <c r="AG504" s="131"/>
      <c r="AH504" s="131"/>
      <c r="AI504" s="131"/>
      <c r="AJ504" s="140"/>
      <c r="AK504" s="72"/>
      <c r="AL504" s="133"/>
      <c r="AM504" s="133"/>
      <c r="AN504" s="133"/>
      <c r="AO504" s="133"/>
      <c r="AP504" s="133"/>
      <c r="AQ504" s="133"/>
      <c r="AR504" s="133"/>
      <c r="AS504" s="133"/>
      <c r="AT504" s="133"/>
      <c r="AU504" s="133"/>
      <c r="AV504" s="152"/>
      <c r="AW504" s="134"/>
      <c r="AX504" s="135"/>
    </row>
    <row r="505" spans="1:50" x14ac:dyDescent="0.25">
      <c r="A505" s="3"/>
      <c r="B505" s="129"/>
      <c r="X505" s="72"/>
      <c r="Y505" s="132"/>
      <c r="AB505" s="131"/>
      <c r="AC505" s="131"/>
      <c r="AD505" s="131"/>
      <c r="AE505" s="131"/>
      <c r="AF505" s="131"/>
      <c r="AG505" s="131"/>
      <c r="AH505" s="131"/>
      <c r="AI505" s="131"/>
      <c r="AJ505" s="140"/>
      <c r="AK505" s="72"/>
      <c r="AL505" s="133"/>
      <c r="AM505" s="133"/>
      <c r="AN505" s="133"/>
      <c r="AO505" s="133"/>
      <c r="AP505" s="133"/>
      <c r="AQ505" s="133"/>
      <c r="AR505" s="133"/>
      <c r="AS505" s="133"/>
      <c r="AT505" s="133"/>
      <c r="AU505" s="133"/>
      <c r="AV505" s="152"/>
      <c r="AW505" s="134"/>
      <c r="AX505" s="135"/>
    </row>
    <row r="506" spans="1:50" x14ac:dyDescent="0.25">
      <c r="A506" s="3"/>
      <c r="B506" s="129"/>
      <c r="X506" s="72"/>
      <c r="Y506" s="132"/>
      <c r="AB506" s="131"/>
      <c r="AC506" s="131"/>
      <c r="AD506" s="131"/>
      <c r="AE506" s="131"/>
      <c r="AF506" s="131"/>
      <c r="AG506" s="131"/>
      <c r="AH506" s="131"/>
      <c r="AI506" s="131"/>
      <c r="AJ506" s="140"/>
      <c r="AK506" s="72"/>
      <c r="AL506" s="133"/>
      <c r="AM506" s="133"/>
      <c r="AN506" s="133"/>
      <c r="AO506" s="133"/>
      <c r="AP506" s="133"/>
      <c r="AQ506" s="133"/>
      <c r="AR506" s="133"/>
      <c r="AS506" s="133"/>
      <c r="AT506" s="133"/>
      <c r="AU506" s="133"/>
      <c r="AV506" s="152"/>
      <c r="AW506" s="134"/>
      <c r="AX506" s="135"/>
    </row>
    <row r="507" spans="1:50" x14ac:dyDescent="0.25">
      <c r="A507" s="3"/>
      <c r="B507" s="129"/>
      <c r="X507" s="72"/>
      <c r="Y507" s="132"/>
      <c r="AB507" s="131"/>
      <c r="AC507" s="131"/>
      <c r="AD507" s="131"/>
      <c r="AE507" s="131"/>
      <c r="AF507" s="131"/>
      <c r="AG507" s="131"/>
      <c r="AH507" s="131"/>
      <c r="AI507" s="131"/>
      <c r="AJ507" s="140"/>
      <c r="AK507" s="72"/>
      <c r="AL507" s="133"/>
      <c r="AM507" s="133"/>
      <c r="AN507" s="133"/>
      <c r="AO507" s="133"/>
      <c r="AP507" s="133"/>
      <c r="AQ507" s="133"/>
      <c r="AR507" s="133"/>
      <c r="AS507" s="133"/>
      <c r="AT507" s="133"/>
      <c r="AU507" s="133"/>
      <c r="AV507" s="152"/>
      <c r="AW507" s="134"/>
      <c r="AX507" s="135"/>
    </row>
    <row r="508" spans="1:50" x14ac:dyDescent="0.25">
      <c r="A508" s="3"/>
      <c r="B508" s="129"/>
      <c r="X508" s="72"/>
      <c r="Y508" s="132"/>
      <c r="AB508" s="131"/>
      <c r="AC508" s="131"/>
      <c r="AD508" s="131"/>
      <c r="AE508" s="131"/>
      <c r="AF508" s="131"/>
      <c r="AG508" s="131"/>
      <c r="AH508" s="131"/>
      <c r="AI508" s="131"/>
      <c r="AJ508" s="140"/>
      <c r="AK508" s="72"/>
      <c r="AL508" s="133"/>
      <c r="AM508" s="133"/>
      <c r="AN508" s="133"/>
      <c r="AO508" s="133"/>
      <c r="AP508" s="133"/>
      <c r="AQ508" s="133"/>
      <c r="AR508" s="133"/>
      <c r="AS508" s="133"/>
      <c r="AT508" s="133"/>
      <c r="AU508" s="133"/>
      <c r="AV508" s="152"/>
      <c r="AW508" s="134"/>
      <c r="AX508" s="135"/>
    </row>
    <row r="509" spans="1:50" x14ac:dyDescent="0.25">
      <c r="A509" s="3"/>
      <c r="B509" s="129"/>
      <c r="X509" s="72"/>
      <c r="Y509" s="132"/>
      <c r="AB509" s="131"/>
      <c r="AC509" s="131"/>
      <c r="AD509" s="131"/>
      <c r="AE509" s="131"/>
      <c r="AF509" s="131"/>
      <c r="AG509" s="131"/>
      <c r="AH509" s="131"/>
      <c r="AI509" s="131"/>
      <c r="AJ509" s="140"/>
      <c r="AK509" s="72"/>
      <c r="AL509" s="133"/>
      <c r="AM509" s="133"/>
      <c r="AN509" s="133"/>
      <c r="AO509" s="133"/>
      <c r="AP509" s="133"/>
      <c r="AQ509" s="133"/>
      <c r="AR509" s="133"/>
      <c r="AS509" s="133"/>
      <c r="AT509" s="133"/>
      <c r="AU509" s="133"/>
      <c r="AV509" s="152"/>
      <c r="AW509" s="134"/>
      <c r="AX509" s="135"/>
    </row>
    <row r="510" spans="1:50" x14ac:dyDescent="0.25">
      <c r="A510" s="3"/>
      <c r="B510" s="129"/>
      <c r="X510" s="72"/>
      <c r="Y510" s="132"/>
      <c r="AB510" s="131"/>
      <c r="AC510" s="131"/>
      <c r="AD510" s="131"/>
      <c r="AE510" s="131"/>
      <c r="AF510" s="131"/>
      <c r="AG510" s="131"/>
      <c r="AH510" s="131"/>
      <c r="AI510" s="131"/>
      <c r="AJ510" s="140"/>
      <c r="AK510" s="72"/>
      <c r="AL510" s="133"/>
      <c r="AM510" s="133"/>
      <c r="AN510" s="133"/>
      <c r="AO510" s="133"/>
      <c r="AP510" s="133"/>
      <c r="AQ510" s="133"/>
      <c r="AR510" s="133"/>
      <c r="AS510" s="133"/>
      <c r="AT510" s="133"/>
      <c r="AU510" s="133"/>
      <c r="AV510" s="152"/>
      <c r="AW510" s="134"/>
      <c r="AX510" s="135"/>
    </row>
    <row r="511" spans="1:50" x14ac:dyDescent="0.25">
      <c r="A511" s="3"/>
      <c r="B511" s="129"/>
      <c r="X511" s="72"/>
      <c r="Y511" s="132"/>
      <c r="AB511" s="131"/>
      <c r="AC511" s="131"/>
      <c r="AD511" s="131"/>
      <c r="AE511" s="131"/>
      <c r="AF511" s="131"/>
      <c r="AG511" s="131"/>
      <c r="AH511" s="131"/>
      <c r="AI511" s="131"/>
      <c r="AJ511" s="140"/>
      <c r="AK511" s="72"/>
      <c r="AL511" s="133"/>
      <c r="AM511" s="133"/>
      <c r="AN511" s="133"/>
      <c r="AO511" s="133"/>
      <c r="AP511" s="133"/>
      <c r="AQ511" s="133"/>
      <c r="AR511" s="133"/>
      <c r="AS511" s="133"/>
      <c r="AT511" s="133"/>
      <c r="AU511" s="133"/>
      <c r="AV511" s="152"/>
      <c r="AW511" s="134"/>
      <c r="AX511" s="135"/>
    </row>
    <row r="512" spans="1:50" x14ac:dyDescent="0.25">
      <c r="A512" s="3"/>
      <c r="B512" s="129"/>
      <c r="X512" s="72"/>
      <c r="Y512" s="132"/>
      <c r="AB512" s="131"/>
      <c r="AC512" s="131"/>
      <c r="AD512" s="131"/>
      <c r="AE512" s="131"/>
      <c r="AF512" s="131"/>
      <c r="AG512" s="131"/>
      <c r="AH512" s="131"/>
      <c r="AI512" s="131"/>
      <c r="AJ512" s="140"/>
      <c r="AK512" s="72"/>
      <c r="AL512" s="133"/>
      <c r="AM512" s="133"/>
      <c r="AN512" s="133"/>
      <c r="AO512" s="133"/>
      <c r="AP512" s="133"/>
      <c r="AQ512" s="133"/>
      <c r="AR512" s="133"/>
      <c r="AS512" s="133"/>
      <c r="AT512" s="133"/>
      <c r="AU512" s="133"/>
      <c r="AV512" s="152"/>
      <c r="AW512" s="134"/>
      <c r="AX512" s="135"/>
    </row>
    <row r="513" spans="1:50" x14ac:dyDescent="0.25">
      <c r="A513" s="3"/>
      <c r="B513" s="129"/>
      <c r="X513" s="72"/>
      <c r="Y513" s="132"/>
      <c r="AB513" s="131"/>
      <c r="AC513" s="131"/>
      <c r="AD513" s="131"/>
      <c r="AE513" s="131"/>
      <c r="AF513" s="131"/>
      <c r="AG513" s="131"/>
      <c r="AH513" s="131"/>
      <c r="AI513" s="131"/>
      <c r="AJ513" s="140"/>
      <c r="AK513" s="72"/>
      <c r="AL513" s="133"/>
      <c r="AM513" s="133"/>
      <c r="AN513" s="133"/>
      <c r="AO513" s="133"/>
      <c r="AP513" s="133"/>
      <c r="AQ513" s="133"/>
      <c r="AR513" s="133"/>
      <c r="AS513" s="133"/>
      <c r="AT513" s="133"/>
      <c r="AU513" s="133"/>
      <c r="AV513" s="152"/>
      <c r="AW513" s="134"/>
      <c r="AX513" s="135"/>
    </row>
    <row r="514" spans="1:50" x14ac:dyDescent="0.25">
      <c r="A514" s="3"/>
      <c r="B514" s="129"/>
      <c r="X514" s="72"/>
      <c r="Y514" s="132"/>
      <c r="AB514" s="131"/>
      <c r="AC514" s="131"/>
      <c r="AD514" s="131"/>
      <c r="AE514" s="131"/>
      <c r="AF514" s="131"/>
      <c r="AG514" s="131"/>
      <c r="AH514" s="131"/>
      <c r="AI514" s="131"/>
      <c r="AJ514" s="140"/>
      <c r="AK514" s="72"/>
      <c r="AL514" s="133"/>
      <c r="AM514" s="133"/>
      <c r="AN514" s="133"/>
      <c r="AO514" s="133"/>
      <c r="AP514" s="133"/>
      <c r="AQ514" s="133"/>
      <c r="AR514" s="133"/>
      <c r="AS514" s="133"/>
      <c r="AT514" s="133"/>
      <c r="AU514" s="133"/>
      <c r="AV514" s="152"/>
      <c r="AW514" s="134"/>
      <c r="AX514" s="135"/>
    </row>
    <row r="515" spans="1:50" x14ac:dyDescent="0.25">
      <c r="A515" s="3"/>
      <c r="B515" s="129"/>
      <c r="X515" s="72"/>
      <c r="Y515" s="132"/>
      <c r="AB515" s="131"/>
      <c r="AC515" s="131"/>
      <c r="AD515" s="131"/>
      <c r="AE515" s="131"/>
      <c r="AF515" s="131"/>
      <c r="AG515" s="131"/>
      <c r="AH515" s="131"/>
      <c r="AI515" s="131"/>
      <c r="AJ515" s="140"/>
      <c r="AK515" s="72"/>
      <c r="AL515" s="133"/>
      <c r="AM515" s="133"/>
      <c r="AN515" s="133"/>
      <c r="AO515" s="133"/>
      <c r="AP515" s="133"/>
      <c r="AQ515" s="133"/>
      <c r="AR515" s="133"/>
      <c r="AS515" s="133"/>
      <c r="AT515" s="133"/>
      <c r="AU515" s="133"/>
      <c r="AV515" s="152"/>
      <c r="AW515" s="134"/>
      <c r="AX515" s="135"/>
    </row>
    <row r="516" spans="1:50" x14ac:dyDescent="0.25">
      <c r="A516" s="3"/>
      <c r="B516" s="129"/>
      <c r="X516" s="72"/>
      <c r="Y516" s="132"/>
      <c r="AB516" s="131"/>
      <c r="AC516" s="131"/>
      <c r="AD516" s="131"/>
      <c r="AE516" s="131"/>
      <c r="AF516" s="131"/>
      <c r="AG516" s="131"/>
      <c r="AH516" s="131"/>
      <c r="AI516" s="131"/>
      <c r="AJ516" s="140"/>
      <c r="AK516" s="72"/>
      <c r="AL516" s="133"/>
      <c r="AM516" s="133"/>
      <c r="AN516" s="133"/>
      <c r="AO516" s="133"/>
      <c r="AP516" s="133"/>
      <c r="AQ516" s="133"/>
      <c r="AR516" s="133"/>
      <c r="AS516" s="133"/>
      <c r="AT516" s="133"/>
      <c r="AU516" s="133"/>
      <c r="AV516" s="152"/>
      <c r="AW516" s="134"/>
      <c r="AX516" s="135"/>
    </row>
    <row r="517" spans="1:50" x14ac:dyDescent="0.25">
      <c r="A517" s="3"/>
      <c r="B517" s="129"/>
      <c r="X517" s="72"/>
      <c r="Y517" s="132"/>
      <c r="AB517" s="131"/>
      <c r="AC517" s="131"/>
      <c r="AD517" s="131"/>
      <c r="AE517" s="131"/>
      <c r="AF517" s="131"/>
      <c r="AG517" s="131"/>
      <c r="AH517" s="131"/>
      <c r="AI517" s="131"/>
      <c r="AJ517" s="140"/>
      <c r="AK517" s="72"/>
      <c r="AL517" s="133"/>
      <c r="AM517" s="133"/>
      <c r="AN517" s="133"/>
      <c r="AO517" s="133"/>
      <c r="AP517" s="133"/>
      <c r="AQ517" s="133"/>
      <c r="AR517" s="133"/>
      <c r="AS517" s="133"/>
      <c r="AT517" s="133"/>
      <c r="AU517" s="133"/>
      <c r="AV517" s="152"/>
      <c r="AW517" s="134"/>
      <c r="AX517" s="135"/>
    </row>
    <row r="518" spans="1:50" x14ac:dyDescent="0.25">
      <c r="A518" s="3"/>
      <c r="B518" s="129"/>
      <c r="X518" s="72"/>
      <c r="Y518" s="132"/>
      <c r="AB518" s="131"/>
      <c r="AC518" s="131"/>
      <c r="AD518" s="131"/>
      <c r="AE518" s="131"/>
      <c r="AF518" s="131"/>
      <c r="AG518" s="131"/>
      <c r="AH518" s="131"/>
      <c r="AI518" s="131"/>
      <c r="AJ518" s="140"/>
      <c r="AK518" s="72"/>
      <c r="AL518" s="133"/>
      <c r="AM518" s="133"/>
      <c r="AN518" s="133"/>
      <c r="AO518" s="133"/>
      <c r="AP518" s="133"/>
      <c r="AQ518" s="133"/>
      <c r="AR518" s="133"/>
      <c r="AS518" s="133"/>
      <c r="AT518" s="133"/>
      <c r="AU518" s="133"/>
      <c r="AV518" s="152"/>
      <c r="AW518" s="134"/>
      <c r="AX518" s="135"/>
    </row>
    <row r="519" spans="1:50" x14ac:dyDescent="0.25">
      <c r="A519" s="3"/>
      <c r="B519" s="129"/>
      <c r="X519" s="72"/>
      <c r="Y519" s="132"/>
      <c r="AB519" s="131"/>
      <c r="AC519" s="131"/>
      <c r="AD519" s="131"/>
      <c r="AE519" s="131"/>
      <c r="AF519" s="131"/>
      <c r="AG519" s="131"/>
      <c r="AH519" s="131"/>
      <c r="AI519" s="131"/>
      <c r="AJ519" s="140"/>
      <c r="AK519" s="72"/>
      <c r="AL519" s="133"/>
      <c r="AM519" s="133"/>
      <c r="AN519" s="133"/>
      <c r="AO519" s="133"/>
      <c r="AP519" s="133"/>
      <c r="AQ519" s="133"/>
      <c r="AR519" s="133"/>
      <c r="AS519" s="133"/>
      <c r="AT519" s="133"/>
      <c r="AU519" s="133"/>
      <c r="AV519" s="152"/>
      <c r="AW519" s="134"/>
      <c r="AX519" s="135"/>
    </row>
    <row r="520" spans="1:50" x14ac:dyDescent="0.25">
      <c r="A520" s="3"/>
      <c r="B520" s="129"/>
      <c r="X520" s="72"/>
      <c r="Y520" s="132"/>
      <c r="AB520" s="131"/>
      <c r="AC520" s="131"/>
      <c r="AD520" s="131"/>
      <c r="AE520" s="131"/>
      <c r="AF520" s="131"/>
      <c r="AG520" s="131"/>
      <c r="AH520" s="131"/>
      <c r="AI520" s="131"/>
      <c r="AJ520" s="140"/>
      <c r="AK520" s="72"/>
      <c r="AL520" s="133"/>
      <c r="AM520" s="133"/>
      <c r="AN520" s="133"/>
      <c r="AO520" s="133"/>
      <c r="AP520" s="133"/>
      <c r="AQ520" s="133"/>
      <c r="AR520" s="133"/>
      <c r="AS520" s="133"/>
      <c r="AT520" s="133"/>
      <c r="AU520" s="133"/>
      <c r="AV520" s="152"/>
      <c r="AW520" s="134"/>
      <c r="AX520" s="135"/>
    </row>
    <row r="521" spans="1:50" x14ac:dyDescent="0.25">
      <c r="A521" s="3"/>
      <c r="B521" s="129"/>
      <c r="X521" s="72"/>
      <c r="Y521" s="132"/>
      <c r="AB521" s="131"/>
      <c r="AC521" s="131"/>
      <c r="AD521" s="131"/>
      <c r="AE521" s="131"/>
      <c r="AF521" s="131"/>
      <c r="AG521" s="131"/>
      <c r="AH521" s="131"/>
      <c r="AI521" s="131"/>
      <c r="AJ521" s="140"/>
      <c r="AK521" s="72"/>
      <c r="AL521" s="133"/>
      <c r="AM521" s="133"/>
      <c r="AN521" s="133"/>
      <c r="AO521" s="133"/>
      <c r="AP521" s="133"/>
      <c r="AQ521" s="133"/>
      <c r="AR521" s="133"/>
      <c r="AS521" s="133"/>
      <c r="AT521" s="133"/>
      <c r="AU521" s="133"/>
      <c r="AV521" s="152"/>
      <c r="AW521" s="134"/>
      <c r="AX521" s="135"/>
    </row>
    <row r="522" spans="1:50" x14ac:dyDescent="0.25">
      <c r="A522" s="3"/>
      <c r="B522" s="129"/>
      <c r="X522" s="72"/>
      <c r="Y522" s="132"/>
      <c r="AB522" s="131"/>
      <c r="AC522" s="131"/>
      <c r="AD522" s="131"/>
      <c r="AE522" s="131"/>
      <c r="AF522" s="131"/>
      <c r="AG522" s="131"/>
      <c r="AH522" s="131"/>
      <c r="AI522" s="131"/>
      <c r="AJ522" s="140"/>
      <c r="AK522" s="72"/>
      <c r="AL522" s="133"/>
      <c r="AM522" s="133"/>
      <c r="AN522" s="133"/>
      <c r="AO522" s="133"/>
      <c r="AP522" s="133"/>
      <c r="AQ522" s="133"/>
      <c r="AR522" s="133"/>
      <c r="AS522" s="133"/>
      <c r="AT522" s="133"/>
      <c r="AU522" s="133"/>
      <c r="AV522" s="152"/>
      <c r="AW522" s="134"/>
      <c r="AX522" s="135"/>
    </row>
    <row r="523" spans="1:50" x14ac:dyDescent="0.25">
      <c r="A523" s="3"/>
      <c r="B523" s="129"/>
      <c r="X523" s="72"/>
      <c r="Y523" s="132"/>
      <c r="AB523" s="131"/>
      <c r="AC523" s="131"/>
      <c r="AD523" s="131"/>
      <c r="AE523" s="131"/>
      <c r="AF523" s="131"/>
      <c r="AG523" s="131"/>
      <c r="AH523" s="131"/>
      <c r="AI523" s="131"/>
      <c r="AJ523" s="140"/>
      <c r="AK523" s="72"/>
      <c r="AL523" s="133"/>
      <c r="AM523" s="133"/>
      <c r="AN523" s="133"/>
      <c r="AO523" s="133"/>
      <c r="AP523" s="133"/>
      <c r="AQ523" s="133"/>
      <c r="AR523" s="133"/>
      <c r="AS523" s="133"/>
      <c r="AT523" s="133"/>
      <c r="AU523" s="133"/>
      <c r="AV523" s="152"/>
      <c r="AW523" s="134"/>
      <c r="AX523" s="135"/>
    </row>
    <row r="524" spans="1:50" x14ac:dyDescent="0.25">
      <c r="A524" s="3"/>
      <c r="B524" s="129"/>
      <c r="X524" s="72"/>
      <c r="Y524" s="132"/>
      <c r="AB524" s="131"/>
      <c r="AC524" s="131"/>
      <c r="AD524" s="131"/>
      <c r="AE524" s="131"/>
      <c r="AF524" s="131"/>
      <c r="AG524" s="131"/>
      <c r="AH524" s="131"/>
      <c r="AI524" s="131"/>
      <c r="AJ524" s="140"/>
      <c r="AK524" s="72"/>
      <c r="AL524" s="133"/>
      <c r="AM524" s="133"/>
      <c r="AN524" s="133"/>
      <c r="AO524" s="133"/>
      <c r="AP524" s="133"/>
      <c r="AQ524" s="133"/>
      <c r="AR524" s="133"/>
      <c r="AS524" s="133"/>
      <c r="AT524" s="133"/>
      <c r="AU524" s="133"/>
      <c r="AV524" s="152"/>
      <c r="AW524" s="134"/>
      <c r="AX524" s="135"/>
    </row>
    <row r="525" spans="1:50" x14ac:dyDescent="0.25">
      <c r="A525" s="3"/>
      <c r="B525" s="129"/>
      <c r="X525" s="72"/>
      <c r="Y525" s="132"/>
      <c r="AB525" s="131"/>
      <c r="AC525" s="131"/>
      <c r="AD525" s="131"/>
      <c r="AE525" s="131"/>
      <c r="AF525" s="131"/>
      <c r="AG525" s="131"/>
      <c r="AH525" s="131"/>
      <c r="AI525" s="131"/>
      <c r="AJ525" s="140"/>
      <c r="AK525" s="72"/>
      <c r="AL525" s="133"/>
      <c r="AM525" s="133"/>
      <c r="AN525" s="133"/>
      <c r="AO525" s="133"/>
      <c r="AP525" s="133"/>
      <c r="AQ525" s="133"/>
      <c r="AR525" s="133"/>
      <c r="AS525" s="133"/>
      <c r="AT525" s="133"/>
      <c r="AU525" s="133"/>
      <c r="AV525" s="152"/>
      <c r="AW525" s="134"/>
      <c r="AX525" s="135"/>
    </row>
    <row r="526" spans="1:50" x14ac:dyDescent="0.25">
      <c r="A526" s="3"/>
      <c r="B526" s="129"/>
      <c r="X526" s="72"/>
      <c r="Y526" s="132"/>
      <c r="AB526" s="131"/>
      <c r="AC526" s="131"/>
      <c r="AD526" s="131"/>
      <c r="AE526" s="131"/>
      <c r="AF526" s="131"/>
      <c r="AG526" s="131"/>
      <c r="AH526" s="131"/>
      <c r="AI526" s="131"/>
      <c r="AJ526" s="140"/>
      <c r="AK526" s="72"/>
      <c r="AL526" s="133"/>
      <c r="AM526" s="133"/>
      <c r="AN526" s="133"/>
      <c r="AO526" s="133"/>
      <c r="AP526" s="133"/>
      <c r="AQ526" s="133"/>
      <c r="AR526" s="133"/>
      <c r="AS526" s="133"/>
      <c r="AT526" s="133"/>
      <c r="AU526" s="133"/>
      <c r="AV526" s="152"/>
      <c r="AW526" s="134"/>
      <c r="AX526" s="135"/>
    </row>
    <row r="527" spans="1:50" x14ac:dyDescent="0.25">
      <c r="A527" s="3"/>
      <c r="B527" s="129"/>
      <c r="X527" s="72"/>
      <c r="Y527" s="132"/>
      <c r="AB527" s="131"/>
      <c r="AC527" s="131"/>
      <c r="AD527" s="131"/>
      <c r="AE527" s="131"/>
      <c r="AF527" s="131"/>
      <c r="AG527" s="131"/>
      <c r="AH527" s="131"/>
      <c r="AI527" s="131"/>
      <c r="AJ527" s="140"/>
      <c r="AK527" s="72"/>
      <c r="AL527" s="133"/>
      <c r="AM527" s="133"/>
      <c r="AN527" s="133"/>
      <c r="AO527" s="133"/>
      <c r="AP527" s="133"/>
      <c r="AQ527" s="133"/>
      <c r="AR527" s="133"/>
      <c r="AS527" s="133"/>
      <c r="AT527" s="133"/>
      <c r="AU527" s="133"/>
      <c r="AV527" s="152"/>
      <c r="AW527" s="134"/>
      <c r="AX527" s="135"/>
    </row>
    <row r="528" spans="1:50" x14ac:dyDescent="0.25">
      <c r="A528" s="3"/>
      <c r="B528" s="129"/>
      <c r="X528" s="72"/>
      <c r="Y528" s="132"/>
      <c r="AB528" s="131"/>
      <c r="AC528" s="131"/>
      <c r="AD528" s="131"/>
      <c r="AE528" s="131"/>
      <c r="AF528" s="131"/>
      <c r="AG528" s="131"/>
      <c r="AH528" s="131"/>
      <c r="AI528" s="131"/>
      <c r="AJ528" s="140"/>
      <c r="AK528" s="72"/>
      <c r="AL528" s="133"/>
      <c r="AM528" s="133"/>
      <c r="AN528" s="133"/>
      <c r="AO528" s="133"/>
      <c r="AP528" s="133"/>
      <c r="AQ528" s="133"/>
      <c r="AR528" s="133"/>
      <c r="AS528" s="133"/>
      <c r="AT528" s="133"/>
      <c r="AU528" s="133"/>
      <c r="AV528" s="152"/>
      <c r="AW528" s="134"/>
      <c r="AX528" s="135"/>
    </row>
    <row r="529" spans="1:50" x14ac:dyDescent="0.25">
      <c r="A529" s="3"/>
      <c r="B529" s="129"/>
      <c r="X529" s="72"/>
      <c r="Y529" s="132"/>
      <c r="AB529" s="131"/>
      <c r="AC529" s="131"/>
      <c r="AD529" s="131"/>
      <c r="AE529" s="131"/>
      <c r="AF529" s="131"/>
      <c r="AG529" s="131"/>
      <c r="AH529" s="131"/>
      <c r="AI529" s="131"/>
      <c r="AJ529" s="140"/>
      <c r="AK529" s="72"/>
      <c r="AL529" s="133"/>
      <c r="AM529" s="133"/>
      <c r="AN529" s="133"/>
      <c r="AO529" s="133"/>
      <c r="AP529" s="133"/>
      <c r="AQ529" s="133"/>
      <c r="AR529" s="133"/>
      <c r="AS529" s="133"/>
      <c r="AT529" s="133"/>
      <c r="AU529" s="133"/>
      <c r="AV529" s="152"/>
      <c r="AW529" s="134"/>
      <c r="AX529" s="135"/>
    </row>
    <row r="530" spans="1:50" x14ac:dyDescent="0.25">
      <c r="A530" s="3"/>
      <c r="B530" s="129"/>
      <c r="X530" s="72"/>
      <c r="Y530" s="132"/>
      <c r="AB530" s="131"/>
      <c r="AC530" s="131"/>
      <c r="AD530" s="131"/>
      <c r="AE530" s="131"/>
      <c r="AF530" s="131"/>
      <c r="AG530" s="131"/>
      <c r="AH530" s="131"/>
      <c r="AI530" s="131"/>
      <c r="AJ530" s="140"/>
      <c r="AK530" s="72"/>
      <c r="AL530" s="133"/>
      <c r="AM530" s="133"/>
      <c r="AN530" s="133"/>
      <c r="AO530" s="133"/>
      <c r="AP530" s="133"/>
      <c r="AQ530" s="133"/>
      <c r="AR530" s="133"/>
      <c r="AS530" s="133"/>
      <c r="AT530" s="133"/>
      <c r="AU530" s="133"/>
      <c r="AV530" s="152"/>
      <c r="AW530" s="134"/>
      <c r="AX530" s="135"/>
    </row>
    <row r="531" spans="1:50" x14ac:dyDescent="0.25">
      <c r="A531" s="3"/>
      <c r="B531" s="129"/>
      <c r="X531" s="72"/>
      <c r="Y531" s="132"/>
      <c r="AB531" s="131"/>
      <c r="AC531" s="131"/>
      <c r="AD531" s="131"/>
      <c r="AE531" s="131"/>
      <c r="AF531" s="131"/>
      <c r="AG531" s="131"/>
      <c r="AH531" s="131"/>
      <c r="AI531" s="131"/>
      <c r="AJ531" s="140"/>
      <c r="AK531" s="72"/>
      <c r="AL531" s="133"/>
      <c r="AM531" s="133"/>
      <c r="AN531" s="133"/>
      <c r="AO531" s="133"/>
      <c r="AP531" s="133"/>
      <c r="AQ531" s="133"/>
      <c r="AR531" s="133"/>
      <c r="AS531" s="133"/>
      <c r="AT531" s="133"/>
      <c r="AU531" s="133"/>
      <c r="AV531" s="152"/>
      <c r="AW531" s="134"/>
      <c r="AX531" s="135"/>
    </row>
    <row r="532" spans="1:50" x14ac:dyDescent="0.25">
      <c r="A532" s="3"/>
      <c r="B532" s="129"/>
      <c r="X532" s="72"/>
      <c r="Y532" s="132"/>
      <c r="AB532" s="131"/>
      <c r="AC532" s="131"/>
      <c r="AD532" s="131"/>
      <c r="AE532" s="131"/>
      <c r="AF532" s="131"/>
      <c r="AG532" s="131"/>
      <c r="AH532" s="131"/>
      <c r="AI532" s="131"/>
      <c r="AJ532" s="140"/>
      <c r="AK532" s="72"/>
      <c r="AL532" s="133"/>
      <c r="AM532" s="133"/>
      <c r="AN532" s="133"/>
      <c r="AO532" s="133"/>
      <c r="AP532" s="133"/>
      <c r="AQ532" s="133"/>
      <c r="AR532" s="133"/>
      <c r="AS532" s="133"/>
      <c r="AT532" s="133"/>
      <c r="AU532" s="133"/>
      <c r="AV532" s="152"/>
      <c r="AW532" s="134"/>
      <c r="AX532" s="135"/>
    </row>
    <row r="533" spans="1:50" x14ac:dyDescent="0.25">
      <c r="A533" s="3"/>
      <c r="B533" s="129"/>
      <c r="X533" s="72"/>
      <c r="Y533" s="132"/>
      <c r="AB533" s="131"/>
      <c r="AC533" s="131"/>
      <c r="AD533" s="131"/>
      <c r="AE533" s="131"/>
      <c r="AF533" s="131"/>
      <c r="AG533" s="131"/>
      <c r="AH533" s="131"/>
      <c r="AI533" s="131"/>
      <c r="AJ533" s="140"/>
      <c r="AK533" s="72"/>
      <c r="AL533" s="133"/>
      <c r="AM533" s="133"/>
      <c r="AN533" s="133"/>
      <c r="AO533" s="133"/>
      <c r="AP533" s="133"/>
      <c r="AQ533" s="133"/>
      <c r="AR533" s="133"/>
      <c r="AS533" s="133"/>
      <c r="AT533" s="133"/>
      <c r="AU533" s="133"/>
      <c r="AV533" s="152"/>
      <c r="AW533" s="134"/>
      <c r="AX533" s="135"/>
    </row>
    <row r="534" spans="1:50" x14ac:dyDescent="0.25">
      <c r="A534" s="3"/>
      <c r="B534" s="129"/>
      <c r="X534" s="72"/>
      <c r="Y534" s="132"/>
      <c r="AB534" s="131"/>
      <c r="AC534" s="131"/>
      <c r="AD534" s="131"/>
      <c r="AE534" s="131"/>
      <c r="AF534" s="131"/>
      <c r="AG534" s="131"/>
      <c r="AH534" s="131"/>
      <c r="AI534" s="131"/>
      <c r="AJ534" s="140"/>
      <c r="AK534" s="72"/>
      <c r="AL534" s="133"/>
      <c r="AM534" s="133"/>
      <c r="AN534" s="133"/>
      <c r="AO534" s="133"/>
      <c r="AP534" s="133"/>
      <c r="AQ534" s="133"/>
      <c r="AR534" s="133"/>
      <c r="AS534" s="133"/>
      <c r="AT534" s="133"/>
      <c r="AU534" s="133"/>
      <c r="AV534" s="152"/>
      <c r="AW534" s="134"/>
      <c r="AX534" s="135"/>
    </row>
    <row r="535" spans="1:50" x14ac:dyDescent="0.25">
      <c r="A535" s="3"/>
      <c r="B535" s="129"/>
      <c r="X535" s="72"/>
      <c r="Y535" s="132"/>
      <c r="AB535" s="131"/>
      <c r="AC535" s="131"/>
      <c r="AD535" s="131"/>
      <c r="AE535" s="131"/>
      <c r="AF535" s="131"/>
      <c r="AG535" s="131"/>
      <c r="AH535" s="131"/>
      <c r="AI535" s="131"/>
      <c r="AJ535" s="140"/>
      <c r="AK535" s="72"/>
      <c r="AL535" s="133"/>
      <c r="AM535" s="133"/>
      <c r="AN535" s="133"/>
      <c r="AO535" s="133"/>
      <c r="AP535" s="133"/>
      <c r="AQ535" s="133"/>
      <c r="AR535" s="133"/>
      <c r="AS535" s="133"/>
      <c r="AT535" s="133"/>
      <c r="AU535" s="133"/>
      <c r="AV535" s="152"/>
      <c r="AW535" s="134"/>
      <c r="AX535" s="135"/>
    </row>
    <row r="536" spans="1:50" x14ac:dyDescent="0.25">
      <c r="A536" s="3"/>
      <c r="B536" s="129"/>
      <c r="X536" s="72"/>
      <c r="Y536" s="132"/>
      <c r="AB536" s="131"/>
      <c r="AC536" s="131"/>
      <c r="AD536" s="131"/>
      <c r="AE536" s="131"/>
      <c r="AF536" s="131"/>
      <c r="AG536" s="131"/>
      <c r="AH536" s="131"/>
      <c r="AI536" s="131"/>
      <c r="AJ536" s="140"/>
      <c r="AK536" s="72"/>
      <c r="AL536" s="133"/>
      <c r="AM536" s="133"/>
      <c r="AN536" s="133"/>
      <c r="AO536" s="133"/>
      <c r="AP536" s="133"/>
      <c r="AQ536" s="133"/>
      <c r="AR536" s="133"/>
      <c r="AS536" s="133"/>
      <c r="AT536" s="133"/>
      <c r="AU536" s="133"/>
      <c r="AV536" s="152"/>
      <c r="AW536" s="134"/>
      <c r="AX536" s="135"/>
    </row>
    <row r="537" spans="1:50" x14ac:dyDescent="0.25">
      <c r="A537" s="3"/>
      <c r="B537" s="129"/>
      <c r="X537" s="72"/>
      <c r="Y537" s="132"/>
      <c r="AB537" s="131"/>
      <c r="AC537" s="131"/>
      <c r="AD537" s="131"/>
      <c r="AE537" s="131"/>
      <c r="AF537" s="131"/>
      <c r="AG537" s="131"/>
      <c r="AH537" s="131"/>
      <c r="AI537" s="131"/>
      <c r="AJ537" s="140"/>
      <c r="AK537" s="72"/>
      <c r="AL537" s="133"/>
      <c r="AM537" s="133"/>
      <c r="AN537" s="133"/>
      <c r="AO537" s="133"/>
      <c r="AP537" s="133"/>
      <c r="AQ537" s="133"/>
      <c r="AR537" s="133"/>
      <c r="AS537" s="133"/>
      <c r="AT537" s="133"/>
      <c r="AU537" s="133"/>
      <c r="AV537" s="152"/>
      <c r="AW537" s="134"/>
      <c r="AX537" s="135"/>
    </row>
    <row r="538" spans="1:50" x14ac:dyDescent="0.25">
      <c r="A538" s="3"/>
      <c r="B538" s="129"/>
      <c r="X538" s="72"/>
      <c r="Y538" s="132"/>
      <c r="AB538" s="131"/>
      <c r="AC538" s="131"/>
      <c r="AD538" s="131"/>
      <c r="AE538" s="131"/>
      <c r="AF538" s="131"/>
      <c r="AG538" s="131"/>
      <c r="AH538" s="131"/>
      <c r="AI538" s="131"/>
      <c r="AJ538" s="140"/>
      <c r="AK538" s="72"/>
      <c r="AL538" s="133"/>
      <c r="AM538" s="133"/>
      <c r="AN538" s="133"/>
      <c r="AO538" s="133"/>
      <c r="AP538" s="133"/>
      <c r="AQ538" s="133"/>
      <c r="AR538" s="133"/>
      <c r="AS538" s="133"/>
      <c r="AT538" s="133"/>
      <c r="AU538" s="133"/>
      <c r="AV538" s="152"/>
      <c r="AW538" s="134"/>
      <c r="AX538" s="135"/>
    </row>
    <row r="539" spans="1:50" x14ac:dyDescent="0.25">
      <c r="A539" s="3"/>
      <c r="B539" s="129"/>
      <c r="X539" s="72"/>
      <c r="Y539" s="132"/>
      <c r="AB539" s="131"/>
      <c r="AC539" s="131"/>
      <c r="AD539" s="131"/>
      <c r="AE539" s="131"/>
      <c r="AF539" s="131"/>
      <c r="AG539" s="131"/>
      <c r="AH539" s="131"/>
      <c r="AI539" s="131"/>
      <c r="AJ539" s="140"/>
      <c r="AK539" s="72"/>
      <c r="AL539" s="133"/>
      <c r="AM539" s="133"/>
      <c r="AN539" s="133"/>
      <c r="AO539" s="133"/>
      <c r="AP539" s="133"/>
      <c r="AQ539" s="133"/>
      <c r="AR539" s="133"/>
      <c r="AS539" s="133"/>
      <c r="AT539" s="133"/>
      <c r="AU539" s="133"/>
      <c r="AV539" s="152"/>
      <c r="AW539" s="134"/>
      <c r="AX539" s="135"/>
    </row>
    <row r="540" spans="1:50" x14ac:dyDescent="0.25">
      <c r="A540" s="3"/>
      <c r="B540" s="129"/>
      <c r="X540" s="72"/>
      <c r="Y540" s="132"/>
      <c r="AB540" s="131"/>
      <c r="AC540" s="131"/>
      <c r="AD540" s="131"/>
      <c r="AE540" s="131"/>
      <c r="AF540" s="131"/>
      <c r="AG540" s="131"/>
      <c r="AH540" s="131"/>
      <c r="AI540" s="131"/>
      <c r="AJ540" s="140"/>
      <c r="AK540" s="72"/>
      <c r="AL540" s="133"/>
      <c r="AM540" s="133"/>
      <c r="AN540" s="133"/>
      <c r="AO540" s="133"/>
      <c r="AP540" s="133"/>
      <c r="AQ540" s="133"/>
      <c r="AR540" s="133"/>
      <c r="AS540" s="133"/>
      <c r="AT540" s="133"/>
      <c r="AU540" s="133"/>
      <c r="AV540" s="152"/>
      <c r="AW540" s="134"/>
      <c r="AX540" s="135"/>
    </row>
    <row r="541" spans="1:50" x14ac:dyDescent="0.25">
      <c r="A541" s="3"/>
      <c r="B541" s="129"/>
      <c r="X541" s="72"/>
      <c r="Y541" s="132"/>
      <c r="AB541" s="131"/>
      <c r="AC541" s="131"/>
      <c r="AD541" s="131"/>
      <c r="AE541" s="131"/>
      <c r="AF541" s="131"/>
      <c r="AG541" s="131"/>
      <c r="AH541" s="131"/>
      <c r="AI541" s="131"/>
      <c r="AJ541" s="140"/>
      <c r="AK541" s="72"/>
      <c r="AL541" s="133"/>
      <c r="AM541" s="133"/>
      <c r="AN541" s="133"/>
      <c r="AO541" s="133"/>
      <c r="AP541" s="133"/>
      <c r="AQ541" s="133"/>
      <c r="AR541" s="133"/>
      <c r="AS541" s="133"/>
      <c r="AT541" s="133"/>
      <c r="AU541" s="133"/>
      <c r="AV541" s="152"/>
      <c r="AW541" s="134"/>
      <c r="AX541" s="135"/>
    </row>
    <row r="542" spans="1:50" x14ac:dyDescent="0.25">
      <c r="A542" s="3"/>
      <c r="B542" s="129"/>
      <c r="X542" s="72"/>
      <c r="Y542" s="132"/>
      <c r="AB542" s="131"/>
      <c r="AC542" s="131"/>
      <c r="AD542" s="131"/>
      <c r="AE542" s="131"/>
      <c r="AF542" s="131"/>
      <c r="AG542" s="131"/>
      <c r="AH542" s="131"/>
      <c r="AI542" s="131"/>
      <c r="AJ542" s="140"/>
      <c r="AK542" s="72"/>
      <c r="AL542" s="133"/>
      <c r="AM542" s="133"/>
      <c r="AN542" s="133"/>
      <c r="AO542" s="133"/>
      <c r="AP542" s="133"/>
      <c r="AQ542" s="133"/>
      <c r="AR542" s="133"/>
      <c r="AS542" s="133"/>
      <c r="AT542" s="133"/>
      <c r="AU542" s="133"/>
      <c r="AV542" s="152"/>
      <c r="AW542" s="134"/>
      <c r="AX542" s="135"/>
    </row>
    <row r="543" spans="1:50" x14ac:dyDescent="0.25">
      <c r="A543" s="3"/>
      <c r="B543" s="129"/>
      <c r="X543" s="72"/>
      <c r="Y543" s="132"/>
      <c r="AB543" s="131"/>
      <c r="AC543" s="131"/>
      <c r="AD543" s="131"/>
      <c r="AE543" s="131"/>
      <c r="AF543" s="131"/>
      <c r="AG543" s="131"/>
      <c r="AH543" s="131"/>
      <c r="AI543" s="131"/>
      <c r="AJ543" s="140"/>
      <c r="AK543" s="72"/>
      <c r="AL543" s="133"/>
      <c r="AM543" s="133"/>
      <c r="AN543" s="133"/>
      <c r="AO543" s="133"/>
      <c r="AP543" s="133"/>
      <c r="AQ543" s="133"/>
      <c r="AR543" s="133"/>
      <c r="AS543" s="133"/>
      <c r="AT543" s="133"/>
      <c r="AU543" s="133"/>
      <c r="AV543" s="152"/>
      <c r="AW543" s="134"/>
      <c r="AX543" s="135"/>
    </row>
    <row r="544" spans="1:50" x14ac:dyDescent="0.25">
      <c r="A544" s="3"/>
      <c r="B544" s="129"/>
      <c r="X544" s="72"/>
      <c r="Y544" s="132"/>
      <c r="AB544" s="131"/>
      <c r="AC544" s="131"/>
      <c r="AD544" s="131"/>
      <c r="AE544" s="131"/>
      <c r="AF544" s="131"/>
      <c r="AG544" s="131"/>
      <c r="AH544" s="131"/>
      <c r="AI544" s="131"/>
      <c r="AJ544" s="140"/>
      <c r="AK544" s="72"/>
      <c r="AL544" s="133"/>
      <c r="AM544" s="133"/>
      <c r="AN544" s="133"/>
      <c r="AO544" s="133"/>
      <c r="AP544" s="133"/>
      <c r="AQ544" s="133"/>
      <c r="AR544" s="133"/>
      <c r="AS544" s="133"/>
      <c r="AT544" s="133"/>
      <c r="AU544" s="133"/>
      <c r="AV544" s="152"/>
      <c r="AW544" s="134"/>
      <c r="AX544" s="135"/>
    </row>
    <row r="545" spans="1:50" x14ac:dyDescent="0.25">
      <c r="A545" s="3"/>
      <c r="B545" s="129"/>
      <c r="X545" s="72"/>
      <c r="Y545" s="132"/>
      <c r="AB545" s="131"/>
      <c r="AC545" s="131"/>
      <c r="AD545" s="131"/>
      <c r="AE545" s="131"/>
      <c r="AF545" s="131"/>
      <c r="AG545" s="131"/>
      <c r="AH545" s="131"/>
      <c r="AI545" s="131"/>
      <c r="AJ545" s="140"/>
      <c r="AK545" s="72"/>
      <c r="AL545" s="133"/>
      <c r="AM545" s="133"/>
      <c r="AN545" s="133"/>
      <c r="AO545" s="133"/>
      <c r="AP545" s="133"/>
      <c r="AQ545" s="133"/>
      <c r="AR545" s="133"/>
      <c r="AS545" s="133"/>
      <c r="AT545" s="133"/>
      <c r="AU545" s="133"/>
      <c r="AV545" s="152"/>
      <c r="AW545" s="134"/>
      <c r="AX545" s="135"/>
    </row>
    <row r="546" spans="1:50" x14ac:dyDescent="0.25">
      <c r="A546" s="3"/>
      <c r="B546" s="129"/>
      <c r="X546" s="72"/>
      <c r="Y546" s="132"/>
      <c r="AB546" s="131"/>
      <c r="AC546" s="131"/>
      <c r="AD546" s="131"/>
      <c r="AE546" s="131"/>
      <c r="AF546" s="131"/>
      <c r="AG546" s="131"/>
      <c r="AH546" s="131"/>
      <c r="AI546" s="131"/>
      <c r="AJ546" s="140"/>
      <c r="AK546" s="72"/>
      <c r="AL546" s="133"/>
      <c r="AM546" s="133"/>
      <c r="AN546" s="133"/>
      <c r="AO546" s="133"/>
      <c r="AP546" s="133"/>
      <c r="AQ546" s="133"/>
      <c r="AR546" s="133"/>
      <c r="AS546" s="133"/>
      <c r="AT546" s="133"/>
      <c r="AU546" s="133"/>
      <c r="AV546" s="152"/>
      <c r="AW546" s="134"/>
      <c r="AX546" s="135"/>
    </row>
    <row r="547" spans="1:50" x14ac:dyDescent="0.25">
      <c r="A547" s="3"/>
      <c r="B547" s="129"/>
      <c r="X547" s="72"/>
      <c r="Y547" s="132"/>
      <c r="AB547" s="131"/>
      <c r="AC547" s="131"/>
      <c r="AD547" s="131"/>
      <c r="AE547" s="131"/>
      <c r="AF547" s="131"/>
      <c r="AG547" s="131"/>
      <c r="AH547" s="131"/>
      <c r="AI547" s="131"/>
      <c r="AJ547" s="140"/>
      <c r="AK547" s="72"/>
      <c r="AL547" s="133"/>
      <c r="AM547" s="133"/>
      <c r="AN547" s="133"/>
      <c r="AO547" s="133"/>
      <c r="AP547" s="133"/>
      <c r="AQ547" s="133"/>
      <c r="AR547" s="133"/>
      <c r="AS547" s="133"/>
      <c r="AT547" s="133"/>
      <c r="AU547" s="133"/>
      <c r="AV547" s="152"/>
      <c r="AW547" s="134"/>
      <c r="AX547" s="135"/>
    </row>
    <row r="548" spans="1:50" x14ac:dyDescent="0.25">
      <c r="A548" s="3"/>
      <c r="B548" s="129"/>
      <c r="X548" s="72"/>
      <c r="Y548" s="132"/>
      <c r="AB548" s="131"/>
      <c r="AC548" s="131"/>
      <c r="AD548" s="131"/>
      <c r="AE548" s="131"/>
      <c r="AF548" s="131"/>
      <c r="AG548" s="131"/>
      <c r="AH548" s="131"/>
      <c r="AI548" s="131"/>
      <c r="AJ548" s="140"/>
      <c r="AK548" s="72"/>
      <c r="AL548" s="133"/>
      <c r="AM548" s="133"/>
      <c r="AN548" s="133"/>
      <c r="AO548" s="133"/>
      <c r="AP548" s="133"/>
      <c r="AQ548" s="133"/>
      <c r="AR548" s="133"/>
      <c r="AS548" s="133"/>
      <c r="AT548" s="133"/>
      <c r="AU548" s="133"/>
      <c r="AV548" s="152"/>
      <c r="AW548" s="134"/>
      <c r="AX548" s="135"/>
    </row>
    <row r="549" spans="1:50" x14ac:dyDescent="0.25">
      <c r="A549" s="3"/>
      <c r="B549" s="129"/>
      <c r="X549" s="72"/>
      <c r="Y549" s="132"/>
      <c r="AB549" s="131"/>
      <c r="AC549" s="131"/>
      <c r="AD549" s="131"/>
      <c r="AE549" s="131"/>
      <c r="AF549" s="131"/>
      <c r="AG549" s="131"/>
      <c r="AH549" s="131"/>
      <c r="AI549" s="131"/>
      <c r="AJ549" s="140"/>
      <c r="AK549" s="72"/>
      <c r="AL549" s="133"/>
      <c r="AM549" s="133"/>
      <c r="AN549" s="133"/>
      <c r="AO549" s="133"/>
      <c r="AP549" s="133"/>
      <c r="AQ549" s="133"/>
      <c r="AR549" s="133"/>
      <c r="AS549" s="133"/>
      <c r="AT549" s="133"/>
      <c r="AU549" s="133"/>
      <c r="AV549" s="152"/>
      <c r="AW549" s="134"/>
      <c r="AX549" s="135"/>
    </row>
    <row r="550" spans="1:50" x14ac:dyDescent="0.25">
      <c r="A550" s="3"/>
      <c r="B550" s="129"/>
      <c r="X550" s="72"/>
      <c r="Y550" s="132"/>
      <c r="AB550" s="131"/>
      <c r="AC550" s="131"/>
      <c r="AD550" s="131"/>
      <c r="AE550" s="131"/>
      <c r="AF550" s="131"/>
      <c r="AG550" s="131"/>
      <c r="AH550" s="131"/>
      <c r="AI550" s="131"/>
      <c r="AJ550" s="140"/>
      <c r="AK550" s="72"/>
      <c r="AL550" s="133"/>
      <c r="AM550" s="133"/>
      <c r="AN550" s="133"/>
      <c r="AO550" s="133"/>
      <c r="AP550" s="133"/>
      <c r="AQ550" s="133"/>
      <c r="AR550" s="133"/>
      <c r="AS550" s="133"/>
      <c r="AT550" s="133"/>
      <c r="AU550" s="133"/>
      <c r="AV550" s="152"/>
      <c r="AW550" s="134"/>
      <c r="AX550" s="135"/>
    </row>
    <row r="551" spans="1:50" x14ac:dyDescent="0.25">
      <c r="A551" s="3"/>
      <c r="B551" s="129"/>
      <c r="X551" s="72"/>
      <c r="Y551" s="132"/>
      <c r="AB551" s="131"/>
      <c r="AC551" s="131"/>
      <c r="AD551" s="131"/>
      <c r="AE551" s="131"/>
      <c r="AF551" s="131"/>
      <c r="AG551" s="131"/>
      <c r="AH551" s="131"/>
      <c r="AI551" s="131"/>
      <c r="AJ551" s="140"/>
      <c r="AK551" s="72"/>
      <c r="AL551" s="133"/>
      <c r="AM551" s="133"/>
      <c r="AN551" s="133"/>
      <c r="AO551" s="133"/>
      <c r="AP551" s="133"/>
      <c r="AQ551" s="133"/>
      <c r="AR551" s="133"/>
      <c r="AS551" s="133"/>
      <c r="AT551" s="133"/>
      <c r="AU551" s="133"/>
      <c r="AV551" s="152"/>
      <c r="AW551" s="134"/>
      <c r="AX551" s="135"/>
    </row>
    <row r="552" spans="1:50" x14ac:dyDescent="0.25">
      <c r="A552" s="3"/>
      <c r="B552" s="129"/>
      <c r="X552" s="72"/>
      <c r="Y552" s="132"/>
      <c r="AB552" s="131"/>
      <c r="AC552" s="131"/>
      <c r="AD552" s="131"/>
      <c r="AE552" s="131"/>
      <c r="AF552" s="131"/>
      <c r="AG552" s="131"/>
      <c r="AH552" s="131"/>
      <c r="AI552" s="131"/>
      <c r="AJ552" s="140"/>
      <c r="AK552" s="72"/>
      <c r="AL552" s="133"/>
      <c r="AM552" s="133"/>
      <c r="AN552" s="133"/>
      <c r="AO552" s="133"/>
      <c r="AP552" s="133"/>
      <c r="AQ552" s="133"/>
      <c r="AR552" s="133"/>
      <c r="AS552" s="133"/>
      <c r="AT552" s="133"/>
      <c r="AU552" s="133"/>
      <c r="AV552" s="152"/>
      <c r="AW552" s="134"/>
      <c r="AX552" s="135"/>
    </row>
    <row r="553" spans="1:50" x14ac:dyDescent="0.25">
      <c r="A553" s="3"/>
      <c r="B553" s="129"/>
      <c r="X553" s="72"/>
      <c r="Y553" s="132"/>
      <c r="AB553" s="131"/>
      <c r="AC553" s="131"/>
      <c r="AD553" s="131"/>
      <c r="AE553" s="131"/>
      <c r="AF553" s="131"/>
      <c r="AG553" s="131"/>
      <c r="AH553" s="131"/>
      <c r="AI553" s="131"/>
      <c r="AJ553" s="140"/>
      <c r="AK553" s="72"/>
      <c r="AL553" s="133"/>
      <c r="AM553" s="133"/>
      <c r="AN553" s="133"/>
      <c r="AO553" s="133"/>
      <c r="AP553" s="133"/>
      <c r="AQ553" s="133"/>
      <c r="AR553" s="133"/>
      <c r="AS553" s="133"/>
      <c r="AT553" s="133"/>
      <c r="AU553" s="133"/>
      <c r="AV553" s="152"/>
      <c r="AW553" s="134"/>
      <c r="AX553" s="135"/>
    </row>
    <row r="554" spans="1:50" x14ac:dyDescent="0.25">
      <c r="A554" s="3"/>
      <c r="B554" s="129"/>
      <c r="X554" s="72"/>
      <c r="Y554" s="132"/>
      <c r="AB554" s="131"/>
      <c r="AC554" s="131"/>
      <c r="AD554" s="131"/>
      <c r="AE554" s="131"/>
      <c r="AF554" s="131"/>
      <c r="AG554" s="131"/>
      <c r="AH554" s="131"/>
      <c r="AI554" s="131"/>
      <c r="AJ554" s="140"/>
      <c r="AK554" s="72"/>
      <c r="AL554" s="133"/>
      <c r="AM554" s="133"/>
      <c r="AN554" s="133"/>
      <c r="AO554" s="133"/>
      <c r="AP554" s="133"/>
      <c r="AQ554" s="133"/>
      <c r="AR554" s="133"/>
      <c r="AS554" s="133"/>
      <c r="AT554" s="133"/>
      <c r="AU554" s="133"/>
      <c r="AV554" s="152"/>
      <c r="AW554" s="134"/>
      <c r="AX554" s="135"/>
    </row>
    <row r="555" spans="1:50" x14ac:dyDescent="0.25">
      <c r="A555" s="3"/>
      <c r="B555" s="129"/>
      <c r="X555" s="72"/>
      <c r="Y555" s="132"/>
      <c r="AB555" s="131"/>
      <c r="AC555" s="131"/>
      <c r="AD555" s="131"/>
      <c r="AE555" s="131"/>
      <c r="AF555" s="131"/>
      <c r="AG555" s="131"/>
      <c r="AH555" s="131"/>
      <c r="AI555" s="131"/>
      <c r="AJ555" s="140"/>
      <c r="AK555" s="72"/>
      <c r="AL555" s="133"/>
      <c r="AM555" s="133"/>
      <c r="AN555" s="133"/>
      <c r="AO555" s="133"/>
      <c r="AP555" s="133"/>
      <c r="AQ555" s="133"/>
      <c r="AR555" s="133"/>
      <c r="AS555" s="133"/>
      <c r="AT555" s="133"/>
      <c r="AU555" s="133"/>
      <c r="AV555" s="152"/>
      <c r="AW555" s="134"/>
      <c r="AX555" s="135"/>
    </row>
    <row r="556" spans="1:50" x14ac:dyDescent="0.25">
      <c r="A556" s="3"/>
      <c r="B556" s="129"/>
      <c r="X556" s="72"/>
      <c r="Y556" s="132"/>
      <c r="AB556" s="131"/>
      <c r="AC556" s="131"/>
      <c r="AD556" s="131"/>
      <c r="AE556" s="131"/>
      <c r="AF556" s="131"/>
      <c r="AG556" s="131"/>
      <c r="AH556" s="131"/>
      <c r="AI556" s="131"/>
      <c r="AJ556" s="140"/>
      <c r="AK556" s="72"/>
      <c r="AL556" s="133"/>
      <c r="AM556" s="133"/>
      <c r="AN556" s="133"/>
      <c r="AO556" s="133"/>
      <c r="AP556" s="133"/>
      <c r="AQ556" s="133"/>
      <c r="AR556" s="133"/>
      <c r="AS556" s="133"/>
      <c r="AT556" s="133"/>
      <c r="AU556" s="133"/>
      <c r="AV556" s="152"/>
      <c r="AW556" s="134"/>
      <c r="AX556" s="135"/>
    </row>
    <row r="557" spans="1:50" x14ac:dyDescent="0.25">
      <c r="A557" s="3"/>
      <c r="B557" s="129"/>
      <c r="X557" s="72"/>
      <c r="Y557" s="132"/>
      <c r="AB557" s="131"/>
      <c r="AC557" s="131"/>
      <c r="AD557" s="131"/>
      <c r="AE557" s="131"/>
      <c r="AF557" s="131"/>
      <c r="AG557" s="131"/>
      <c r="AH557" s="131"/>
      <c r="AI557" s="131"/>
      <c r="AJ557" s="140"/>
      <c r="AK557" s="72"/>
      <c r="AL557" s="133"/>
      <c r="AM557" s="133"/>
      <c r="AN557" s="133"/>
      <c r="AO557" s="133"/>
      <c r="AP557" s="133"/>
      <c r="AQ557" s="133"/>
      <c r="AR557" s="133"/>
      <c r="AS557" s="133"/>
      <c r="AT557" s="133"/>
      <c r="AU557" s="133"/>
      <c r="AV557" s="152"/>
      <c r="AW557" s="134"/>
      <c r="AX557" s="135"/>
    </row>
    <row r="558" spans="1:50" x14ac:dyDescent="0.25">
      <c r="A558" s="3"/>
      <c r="B558" s="129"/>
      <c r="X558" s="72"/>
      <c r="Y558" s="132"/>
      <c r="AB558" s="131"/>
      <c r="AC558" s="131"/>
      <c r="AD558" s="131"/>
      <c r="AE558" s="131"/>
      <c r="AF558" s="131"/>
      <c r="AG558" s="131"/>
      <c r="AH558" s="131"/>
      <c r="AI558" s="131"/>
      <c r="AJ558" s="140"/>
      <c r="AK558" s="72"/>
      <c r="AL558" s="133"/>
      <c r="AM558" s="133"/>
      <c r="AN558" s="133"/>
      <c r="AO558" s="133"/>
      <c r="AP558" s="133"/>
      <c r="AQ558" s="133"/>
      <c r="AR558" s="133"/>
      <c r="AS558" s="133"/>
      <c r="AT558" s="133"/>
      <c r="AU558" s="133"/>
      <c r="AV558" s="152"/>
      <c r="AW558" s="134"/>
      <c r="AX558" s="135"/>
    </row>
    <row r="559" spans="1:50" x14ac:dyDescent="0.25">
      <c r="A559" s="3"/>
      <c r="B559" s="129"/>
      <c r="X559" s="72"/>
      <c r="Y559" s="132"/>
      <c r="AB559" s="131"/>
      <c r="AC559" s="131"/>
      <c r="AD559" s="131"/>
      <c r="AE559" s="131"/>
      <c r="AF559" s="131"/>
      <c r="AG559" s="131"/>
      <c r="AH559" s="131"/>
      <c r="AI559" s="131"/>
      <c r="AJ559" s="140"/>
      <c r="AK559" s="72"/>
      <c r="AL559" s="133"/>
      <c r="AM559" s="133"/>
      <c r="AN559" s="133"/>
      <c r="AO559" s="133"/>
      <c r="AP559" s="133"/>
      <c r="AQ559" s="133"/>
      <c r="AR559" s="133"/>
      <c r="AS559" s="133"/>
      <c r="AT559" s="133"/>
      <c r="AU559" s="133"/>
      <c r="AV559" s="152"/>
      <c r="AW559" s="134"/>
      <c r="AX559" s="135"/>
    </row>
    <row r="560" spans="1:50" x14ac:dyDescent="0.25">
      <c r="A560" s="3"/>
      <c r="B560" s="129"/>
      <c r="X560" s="72"/>
      <c r="Y560" s="132"/>
      <c r="AB560" s="131"/>
      <c r="AC560" s="131"/>
      <c r="AD560" s="131"/>
      <c r="AE560" s="131"/>
      <c r="AF560" s="131"/>
      <c r="AG560" s="131"/>
      <c r="AH560" s="131"/>
      <c r="AI560" s="131"/>
      <c r="AJ560" s="140"/>
      <c r="AK560" s="72"/>
      <c r="AL560" s="133"/>
      <c r="AM560" s="133"/>
      <c r="AN560" s="133"/>
      <c r="AO560" s="133"/>
      <c r="AP560" s="133"/>
      <c r="AQ560" s="133"/>
      <c r="AR560" s="133"/>
      <c r="AS560" s="133"/>
      <c r="AT560" s="133"/>
      <c r="AU560" s="133"/>
      <c r="AV560" s="152"/>
      <c r="AW560" s="134"/>
      <c r="AX560" s="135"/>
    </row>
    <row r="561" spans="1:50" x14ac:dyDescent="0.25">
      <c r="A561" s="3"/>
      <c r="B561" s="129"/>
      <c r="X561" s="72"/>
      <c r="Y561" s="132"/>
      <c r="AB561" s="131"/>
      <c r="AC561" s="131"/>
      <c r="AD561" s="131"/>
      <c r="AE561" s="131"/>
      <c r="AF561" s="131"/>
      <c r="AG561" s="131"/>
      <c r="AH561" s="131"/>
      <c r="AI561" s="131"/>
      <c r="AJ561" s="140"/>
      <c r="AK561" s="72"/>
      <c r="AL561" s="133"/>
      <c r="AM561" s="133"/>
      <c r="AN561" s="133"/>
      <c r="AO561" s="133"/>
      <c r="AP561" s="133"/>
      <c r="AQ561" s="133"/>
      <c r="AR561" s="133"/>
      <c r="AS561" s="133"/>
      <c r="AT561" s="133"/>
      <c r="AU561" s="133"/>
      <c r="AV561" s="152"/>
      <c r="AW561" s="134"/>
      <c r="AX561" s="135"/>
    </row>
    <row r="562" spans="1:50" x14ac:dyDescent="0.25">
      <c r="A562" s="3"/>
      <c r="B562" s="129"/>
      <c r="X562" s="72"/>
      <c r="Y562" s="132"/>
      <c r="AB562" s="131"/>
      <c r="AC562" s="131"/>
      <c r="AD562" s="131"/>
      <c r="AE562" s="131"/>
      <c r="AF562" s="131"/>
      <c r="AG562" s="131"/>
      <c r="AH562" s="131"/>
      <c r="AI562" s="131"/>
      <c r="AJ562" s="140"/>
      <c r="AK562" s="72"/>
      <c r="AL562" s="133"/>
      <c r="AM562" s="133"/>
      <c r="AN562" s="133"/>
      <c r="AO562" s="133"/>
      <c r="AP562" s="133"/>
      <c r="AQ562" s="133"/>
      <c r="AR562" s="133"/>
      <c r="AS562" s="133"/>
      <c r="AT562" s="133"/>
      <c r="AU562" s="133"/>
      <c r="AV562" s="152"/>
      <c r="AW562" s="134"/>
      <c r="AX562" s="135"/>
    </row>
    <row r="563" spans="1:50" x14ac:dyDescent="0.25">
      <c r="A563" s="3"/>
      <c r="B563" s="129"/>
      <c r="X563" s="72"/>
      <c r="Y563" s="132"/>
      <c r="AB563" s="131"/>
      <c r="AC563" s="131"/>
      <c r="AD563" s="131"/>
      <c r="AE563" s="131"/>
      <c r="AF563" s="131"/>
      <c r="AG563" s="131"/>
      <c r="AH563" s="131"/>
      <c r="AI563" s="131"/>
      <c r="AJ563" s="140"/>
      <c r="AK563" s="72"/>
      <c r="AL563" s="133"/>
      <c r="AM563" s="133"/>
      <c r="AN563" s="133"/>
      <c r="AO563" s="133"/>
      <c r="AP563" s="133"/>
      <c r="AQ563" s="133"/>
      <c r="AR563" s="133"/>
      <c r="AS563" s="133"/>
      <c r="AT563" s="133"/>
      <c r="AU563" s="133"/>
      <c r="AV563" s="152"/>
      <c r="AW563" s="134"/>
      <c r="AX563" s="135"/>
    </row>
    <row r="564" spans="1:50" x14ac:dyDescent="0.25">
      <c r="A564" s="3"/>
      <c r="B564" s="129"/>
      <c r="X564" s="72"/>
      <c r="Y564" s="132"/>
      <c r="AB564" s="131"/>
      <c r="AC564" s="131"/>
      <c r="AD564" s="131"/>
      <c r="AE564" s="131"/>
      <c r="AF564" s="131"/>
      <c r="AG564" s="131"/>
      <c r="AH564" s="131"/>
      <c r="AI564" s="131"/>
      <c r="AJ564" s="140"/>
      <c r="AK564" s="72"/>
      <c r="AL564" s="133"/>
      <c r="AM564" s="133"/>
      <c r="AN564" s="133"/>
      <c r="AO564" s="133"/>
      <c r="AP564" s="133"/>
      <c r="AQ564" s="133"/>
      <c r="AR564" s="133"/>
      <c r="AS564" s="133"/>
      <c r="AT564" s="133"/>
      <c r="AU564" s="133"/>
      <c r="AV564" s="152"/>
      <c r="AW564" s="134"/>
      <c r="AX564" s="135"/>
    </row>
    <row r="565" spans="1:50" x14ac:dyDescent="0.25">
      <c r="A565" s="3"/>
      <c r="B565" s="129"/>
      <c r="X565" s="72"/>
      <c r="Y565" s="132"/>
      <c r="AB565" s="131"/>
      <c r="AC565" s="131"/>
      <c r="AD565" s="131"/>
      <c r="AE565" s="131"/>
      <c r="AF565" s="131"/>
      <c r="AG565" s="131"/>
      <c r="AH565" s="131"/>
      <c r="AI565" s="131"/>
      <c r="AJ565" s="140"/>
      <c r="AK565" s="72"/>
      <c r="AL565" s="133"/>
      <c r="AM565" s="133"/>
      <c r="AN565" s="133"/>
      <c r="AO565" s="133"/>
      <c r="AP565" s="133"/>
      <c r="AQ565" s="133"/>
      <c r="AR565" s="133"/>
      <c r="AS565" s="133"/>
      <c r="AT565" s="133"/>
      <c r="AU565" s="133"/>
      <c r="AV565" s="152"/>
      <c r="AW565" s="134"/>
      <c r="AX565" s="135"/>
    </row>
    <row r="566" spans="1:50" x14ac:dyDescent="0.25">
      <c r="A566" s="3"/>
      <c r="B566" s="129"/>
      <c r="X566" s="72"/>
      <c r="Y566" s="132"/>
      <c r="AB566" s="131"/>
      <c r="AC566" s="131"/>
      <c r="AD566" s="131"/>
      <c r="AE566" s="131"/>
      <c r="AF566" s="131"/>
      <c r="AG566" s="131"/>
      <c r="AH566" s="131"/>
      <c r="AI566" s="131"/>
      <c r="AJ566" s="140"/>
      <c r="AK566" s="72"/>
      <c r="AL566" s="133"/>
      <c r="AM566" s="133"/>
      <c r="AN566" s="133"/>
      <c r="AO566" s="133"/>
      <c r="AP566" s="133"/>
      <c r="AQ566" s="133"/>
      <c r="AR566" s="133"/>
      <c r="AS566" s="133"/>
      <c r="AT566" s="133"/>
      <c r="AU566" s="133"/>
      <c r="AV566" s="152"/>
      <c r="AW566" s="134"/>
      <c r="AX566" s="135"/>
    </row>
    <row r="567" spans="1:50" x14ac:dyDescent="0.25">
      <c r="A567" s="3"/>
      <c r="B567" s="129"/>
      <c r="X567" s="72"/>
      <c r="Y567" s="132"/>
      <c r="AB567" s="131"/>
      <c r="AC567" s="131"/>
      <c r="AD567" s="131"/>
      <c r="AE567" s="131"/>
      <c r="AF567" s="131"/>
      <c r="AG567" s="131"/>
      <c r="AH567" s="131"/>
      <c r="AI567" s="131"/>
      <c r="AJ567" s="140"/>
      <c r="AK567" s="72"/>
      <c r="AL567" s="133"/>
      <c r="AM567" s="133"/>
      <c r="AN567" s="133"/>
      <c r="AO567" s="133"/>
      <c r="AP567" s="133"/>
      <c r="AQ567" s="133"/>
      <c r="AR567" s="133"/>
      <c r="AS567" s="133"/>
      <c r="AT567" s="133"/>
      <c r="AU567" s="133"/>
      <c r="AV567" s="152"/>
      <c r="AW567" s="134"/>
      <c r="AX567" s="135"/>
    </row>
    <row r="568" spans="1:50" x14ac:dyDescent="0.25">
      <c r="A568" s="3"/>
      <c r="B568" s="129"/>
      <c r="X568" s="72"/>
      <c r="Y568" s="132"/>
      <c r="AB568" s="131"/>
      <c r="AC568" s="131"/>
      <c r="AD568" s="131"/>
      <c r="AE568" s="131"/>
      <c r="AF568" s="131"/>
      <c r="AG568" s="131"/>
      <c r="AH568" s="131"/>
      <c r="AI568" s="131"/>
      <c r="AJ568" s="140"/>
      <c r="AK568" s="72"/>
      <c r="AL568" s="133"/>
      <c r="AM568" s="133"/>
      <c r="AN568" s="133"/>
      <c r="AO568" s="133"/>
      <c r="AP568" s="133"/>
      <c r="AQ568" s="133"/>
      <c r="AR568" s="133"/>
      <c r="AS568" s="133"/>
      <c r="AT568" s="133"/>
      <c r="AU568" s="133"/>
      <c r="AV568" s="152"/>
      <c r="AW568" s="134"/>
      <c r="AX568" s="135"/>
    </row>
    <row r="569" spans="1:50" x14ac:dyDescent="0.25">
      <c r="A569" s="3"/>
      <c r="B569" s="129"/>
      <c r="X569" s="72"/>
      <c r="Y569" s="132"/>
      <c r="AB569" s="131"/>
      <c r="AC569" s="131"/>
      <c r="AD569" s="131"/>
      <c r="AE569" s="131"/>
      <c r="AF569" s="131"/>
      <c r="AG569" s="131"/>
      <c r="AH569" s="131"/>
      <c r="AI569" s="131"/>
      <c r="AJ569" s="140"/>
      <c r="AK569" s="72"/>
      <c r="AL569" s="133"/>
      <c r="AM569" s="133"/>
      <c r="AN569" s="133"/>
      <c r="AO569" s="133"/>
      <c r="AP569" s="133"/>
      <c r="AQ569" s="133"/>
      <c r="AR569" s="133"/>
      <c r="AS569" s="133"/>
      <c r="AT569" s="133"/>
      <c r="AU569" s="133"/>
      <c r="AV569" s="152"/>
      <c r="AW569" s="134"/>
      <c r="AX569" s="135"/>
    </row>
    <row r="570" spans="1:50" x14ac:dyDescent="0.25">
      <c r="A570" s="3"/>
      <c r="B570" s="129"/>
      <c r="X570" s="72"/>
      <c r="Y570" s="132"/>
      <c r="AB570" s="131"/>
      <c r="AC570" s="131"/>
      <c r="AD570" s="131"/>
      <c r="AE570" s="131"/>
      <c r="AF570" s="131"/>
      <c r="AG570" s="131"/>
      <c r="AH570" s="131"/>
      <c r="AI570" s="131"/>
      <c r="AJ570" s="140"/>
      <c r="AK570" s="72"/>
      <c r="AL570" s="133"/>
      <c r="AM570" s="133"/>
      <c r="AN570" s="133"/>
      <c r="AO570" s="133"/>
      <c r="AP570" s="133"/>
      <c r="AQ570" s="133"/>
      <c r="AR570" s="133"/>
      <c r="AS570" s="133"/>
      <c r="AT570" s="133"/>
      <c r="AU570" s="133"/>
      <c r="AV570" s="152"/>
      <c r="AW570" s="134"/>
      <c r="AX570" s="135"/>
    </row>
    <row r="571" spans="1:50" x14ac:dyDescent="0.25">
      <c r="A571" s="3"/>
      <c r="B571" s="129"/>
      <c r="X571" s="72"/>
      <c r="Y571" s="132"/>
      <c r="AB571" s="131"/>
      <c r="AC571" s="131"/>
      <c r="AD571" s="131"/>
      <c r="AE571" s="131"/>
      <c r="AF571" s="131"/>
      <c r="AG571" s="131"/>
      <c r="AH571" s="131"/>
      <c r="AI571" s="131"/>
      <c r="AJ571" s="140"/>
      <c r="AK571" s="72"/>
      <c r="AL571" s="133"/>
      <c r="AM571" s="133"/>
      <c r="AN571" s="133"/>
      <c r="AO571" s="133"/>
      <c r="AP571" s="133"/>
      <c r="AQ571" s="133"/>
      <c r="AR571" s="133"/>
      <c r="AS571" s="133"/>
      <c r="AT571" s="133"/>
      <c r="AU571" s="133"/>
      <c r="AV571" s="152"/>
      <c r="AW571" s="134"/>
      <c r="AX571" s="135"/>
    </row>
    <row r="572" spans="1:50" x14ac:dyDescent="0.25">
      <c r="A572" s="3"/>
      <c r="B572" s="129"/>
      <c r="X572" s="72"/>
      <c r="Y572" s="132"/>
      <c r="AB572" s="131"/>
      <c r="AC572" s="131"/>
      <c r="AD572" s="131"/>
      <c r="AE572" s="131"/>
      <c r="AF572" s="131"/>
      <c r="AG572" s="131"/>
      <c r="AH572" s="131"/>
      <c r="AI572" s="131"/>
      <c r="AJ572" s="140"/>
      <c r="AK572" s="72"/>
      <c r="AL572" s="133"/>
      <c r="AM572" s="133"/>
      <c r="AN572" s="133"/>
      <c r="AO572" s="133"/>
      <c r="AP572" s="133"/>
      <c r="AQ572" s="133"/>
      <c r="AR572" s="133"/>
      <c r="AS572" s="133"/>
      <c r="AT572" s="133"/>
      <c r="AU572" s="133"/>
      <c r="AV572" s="152"/>
      <c r="AW572" s="134"/>
      <c r="AX572" s="135"/>
    </row>
    <row r="573" spans="1:50" x14ac:dyDescent="0.25">
      <c r="A573" s="3"/>
      <c r="B573" s="129"/>
      <c r="X573" s="72"/>
      <c r="Y573" s="132"/>
      <c r="AB573" s="131"/>
      <c r="AC573" s="131"/>
      <c r="AD573" s="131"/>
      <c r="AE573" s="131"/>
      <c r="AF573" s="131"/>
      <c r="AG573" s="131"/>
      <c r="AH573" s="131"/>
      <c r="AI573" s="131"/>
      <c r="AJ573" s="140"/>
      <c r="AK573" s="72"/>
      <c r="AL573" s="133"/>
      <c r="AM573" s="133"/>
      <c r="AN573" s="133"/>
      <c r="AO573" s="133"/>
      <c r="AP573" s="133"/>
      <c r="AQ573" s="133"/>
      <c r="AR573" s="133"/>
      <c r="AS573" s="133"/>
      <c r="AT573" s="133"/>
      <c r="AU573" s="133"/>
      <c r="AV573" s="152"/>
      <c r="AW573" s="134"/>
      <c r="AX573" s="135"/>
    </row>
    <row r="574" spans="1:50" x14ac:dyDescent="0.25">
      <c r="A574" s="3"/>
      <c r="B574" s="129"/>
      <c r="X574" s="72"/>
      <c r="Y574" s="132"/>
      <c r="AB574" s="131"/>
      <c r="AC574" s="131"/>
      <c r="AD574" s="131"/>
      <c r="AE574" s="131"/>
      <c r="AF574" s="131"/>
      <c r="AG574" s="131"/>
      <c r="AH574" s="131"/>
      <c r="AI574" s="131"/>
      <c r="AJ574" s="140"/>
      <c r="AK574" s="72"/>
      <c r="AL574" s="133"/>
      <c r="AM574" s="133"/>
      <c r="AN574" s="133"/>
      <c r="AO574" s="133"/>
      <c r="AP574" s="133"/>
      <c r="AQ574" s="133"/>
      <c r="AR574" s="133"/>
      <c r="AS574" s="133"/>
      <c r="AT574" s="133"/>
      <c r="AU574" s="133"/>
      <c r="AV574" s="152"/>
      <c r="AW574" s="134"/>
      <c r="AX574" s="135"/>
    </row>
    <row r="575" spans="1:50" x14ac:dyDescent="0.25">
      <c r="A575" s="3"/>
      <c r="B575" s="129"/>
      <c r="X575" s="72"/>
      <c r="Y575" s="132"/>
      <c r="AB575" s="131"/>
      <c r="AC575" s="131"/>
      <c r="AD575" s="131"/>
      <c r="AE575" s="131"/>
      <c r="AF575" s="131"/>
      <c r="AG575" s="131"/>
      <c r="AH575" s="131"/>
      <c r="AI575" s="131"/>
      <c r="AJ575" s="140"/>
      <c r="AK575" s="72"/>
      <c r="AL575" s="133"/>
      <c r="AM575" s="133"/>
      <c r="AN575" s="133"/>
      <c r="AO575" s="133"/>
      <c r="AP575" s="133"/>
      <c r="AQ575" s="133"/>
      <c r="AR575" s="133"/>
      <c r="AS575" s="133"/>
      <c r="AT575" s="133"/>
      <c r="AU575" s="133"/>
      <c r="AV575" s="152"/>
      <c r="AW575" s="134"/>
      <c r="AX575" s="135"/>
    </row>
    <row r="576" spans="1:50" x14ac:dyDescent="0.25">
      <c r="A576" s="3"/>
      <c r="B576" s="129"/>
      <c r="X576" s="72"/>
      <c r="Y576" s="132"/>
      <c r="AB576" s="131"/>
      <c r="AC576" s="131"/>
      <c r="AD576" s="131"/>
      <c r="AE576" s="131"/>
      <c r="AF576" s="131"/>
      <c r="AG576" s="131"/>
      <c r="AH576" s="131"/>
      <c r="AI576" s="131"/>
      <c r="AJ576" s="140"/>
      <c r="AK576" s="72"/>
      <c r="AL576" s="133"/>
      <c r="AM576" s="133"/>
      <c r="AN576" s="133"/>
      <c r="AO576" s="133"/>
      <c r="AP576" s="133"/>
      <c r="AQ576" s="133"/>
      <c r="AR576" s="133"/>
      <c r="AS576" s="133"/>
      <c r="AT576" s="133"/>
      <c r="AU576" s="133"/>
      <c r="AV576" s="152"/>
      <c r="AW576" s="134"/>
      <c r="AX576" s="135"/>
    </row>
    <row r="577" spans="1:50" x14ac:dyDescent="0.25">
      <c r="A577" s="3"/>
      <c r="B577" s="129"/>
      <c r="X577" s="72"/>
      <c r="Y577" s="132"/>
      <c r="AB577" s="131"/>
      <c r="AC577" s="131"/>
      <c r="AD577" s="131"/>
      <c r="AE577" s="131"/>
      <c r="AF577" s="131"/>
      <c r="AG577" s="131"/>
      <c r="AH577" s="131"/>
      <c r="AI577" s="131"/>
      <c r="AJ577" s="140"/>
      <c r="AK577" s="72"/>
      <c r="AL577" s="133"/>
      <c r="AM577" s="133"/>
      <c r="AN577" s="133"/>
      <c r="AO577" s="133"/>
      <c r="AP577" s="133"/>
      <c r="AQ577" s="133"/>
      <c r="AR577" s="133"/>
      <c r="AS577" s="133"/>
      <c r="AT577" s="133"/>
      <c r="AU577" s="133"/>
      <c r="AV577" s="152"/>
      <c r="AW577" s="134"/>
      <c r="AX577" s="135"/>
    </row>
    <row r="578" spans="1:50" x14ac:dyDescent="0.25">
      <c r="A578" s="3"/>
      <c r="B578" s="129"/>
      <c r="X578" s="72"/>
      <c r="Y578" s="132"/>
      <c r="AB578" s="131"/>
      <c r="AC578" s="131"/>
      <c r="AD578" s="131"/>
      <c r="AE578" s="131"/>
      <c r="AF578" s="131"/>
      <c r="AG578" s="131"/>
      <c r="AH578" s="131"/>
      <c r="AI578" s="131"/>
      <c r="AJ578" s="140"/>
      <c r="AK578" s="72"/>
      <c r="AL578" s="133"/>
      <c r="AM578" s="133"/>
      <c r="AN578" s="133"/>
      <c r="AO578" s="133"/>
      <c r="AP578" s="133"/>
      <c r="AQ578" s="133"/>
      <c r="AR578" s="133"/>
      <c r="AS578" s="133"/>
      <c r="AT578" s="133"/>
      <c r="AU578" s="133"/>
      <c r="AV578" s="152"/>
      <c r="AW578" s="134"/>
      <c r="AX578" s="135"/>
    </row>
    <row r="579" spans="1:50" x14ac:dyDescent="0.25">
      <c r="A579" s="3"/>
      <c r="B579" s="129"/>
      <c r="X579" s="72"/>
      <c r="Y579" s="132"/>
      <c r="AB579" s="131"/>
      <c r="AC579" s="131"/>
      <c r="AD579" s="131"/>
      <c r="AE579" s="131"/>
      <c r="AF579" s="131"/>
      <c r="AG579" s="131"/>
      <c r="AH579" s="131"/>
      <c r="AI579" s="131"/>
      <c r="AJ579" s="140"/>
      <c r="AK579" s="72"/>
      <c r="AL579" s="133"/>
      <c r="AM579" s="133"/>
      <c r="AN579" s="133"/>
      <c r="AO579" s="133"/>
      <c r="AP579" s="133"/>
      <c r="AQ579" s="133"/>
      <c r="AR579" s="133"/>
      <c r="AS579" s="133"/>
      <c r="AT579" s="133"/>
      <c r="AU579" s="133"/>
      <c r="AV579" s="152"/>
      <c r="AW579" s="134"/>
      <c r="AX579" s="135"/>
    </row>
    <row r="580" spans="1:50" x14ac:dyDescent="0.25">
      <c r="A580" s="3"/>
      <c r="B580" s="129"/>
      <c r="X580" s="72"/>
      <c r="Y580" s="132"/>
      <c r="AB580" s="131"/>
      <c r="AC580" s="131"/>
      <c r="AD580" s="131"/>
      <c r="AE580" s="131"/>
      <c r="AF580" s="131"/>
      <c r="AG580" s="131"/>
      <c r="AH580" s="131"/>
      <c r="AI580" s="131"/>
      <c r="AJ580" s="140"/>
      <c r="AK580" s="72"/>
      <c r="AL580" s="133"/>
      <c r="AM580" s="133"/>
      <c r="AN580" s="133"/>
      <c r="AO580" s="133"/>
      <c r="AP580" s="133"/>
      <c r="AQ580" s="133"/>
      <c r="AR580" s="133"/>
      <c r="AS580" s="133"/>
      <c r="AT580" s="133"/>
      <c r="AU580" s="133"/>
      <c r="AV580" s="152"/>
      <c r="AW580" s="134"/>
      <c r="AX580" s="135"/>
    </row>
    <row r="581" spans="1:50" x14ac:dyDescent="0.25">
      <c r="A581" s="3"/>
      <c r="B581" s="129"/>
      <c r="X581" s="72"/>
      <c r="Y581" s="132"/>
      <c r="AB581" s="131"/>
      <c r="AC581" s="131"/>
      <c r="AD581" s="131"/>
      <c r="AE581" s="131"/>
      <c r="AF581" s="131"/>
      <c r="AG581" s="131"/>
      <c r="AH581" s="131"/>
      <c r="AI581" s="131"/>
      <c r="AJ581" s="140"/>
      <c r="AK581" s="72"/>
      <c r="AL581" s="133"/>
      <c r="AM581" s="133"/>
      <c r="AN581" s="133"/>
      <c r="AO581" s="133"/>
      <c r="AP581" s="133"/>
      <c r="AQ581" s="133"/>
      <c r="AR581" s="133"/>
      <c r="AS581" s="133"/>
      <c r="AT581" s="133"/>
      <c r="AU581" s="133"/>
      <c r="AV581" s="152"/>
      <c r="AW581" s="134"/>
      <c r="AX581" s="135"/>
    </row>
    <row r="582" spans="1:50" x14ac:dyDescent="0.25">
      <c r="A582" s="3"/>
      <c r="B582" s="129"/>
      <c r="X582" s="72"/>
      <c r="Y582" s="132"/>
      <c r="AB582" s="131"/>
      <c r="AC582" s="131"/>
      <c r="AD582" s="131"/>
      <c r="AE582" s="131"/>
      <c r="AF582" s="131"/>
      <c r="AG582" s="131"/>
      <c r="AH582" s="131"/>
      <c r="AI582" s="131"/>
      <c r="AJ582" s="140"/>
      <c r="AK582" s="72"/>
      <c r="AL582" s="133"/>
      <c r="AM582" s="133"/>
      <c r="AN582" s="133"/>
      <c r="AO582" s="133"/>
      <c r="AP582" s="133"/>
      <c r="AQ582" s="133"/>
      <c r="AR582" s="133"/>
      <c r="AS582" s="133"/>
      <c r="AT582" s="133"/>
      <c r="AU582" s="133"/>
      <c r="AV582" s="152"/>
      <c r="AW582" s="134"/>
      <c r="AX582" s="135"/>
    </row>
    <row r="583" spans="1:50" x14ac:dyDescent="0.25">
      <c r="A583" s="3"/>
      <c r="B583" s="129"/>
      <c r="X583" s="72"/>
      <c r="Y583" s="132"/>
      <c r="AB583" s="131"/>
      <c r="AC583" s="131"/>
      <c r="AD583" s="131"/>
      <c r="AE583" s="131"/>
      <c r="AF583" s="131"/>
      <c r="AG583" s="131"/>
      <c r="AH583" s="131"/>
      <c r="AI583" s="131"/>
      <c r="AJ583" s="140"/>
      <c r="AK583" s="72"/>
      <c r="AL583" s="133"/>
      <c r="AM583" s="133"/>
      <c r="AN583" s="133"/>
      <c r="AO583" s="133"/>
      <c r="AP583" s="133"/>
      <c r="AQ583" s="133"/>
      <c r="AR583" s="133"/>
      <c r="AS583" s="133"/>
      <c r="AT583" s="133"/>
      <c r="AU583" s="133"/>
      <c r="AV583" s="152"/>
      <c r="AW583" s="134"/>
      <c r="AX583" s="135"/>
    </row>
    <row r="584" spans="1:50" x14ac:dyDescent="0.25">
      <c r="A584" s="3"/>
      <c r="B584" s="129"/>
      <c r="X584" s="72"/>
      <c r="Y584" s="132"/>
      <c r="AB584" s="131"/>
      <c r="AC584" s="131"/>
      <c r="AD584" s="131"/>
      <c r="AE584" s="131"/>
      <c r="AF584" s="131"/>
      <c r="AG584" s="131"/>
      <c r="AH584" s="131"/>
      <c r="AI584" s="131"/>
      <c r="AJ584" s="140"/>
      <c r="AK584" s="72"/>
      <c r="AL584" s="133"/>
      <c r="AM584" s="133"/>
      <c r="AN584" s="133"/>
      <c r="AO584" s="133"/>
      <c r="AP584" s="133"/>
      <c r="AQ584" s="133"/>
      <c r="AR584" s="133"/>
      <c r="AS584" s="133"/>
      <c r="AT584" s="133"/>
      <c r="AU584" s="133"/>
      <c r="AV584" s="152"/>
      <c r="AW584" s="134"/>
      <c r="AX584" s="135"/>
    </row>
    <row r="585" spans="1:50" x14ac:dyDescent="0.25">
      <c r="A585" s="3"/>
      <c r="B585" s="129"/>
      <c r="X585" s="72"/>
      <c r="Y585" s="132"/>
      <c r="AB585" s="131"/>
      <c r="AC585" s="131"/>
      <c r="AD585" s="131"/>
      <c r="AE585" s="131"/>
      <c r="AF585" s="131"/>
      <c r="AG585" s="131"/>
      <c r="AH585" s="131"/>
      <c r="AI585" s="131"/>
      <c r="AJ585" s="140"/>
      <c r="AK585" s="72"/>
      <c r="AL585" s="133"/>
      <c r="AM585" s="133"/>
      <c r="AN585" s="133"/>
      <c r="AO585" s="133"/>
      <c r="AP585" s="133"/>
      <c r="AQ585" s="133"/>
      <c r="AR585" s="133"/>
      <c r="AS585" s="133"/>
      <c r="AT585" s="133"/>
      <c r="AU585" s="133"/>
      <c r="AV585" s="152"/>
      <c r="AW585" s="134"/>
      <c r="AX585" s="135"/>
    </row>
    <row r="586" spans="1:50" x14ac:dyDescent="0.25">
      <c r="A586" s="3"/>
      <c r="B586" s="129"/>
      <c r="X586" s="72"/>
      <c r="Y586" s="132"/>
      <c r="AB586" s="131"/>
      <c r="AC586" s="131"/>
      <c r="AD586" s="131"/>
      <c r="AE586" s="131"/>
      <c r="AF586" s="131"/>
      <c r="AG586" s="131"/>
      <c r="AH586" s="131"/>
      <c r="AI586" s="131"/>
      <c r="AJ586" s="140"/>
      <c r="AK586" s="72"/>
      <c r="AL586" s="133"/>
      <c r="AM586" s="133"/>
      <c r="AN586" s="133"/>
      <c r="AO586" s="133"/>
      <c r="AP586" s="133"/>
      <c r="AQ586" s="133"/>
      <c r="AR586" s="133"/>
      <c r="AS586" s="133"/>
      <c r="AT586" s="133"/>
      <c r="AU586" s="133"/>
      <c r="AV586" s="152"/>
      <c r="AW586" s="134"/>
      <c r="AX586" s="135"/>
    </row>
    <row r="587" spans="1:50" x14ac:dyDescent="0.25">
      <c r="A587" s="3"/>
      <c r="B587" s="129"/>
      <c r="X587" s="72"/>
      <c r="Y587" s="132"/>
      <c r="AB587" s="131"/>
      <c r="AC587" s="131"/>
      <c r="AD587" s="131"/>
      <c r="AE587" s="131"/>
      <c r="AF587" s="131"/>
      <c r="AG587" s="131"/>
      <c r="AH587" s="131"/>
      <c r="AI587" s="131"/>
      <c r="AJ587" s="140"/>
      <c r="AK587" s="72"/>
      <c r="AL587" s="133"/>
      <c r="AM587" s="133"/>
      <c r="AN587" s="133"/>
      <c r="AO587" s="133"/>
      <c r="AP587" s="133"/>
      <c r="AQ587" s="133"/>
      <c r="AR587" s="133"/>
      <c r="AS587" s="133"/>
      <c r="AT587" s="133"/>
      <c r="AU587" s="133"/>
      <c r="AV587" s="152"/>
      <c r="AW587" s="134"/>
      <c r="AX587" s="135"/>
    </row>
    <row r="588" spans="1:50" x14ac:dyDescent="0.25">
      <c r="A588" s="3"/>
      <c r="B588" s="129"/>
      <c r="X588" s="72"/>
      <c r="Y588" s="132"/>
      <c r="AB588" s="131"/>
      <c r="AC588" s="131"/>
      <c r="AD588" s="131"/>
      <c r="AE588" s="131"/>
      <c r="AF588" s="131"/>
      <c r="AG588" s="131"/>
      <c r="AH588" s="131"/>
      <c r="AI588" s="131"/>
      <c r="AJ588" s="140"/>
      <c r="AK588" s="72"/>
      <c r="AL588" s="133"/>
      <c r="AM588" s="133"/>
      <c r="AN588" s="133"/>
      <c r="AO588" s="133"/>
      <c r="AP588" s="133"/>
      <c r="AQ588" s="133"/>
      <c r="AR588" s="133"/>
      <c r="AS588" s="133"/>
      <c r="AT588" s="133"/>
      <c r="AU588" s="133"/>
      <c r="AV588" s="152"/>
      <c r="AW588" s="134"/>
      <c r="AX588" s="135"/>
    </row>
    <row r="589" spans="1:50" x14ac:dyDescent="0.25">
      <c r="A589" s="3"/>
      <c r="B589" s="129"/>
      <c r="X589" s="72"/>
      <c r="Y589" s="132"/>
      <c r="AB589" s="131"/>
      <c r="AC589" s="131"/>
      <c r="AD589" s="131"/>
      <c r="AE589" s="131"/>
      <c r="AF589" s="131"/>
      <c r="AG589" s="131"/>
      <c r="AH589" s="131"/>
      <c r="AI589" s="131"/>
      <c r="AJ589" s="140"/>
      <c r="AK589" s="72"/>
      <c r="AL589" s="133"/>
      <c r="AM589" s="133"/>
      <c r="AN589" s="133"/>
      <c r="AO589" s="133"/>
      <c r="AP589" s="133"/>
      <c r="AQ589" s="133"/>
      <c r="AR589" s="133"/>
      <c r="AS589" s="133"/>
      <c r="AT589" s="133"/>
      <c r="AU589" s="133"/>
      <c r="AV589" s="152"/>
      <c r="AW589" s="134"/>
      <c r="AX589" s="135"/>
    </row>
    <row r="590" spans="1:50" x14ac:dyDescent="0.25">
      <c r="A590" s="3"/>
      <c r="B590" s="129"/>
      <c r="X590" s="72"/>
      <c r="Y590" s="132"/>
      <c r="AB590" s="131"/>
      <c r="AC590" s="131"/>
      <c r="AD590" s="131"/>
      <c r="AE590" s="131"/>
      <c r="AF590" s="131"/>
      <c r="AG590" s="131"/>
      <c r="AH590" s="131"/>
      <c r="AI590" s="131"/>
      <c r="AJ590" s="140"/>
      <c r="AK590" s="72"/>
      <c r="AL590" s="133"/>
      <c r="AM590" s="133"/>
      <c r="AN590" s="133"/>
      <c r="AO590" s="133"/>
      <c r="AP590" s="133"/>
      <c r="AQ590" s="133"/>
      <c r="AR590" s="133"/>
      <c r="AS590" s="133"/>
      <c r="AT590" s="133"/>
      <c r="AU590" s="133"/>
      <c r="AV590" s="152"/>
      <c r="AW590" s="134"/>
      <c r="AX590" s="135"/>
    </row>
    <row r="591" spans="1:50" x14ac:dyDescent="0.25">
      <c r="A591" s="3"/>
      <c r="B591" s="129"/>
      <c r="X591" s="72"/>
      <c r="Y591" s="132"/>
      <c r="AB591" s="131"/>
      <c r="AC591" s="131"/>
      <c r="AD591" s="131"/>
      <c r="AE591" s="131"/>
      <c r="AF591" s="131"/>
      <c r="AG591" s="131"/>
      <c r="AH591" s="131"/>
      <c r="AI591" s="131"/>
      <c r="AJ591" s="140"/>
      <c r="AK591" s="72"/>
      <c r="AL591" s="133"/>
      <c r="AM591" s="133"/>
      <c r="AN591" s="133"/>
      <c r="AO591" s="133"/>
      <c r="AP591" s="133"/>
      <c r="AQ591" s="133"/>
      <c r="AR591" s="133"/>
      <c r="AS591" s="133"/>
      <c r="AT591" s="133"/>
      <c r="AU591" s="133"/>
      <c r="AV591" s="152"/>
      <c r="AW591" s="134"/>
      <c r="AX591" s="135"/>
    </row>
    <row r="592" spans="1:50" x14ac:dyDescent="0.25">
      <c r="A592" s="3"/>
      <c r="B592" s="129"/>
      <c r="X592" s="72"/>
      <c r="Y592" s="132"/>
      <c r="AB592" s="131"/>
      <c r="AC592" s="131"/>
      <c r="AD592" s="131"/>
      <c r="AE592" s="131"/>
      <c r="AF592" s="131"/>
      <c r="AG592" s="131"/>
      <c r="AH592" s="131"/>
      <c r="AI592" s="131"/>
      <c r="AJ592" s="140"/>
      <c r="AK592" s="72"/>
      <c r="AL592" s="133"/>
      <c r="AM592" s="133"/>
      <c r="AN592" s="133"/>
      <c r="AO592" s="133"/>
      <c r="AP592" s="133"/>
      <c r="AQ592" s="133"/>
      <c r="AR592" s="133"/>
      <c r="AS592" s="133"/>
      <c r="AT592" s="133"/>
      <c r="AU592" s="133"/>
      <c r="AV592" s="152"/>
      <c r="AW592" s="134"/>
      <c r="AX592" s="135"/>
    </row>
    <row r="593" spans="1:50" x14ac:dyDescent="0.25">
      <c r="A593" s="3"/>
      <c r="B593" s="129"/>
      <c r="X593" s="72"/>
      <c r="Y593" s="132"/>
      <c r="AB593" s="131"/>
      <c r="AC593" s="131"/>
      <c r="AD593" s="131"/>
      <c r="AE593" s="131"/>
      <c r="AF593" s="131"/>
      <c r="AG593" s="131"/>
      <c r="AH593" s="131"/>
      <c r="AI593" s="131"/>
      <c r="AJ593" s="140"/>
      <c r="AK593" s="72"/>
      <c r="AL593" s="133"/>
      <c r="AM593" s="133"/>
      <c r="AN593" s="133"/>
      <c r="AO593" s="133"/>
      <c r="AP593" s="133"/>
      <c r="AQ593" s="133"/>
      <c r="AR593" s="133"/>
      <c r="AS593" s="133"/>
      <c r="AT593" s="133"/>
      <c r="AU593" s="133"/>
      <c r="AV593" s="152"/>
      <c r="AW593" s="134"/>
      <c r="AX593" s="135"/>
    </row>
    <row r="594" spans="1:50" x14ac:dyDescent="0.25">
      <c r="A594" s="3"/>
      <c r="B594" s="129"/>
      <c r="X594" s="72"/>
      <c r="Y594" s="132"/>
      <c r="AB594" s="131"/>
      <c r="AC594" s="131"/>
      <c r="AD594" s="131"/>
      <c r="AE594" s="131"/>
      <c r="AF594" s="131"/>
      <c r="AG594" s="131"/>
      <c r="AH594" s="131"/>
      <c r="AI594" s="131"/>
      <c r="AJ594" s="140"/>
      <c r="AK594" s="72"/>
      <c r="AL594" s="133"/>
      <c r="AM594" s="133"/>
      <c r="AN594" s="133"/>
      <c r="AO594" s="133"/>
      <c r="AP594" s="133"/>
      <c r="AQ594" s="133"/>
      <c r="AR594" s="133"/>
      <c r="AS594" s="133"/>
      <c r="AT594" s="133"/>
      <c r="AU594" s="133"/>
      <c r="AV594" s="152"/>
      <c r="AW594" s="134"/>
      <c r="AX594" s="135"/>
    </row>
    <row r="595" spans="1:50" x14ac:dyDescent="0.25">
      <c r="A595" s="3"/>
      <c r="B595" s="129"/>
      <c r="X595" s="72"/>
      <c r="Y595" s="132"/>
      <c r="AB595" s="131"/>
      <c r="AC595" s="131"/>
      <c r="AD595" s="131"/>
      <c r="AE595" s="131"/>
      <c r="AF595" s="131"/>
      <c r="AG595" s="131"/>
      <c r="AH595" s="131"/>
      <c r="AI595" s="131"/>
      <c r="AJ595" s="140"/>
      <c r="AK595" s="72"/>
      <c r="AL595" s="133"/>
      <c r="AM595" s="133"/>
      <c r="AN595" s="133"/>
      <c r="AO595" s="133"/>
      <c r="AP595" s="133"/>
      <c r="AQ595" s="133"/>
      <c r="AR595" s="133"/>
      <c r="AS595" s="133"/>
      <c r="AT595" s="133"/>
      <c r="AU595" s="133"/>
      <c r="AV595" s="152"/>
      <c r="AW595" s="134"/>
      <c r="AX595" s="135"/>
    </row>
    <row r="596" spans="1:50" x14ac:dyDescent="0.25">
      <c r="A596" s="3"/>
      <c r="B596" s="129"/>
      <c r="X596" s="72"/>
      <c r="Y596" s="132"/>
      <c r="AB596" s="131"/>
      <c r="AC596" s="131"/>
      <c r="AD596" s="131"/>
      <c r="AE596" s="131"/>
      <c r="AF596" s="131"/>
      <c r="AG596" s="131"/>
      <c r="AH596" s="131"/>
      <c r="AI596" s="131"/>
      <c r="AJ596" s="140"/>
      <c r="AK596" s="72"/>
      <c r="AL596" s="133"/>
      <c r="AM596" s="133"/>
      <c r="AN596" s="133"/>
      <c r="AO596" s="133"/>
      <c r="AP596" s="133"/>
      <c r="AQ596" s="133"/>
      <c r="AR596" s="133"/>
      <c r="AS596" s="133"/>
      <c r="AT596" s="133"/>
      <c r="AU596" s="133"/>
      <c r="AV596" s="152"/>
      <c r="AW596" s="134"/>
      <c r="AX596" s="135"/>
    </row>
    <row r="597" spans="1:50" x14ac:dyDescent="0.25">
      <c r="A597" s="3"/>
      <c r="B597" s="129"/>
      <c r="X597" s="72"/>
      <c r="Y597" s="132"/>
      <c r="AB597" s="131"/>
      <c r="AC597" s="131"/>
      <c r="AD597" s="131"/>
      <c r="AE597" s="131"/>
      <c r="AF597" s="131"/>
      <c r="AG597" s="131"/>
      <c r="AH597" s="131"/>
      <c r="AI597" s="131"/>
      <c r="AJ597" s="140"/>
      <c r="AK597" s="72"/>
      <c r="AL597" s="133"/>
      <c r="AM597" s="133"/>
      <c r="AN597" s="133"/>
      <c r="AO597" s="133"/>
      <c r="AP597" s="133"/>
      <c r="AQ597" s="133"/>
      <c r="AR597" s="133"/>
      <c r="AS597" s="133"/>
      <c r="AT597" s="133"/>
      <c r="AU597" s="133"/>
      <c r="AV597" s="152"/>
      <c r="AW597" s="134"/>
      <c r="AX597" s="135"/>
    </row>
    <row r="598" spans="1:50" x14ac:dyDescent="0.25">
      <c r="A598" s="3"/>
      <c r="B598" s="129"/>
      <c r="X598" s="72"/>
      <c r="Y598" s="132"/>
      <c r="AB598" s="131"/>
      <c r="AC598" s="131"/>
      <c r="AD598" s="131"/>
      <c r="AE598" s="131"/>
      <c r="AF598" s="131"/>
      <c r="AG598" s="131"/>
      <c r="AH598" s="131"/>
      <c r="AI598" s="131"/>
      <c r="AJ598" s="140"/>
      <c r="AK598" s="72"/>
      <c r="AL598" s="133"/>
      <c r="AM598" s="133"/>
      <c r="AN598" s="133"/>
      <c r="AO598" s="133"/>
      <c r="AP598" s="133"/>
      <c r="AQ598" s="133"/>
      <c r="AR598" s="133"/>
      <c r="AS598" s="133"/>
      <c r="AT598" s="133"/>
      <c r="AU598" s="133"/>
      <c r="AV598" s="152"/>
      <c r="AW598" s="134"/>
      <c r="AX598" s="135"/>
    </row>
    <row r="599" spans="1:50" x14ac:dyDescent="0.25">
      <c r="A599" s="3"/>
      <c r="B599" s="129"/>
      <c r="X599" s="72"/>
      <c r="Y599" s="132"/>
      <c r="AB599" s="131"/>
      <c r="AC599" s="131"/>
      <c r="AD599" s="131"/>
      <c r="AE599" s="131"/>
      <c r="AF599" s="131"/>
      <c r="AG599" s="131"/>
      <c r="AH599" s="131"/>
      <c r="AI599" s="131"/>
      <c r="AJ599" s="140"/>
      <c r="AK599" s="72"/>
      <c r="AL599" s="133"/>
      <c r="AM599" s="133"/>
      <c r="AN599" s="133"/>
      <c r="AO599" s="133"/>
      <c r="AP599" s="133"/>
      <c r="AQ599" s="133"/>
      <c r="AR599" s="133"/>
      <c r="AS599" s="133"/>
      <c r="AT599" s="133"/>
      <c r="AU599" s="133"/>
      <c r="AV599" s="152"/>
      <c r="AW599" s="134"/>
      <c r="AX599" s="135"/>
    </row>
    <row r="600" spans="1:50" x14ac:dyDescent="0.25">
      <c r="A600" s="3"/>
      <c r="B600" s="129"/>
      <c r="X600" s="72"/>
      <c r="Y600" s="132"/>
      <c r="AB600" s="131"/>
      <c r="AC600" s="131"/>
      <c r="AD600" s="131"/>
      <c r="AE600" s="131"/>
      <c r="AF600" s="131"/>
      <c r="AG600" s="131"/>
      <c r="AH600" s="131"/>
      <c r="AI600" s="131"/>
      <c r="AJ600" s="140"/>
      <c r="AK600" s="72"/>
      <c r="AL600" s="133"/>
      <c r="AM600" s="133"/>
      <c r="AN600" s="133"/>
      <c r="AO600" s="133"/>
      <c r="AP600" s="133"/>
      <c r="AQ600" s="133"/>
      <c r="AR600" s="133"/>
      <c r="AS600" s="133"/>
      <c r="AT600" s="133"/>
      <c r="AU600" s="133"/>
      <c r="AV600" s="152"/>
      <c r="AW600" s="134"/>
      <c r="AX600" s="135"/>
    </row>
    <row r="601" spans="1:50" x14ac:dyDescent="0.25">
      <c r="A601" s="3"/>
      <c r="B601" s="129"/>
      <c r="X601" s="72"/>
      <c r="Y601" s="132"/>
      <c r="AB601" s="131"/>
      <c r="AC601" s="131"/>
      <c r="AD601" s="131"/>
      <c r="AE601" s="131"/>
      <c r="AF601" s="131"/>
      <c r="AG601" s="131"/>
      <c r="AH601" s="131"/>
      <c r="AI601" s="131"/>
      <c r="AJ601" s="140"/>
      <c r="AK601" s="72"/>
      <c r="AL601" s="133"/>
      <c r="AM601" s="133"/>
      <c r="AN601" s="133"/>
      <c r="AO601" s="133"/>
      <c r="AP601" s="133"/>
      <c r="AQ601" s="133"/>
      <c r="AR601" s="133"/>
      <c r="AS601" s="133"/>
      <c r="AT601" s="133"/>
      <c r="AU601" s="133"/>
      <c r="AV601" s="152"/>
      <c r="AW601" s="134"/>
      <c r="AX601" s="135"/>
    </row>
    <row r="602" spans="1:50" x14ac:dyDescent="0.25">
      <c r="A602" s="3"/>
      <c r="B602" s="129"/>
      <c r="X602" s="72"/>
      <c r="Y602" s="132"/>
      <c r="AB602" s="131"/>
      <c r="AC602" s="131"/>
      <c r="AD602" s="131"/>
      <c r="AE602" s="131"/>
      <c r="AF602" s="131"/>
      <c r="AG602" s="131"/>
      <c r="AH602" s="131"/>
      <c r="AI602" s="131"/>
      <c r="AJ602" s="140"/>
      <c r="AK602" s="72"/>
      <c r="AL602" s="133"/>
      <c r="AM602" s="133"/>
      <c r="AN602" s="133"/>
      <c r="AO602" s="133"/>
      <c r="AP602" s="133"/>
      <c r="AQ602" s="133"/>
      <c r="AR602" s="133"/>
      <c r="AS602" s="133"/>
      <c r="AT602" s="133"/>
      <c r="AU602" s="133"/>
      <c r="AV602" s="152"/>
      <c r="AW602" s="134"/>
      <c r="AX602" s="135"/>
    </row>
    <row r="603" spans="1:50" x14ac:dyDescent="0.25">
      <c r="A603" s="3"/>
      <c r="B603" s="129"/>
      <c r="X603" s="72"/>
      <c r="Y603" s="132"/>
      <c r="AB603" s="131"/>
      <c r="AC603" s="131"/>
      <c r="AD603" s="131"/>
      <c r="AE603" s="131"/>
      <c r="AF603" s="131"/>
      <c r="AG603" s="131"/>
      <c r="AH603" s="131"/>
      <c r="AI603" s="131"/>
      <c r="AJ603" s="140"/>
      <c r="AK603" s="72"/>
      <c r="AL603" s="133"/>
      <c r="AM603" s="133"/>
      <c r="AN603" s="133"/>
      <c r="AO603" s="133"/>
      <c r="AP603" s="133"/>
      <c r="AQ603" s="133"/>
      <c r="AR603" s="133"/>
      <c r="AS603" s="133"/>
      <c r="AT603" s="133"/>
      <c r="AU603" s="133"/>
      <c r="AV603" s="152"/>
      <c r="AW603" s="134"/>
      <c r="AX603" s="135"/>
    </row>
    <row r="604" spans="1:50" x14ac:dyDescent="0.25">
      <c r="A604" s="3"/>
      <c r="B604" s="129"/>
      <c r="X604" s="72"/>
      <c r="Y604" s="132"/>
      <c r="AB604" s="131"/>
      <c r="AC604" s="131"/>
      <c r="AD604" s="131"/>
      <c r="AE604" s="131"/>
      <c r="AF604" s="131"/>
      <c r="AG604" s="131"/>
      <c r="AH604" s="131"/>
      <c r="AI604" s="131"/>
      <c r="AJ604" s="140"/>
      <c r="AK604" s="72"/>
      <c r="AL604" s="133"/>
      <c r="AM604" s="133"/>
      <c r="AN604" s="133"/>
      <c r="AO604" s="133"/>
      <c r="AP604" s="133"/>
      <c r="AQ604" s="133"/>
      <c r="AR604" s="133"/>
      <c r="AS604" s="133"/>
      <c r="AT604" s="133"/>
      <c r="AU604" s="133"/>
      <c r="AV604" s="152"/>
      <c r="AW604" s="134"/>
      <c r="AX604" s="135"/>
    </row>
    <row r="605" spans="1:50" x14ac:dyDescent="0.25">
      <c r="A605" s="3"/>
      <c r="B605" s="129"/>
      <c r="X605" s="72"/>
      <c r="Y605" s="132"/>
      <c r="AB605" s="131"/>
      <c r="AC605" s="131"/>
      <c r="AD605" s="131"/>
      <c r="AE605" s="131"/>
      <c r="AF605" s="131"/>
      <c r="AG605" s="131"/>
      <c r="AH605" s="131"/>
      <c r="AI605" s="131"/>
      <c r="AJ605" s="140"/>
      <c r="AK605" s="72"/>
      <c r="AL605" s="133"/>
      <c r="AM605" s="133"/>
      <c r="AN605" s="133"/>
      <c r="AO605" s="133"/>
      <c r="AP605" s="133"/>
      <c r="AQ605" s="133"/>
      <c r="AR605" s="133"/>
      <c r="AS605" s="133"/>
      <c r="AT605" s="133"/>
      <c r="AU605" s="133"/>
      <c r="AV605" s="152"/>
      <c r="AW605" s="134"/>
      <c r="AX605" s="135"/>
    </row>
    <row r="606" spans="1:50" x14ac:dyDescent="0.25">
      <c r="A606" s="3"/>
      <c r="B606" s="129"/>
      <c r="X606" s="72"/>
      <c r="Y606" s="132"/>
      <c r="AB606" s="131"/>
      <c r="AC606" s="131"/>
      <c r="AD606" s="131"/>
      <c r="AE606" s="131"/>
      <c r="AF606" s="131"/>
      <c r="AG606" s="131"/>
      <c r="AH606" s="131"/>
      <c r="AI606" s="131"/>
      <c r="AJ606" s="140"/>
      <c r="AK606" s="72"/>
      <c r="AL606" s="133"/>
      <c r="AM606" s="133"/>
      <c r="AN606" s="133"/>
      <c r="AO606" s="133"/>
      <c r="AP606" s="133"/>
      <c r="AQ606" s="133"/>
      <c r="AR606" s="133"/>
      <c r="AS606" s="133"/>
      <c r="AT606" s="133"/>
      <c r="AU606" s="133"/>
      <c r="AV606" s="152"/>
      <c r="AW606" s="134"/>
      <c r="AX606" s="135"/>
    </row>
    <row r="607" spans="1:50" x14ac:dyDescent="0.25">
      <c r="A607" s="3"/>
      <c r="B607" s="129"/>
      <c r="X607" s="72"/>
      <c r="Y607" s="132"/>
      <c r="AB607" s="131"/>
      <c r="AC607" s="131"/>
      <c r="AD607" s="131"/>
      <c r="AE607" s="131"/>
      <c r="AF607" s="131"/>
      <c r="AG607" s="131"/>
      <c r="AH607" s="131"/>
      <c r="AI607" s="131"/>
      <c r="AJ607" s="140"/>
      <c r="AK607" s="72"/>
      <c r="AL607" s="133"/>
      <c r="AM607" s="133"/>
      <c r="AN607" s="133"/>
      <c r="AO607" s="133"/>
      <c r="AP607" s="133"/>
      <c r="AQ607" s="133"/>
      <c r="AR607" s="133"/>
      <c r="AS607" s="133"/>
      <c r="AT607" s="133"/>
      <c r="AU607" s="133"/>
      <c r="AV607" s="152"/>
      <c r="AW607" s="134"/>
      <c r="AX607" s="135"/>
    </row>
    <row r="608" spans="1:50" x14ac:dyDescent="0.25">
      <c r="A608" s="3"/>
      <c r="B608" s="129"/>
      <c r="X608" s="72"/>
      <c r="Y608" s="132"/>
      <c r="AB608" s="131"/>
      <c r="AC608" s="131"/>
      <c r="AD608" s="131"/>
      <c r="AE608" s="131"/>
      <c r="AF608" s="131"/>
      <c r="AG608" s="131"/>
      <c r="AH608" s="131"/>
      <c r="AI608" s="131"/>
      <c r="AJ608" s="140"/>
      <c r="AK608" s="72"/>
      <c r="AL608" s="133"/>
      <c r="AM608" s="133"/>
      <c r="AN608" s="133"/>
      <c r="AO608" s="133"/>
      <c r="AP608" s="133"/>
      <c r="AQ608" s="133"/>
      <c r="AR608" s="133"/>
      <c r="AS608" s="133"/>
      <c r="AT608" s="133"/>
      <c r="AU608" s="133"/>
      <c r="AV608" s="152"/>
      <c r="AW608" s="134"/>
      <c r="AX608" s="135"/>
    </row>
    <row r="609" spans="1:50" x14ac:dyDescent="0.25">
      <c r="A609" s="3"/>
      <c r="B609" s="129"/>
      <c r="X609" s="72"/>
      <c r="Y609" s="132"/>
      <c r="AB609" s="131"/>
      <c r="AC609" s="131"/>
      <c r="AD609" s="131"/>
      <c r="AE609" s="131"/>
      <c r="AF609" s="131"/>
      <c r="AG609" s="131"/>
      <c r="AH609" s="131"/>
      <c r="AI609" s="131"/>
      <c r="AJ609" s="140"/>
      <c r="AK609" s="72"/>
      <c r="AL609" s="133"/>
      <c r="AM609" s="133"/>
      <c r="AN609" s="133"/>
      <c r="AO609" s="133"/>
      <c r="AP609" s="133"/>
      <c r="AQ609" s="133"/>
      <c r="AR609" s="133"/>
      <c r="AS609" s="133"/>
      <c r="AT609" s="133"/>
      <c r="AU609" s="133"/>
      <c r="AV609" s="152"/>
      <c r="AW609" s="134"/>
      <c r="AX609" s="135"/>
    </row>
    <row r="610" spans="1:50" x14ac:dyDescent="0.25">
      <c r="A610" s="3"/>
      <c r="B610" s="129"/>
      <c r="X610" s="72"/>
      <c r="Y610" s="132"/>
      <c r="AB610" s="131"/>
      <c r="AC610" s="131"/>
      <c r="AD610" s="131"/>
      <c r="AE610" s="131"/>
      <c r="AF610" s="131"/>
      <c r="AG610" s="131"/>
      <c r="AH610" s="131"/>
      <c r="AI610" s="131"/>
      <c r="AJ610" s="140"/>
      <c r="AK610" s="72"/>
      <c r="AL610" s="133"/>
      <c r="AM610" s="133"/>
      <c r="AN610" s="133"/>
      <c r="AO610" s="133"/>
      <c r="AP610" s="133"/>
      <c r="AQ610" s="133"/>
      <c r="AR610" s="133"/>
      <c r="AS610" s="133"/>
      <c r="AT610" s="133"/>
      <c r="AU610" s="133"/>
      <c r="AV610" s="152"/>
      <c r="AW610" s="134"/>
      <c r="AX610" s="135"/>
    </row>
    <row r="611" spans="1:50" x14ac:dyDescent="0.25">
      <c r="A611" s="3"/>
      <c r="B611" s="129"/>
      <c r="X611" s="72"/>
      <c r="Y611" s="132"/>
      <c r="AB611" s="131"/>
      <c r="AC611" s="131"/>
      <c r="AD611" s="131"/>
      <c r="AE611" s="131"/>
      <c r="AF611" s="131"/>
      <c r="AG611" s="131"/>
      <c r="AH611" s="131"/>
      <c r="AI611" s="131"/>
      <c r="AJ611" s="140"/>
      <c r="AK611" s="72"/>
      <c r="AL611" s="133"/>
      <c r="AM611" s="133"/>
      <c r="AN611" s="133"/>
      <c r="AO611" s="133"/>
      <c r="AP611" s="133"/>
      <c r="AQ611" s="133"/>
      <c r="AR611" s="133"/>
      <c r="AS611" s="133"/>
      <c r="AT611" s="133"/>
      <c r="AU611" s="133"/>
      <c r="AV611" s="152"/>
      <c r="AW611" s="134"/>
      <c r="AX611" s="135"/>
    </row>
    <row r="612" spans="1:50" x14ac:dyDescent="0.25">
      <c r="A612" s="3"/>
      <c r="B612" s="129"/>
      <c r="X612" s="72"/>
      <c r="Y612" s="132"/>
      <c r="AB612" s="131"/>
      <c r="AC612" s="131"/>
      <c r="AD612" s="131"/>
      <c r="AE612" s="131"/>
      <c r="AF612" s="131"/>
      <c r="AG612" s="131"/>
      <c r="AH612" s="131"/>
      <c r="AI612" s="131"/>
      <c r="AJ612" s="140"/>
      <c r="AK612" s="72"/>
      <c r="AL612" s="133"/>
      <c r="AM612" s="133"/>
      <c r="AN612" s="133"/>
      <c r="AO612" s="133"/>
      <c r="AP612" s="133"/>
      <c r="AQ612" s="133"/>
      <c r="AR612" s="133"/>
      <c r="AS612" s="133"/>
      <c r="AT612" s="133"/>
      <c r="AU612" s="133"/>
      <c r="AV612" s="152"/>
      <c r="AW612" s="134"/>
      <c r="AX612" s="135"/>
    </row>
    <row r="613" spans="1:50" x14ac:dyDescent="0.25">
      <c r="A613" s="3"/>
      <c r="B613" s="129"/>
      <c r="X613" s="72"/>
      <c r="Y613" s="132"/>
      <c r="AB613" s="131"/>
      <c r="AC613" s="131"/>
      <c r="AD613" s="131"/>
      <c r="AE613" s="131"/>
      <c r="AF613" s="131"/>
      <c r="AG613" s="131"/>
      <c r="AH613" s="131"/>
      <c r="AI613" s="131"/>
      <c r="AJ613" s="140"/>
      <c r="AK613" s="72"/>
      <c r="AL613" s="133"/>
      <c r="AM613" s="133"/>
      <c r="AN613" s="133"/>
      <c r="AO613" s="133"/>
      <c r="AP613" s="133"/>
      <c r="AQ613" s="133"/>
      <c r="AR613" s="133"/>
      <c r="AS613" s="133"/>
      <c r="AT613" s="133"/>
      <c r="AU613" s="133"/>
      <c r="AV613" s="152"/>
      <c r="AW613" s="134"/>
      <c r="AX613" s="135"/>
    </row>
    <row r="614" spans="1:50" x14ac:dyDescent="0.25">
      <c r="A614" s="3"/>
      <c r="B614" s="129"/>
      <c r="X614" s="72"/>
      <c r="Y614" s="132"/>
      <c r="AB614" s="131"/>
      <c r="AC614" s="131"/>
      <c r="AD614" s="131"/>
      <c r="AE614" s="131"/>
      <c r="AF614" s="131"/>
      <c r="AG614" s="131"/>
      <c r="AH614" s="131"/>
      <c r="AI614" s="131"/>
      <c r="AJ614" s="140"/>
      <c r="AK614" s="72"/>
      <c r="AL614" s="133"/>
      <c r="AM614" s="133"/>
      <c r="AN614" s="133"/>
      <c r="AO614" s="133"/>
      <c r="AP614" s="133"/>
      <c r="AQ614" s="133"/>
      <c r="AR614" s="133"/>
      <c r="AS614" s="133"/>
      <c r="AT614" s="133"/>
      <c r="AU614" s="133"/>
      <c r="AV614" s="152"/>
      <c r="AW614" s="134"/>
      <c r="AX614" s="135"/>
    </row>
    <row r="615" spans="1:50" x14ac:dyDescent="0.25">
      <c r="A615" s="3"/>
      <c r="B615" s="129"/>
      <c r="X615" s="72"/>
      <c r="Y615" s="132"/>
      <c r="AB615" s="131"/>
      <c r="AC615" s="131"/>
      <c r="AD615" s="131"/>
      <c r="AE615" s="131"/>
      <c r="AF615" s="131"/>
      <c r="AG615" s="131"/>
      <c r="AH615" s="131"/>
      <c r="AI615" s="131"/>
      <c r="AJ615" s="140"/>
      <c r="AK615" s="72"/>
      <c r="AL615" s="133"/>
      <c r="AM615" s="133"/>
      <c r="AN615" s="133"/>
      <c r="AO615" s="133"/>
      <c r="AP615" s="133"/>
      <c r="AQ615" s="133"/>
      <c r="AR615" s="133"/>
      <c r="AS615" s="133"/>
      <c r="AT615" s="133"/>
      <c r="AU615" s="133"/>
      <c r="AV615" s="152"/>
      <c r="AW615" s="134"/>
      <c r="AX615" s="135"/>
    </row>
    <row r="616" spans="1:50" x14ac:dyDescent="0.25">
      <c r="A616" s="3"/>
      <c r="B616" s="129"/>
      <c r="X616" s="72"/>
      <c r="Y616" s="132"/>
      <c r="AB616" s="131"/>
      <c r="AC616" s="131"/>
      <c r="AD616" s="131"/>
      <c r="AE616" s="131"/>
      <c r="AF616" s="131"/>
      <c r="AG616" s="131"/>
      <c r="AH616" s="131"/>
      <c r="AI616" s="131"/>
      <c r="AJ616" s="140"/>
      <c r="AK616" s="72"/>
      <c r="AL616" s="133"/>
      <c r="AM616" s="133"/>
      <c r="AN616" s="133"/>
      <c r="AO616" s="133"/>
      <c r="AP616" s="133"/>
      <c r="AQ616" s="133"/>
      <c r="AR616" s="133"/>
      <c r="AS616" s="133"/>
      <c r="AT616" s="133"/>
      <c r="AU616" s="133"/>
      <c r="AV616" s="152"/>
      <c r="AW616" s="134"/>
      <c r="AX616" s="135"/>
    </row>
    <row r="617" spans="1:50" x14ac:dyDescent="0.25">
      <c r="A617" s="3"/>
      <c r="B617" s="129"/>
      <c r="X617" s="72"/>
      <c r="Y617" s="132"/>
      <c r="AB617" s="131"/>
      <c r="AC617" s="131"/>
      <c r="AD617" s="131"/>
      <c r="AE617" s="131"/>
      <c r="AF617" s="131"/>
      <c r="AG617" s="131"/>
      <c r="AH617" s="131"/>
      <c r="AI617" s="131"/>
      <c r="AJ617" s="140"/>
      <c r="AK617" s="72"/>
      <c r="AL617" s="133"/>
      <c r="AM617" s="133"/>
      <c r="AN617" s="133"/>
      <c r="AO617" s="133"/>
      <c r="AP617" s="133"/>
      <c r="AQ617" s="133"/>
      <c r="AR617" s="133"/>
      <c r="AS617" s="133"/>
      <c r="AT617" s="133"/>
      <c r="AU617" s="133"/>
      <c r="AV617" s="152"/>
      <c r="AW617" s="134"/>
      <c r="AX617" s="135"/>
    </row>
    <row r="618" spans="1:50" x14ac:dyDescent="0.25">
      <c r="A618" s="3"/>
      <c r="B618" s="129"/>
      <c r="X618" s="72"/>
      <c r="Y618" s="132"/>
      <c r="AB618" s="131"/>
      <c r="AC618" s="131"/>
      <c r="AD618" s="131"/>
      <c r="AE618" s="131"/>
      <c r="AF618" s="131"/>
      <c r="AG618" s="131"/>
      <c r="AH618" s="131"/>
      <c r="AI618" s="131"/>
      <c r="AJ618" s="140"/>
      <c r="AK618" s="72"/>
      <c r="AL618" s="133"/>
      <c r="AM618" s="133"/>
      <c r="AN618" s="133"/>
      <c r="AO618" s="133"/>
      <c r="AP618" s="133"/>
      <c r="AQ618" s="133"/>
      <c r="AR618" s="133"/>
      <c r="AS618" s="133"/>
      <c r="AT618" s="133"/>
      <c r="AU618" s="133"/>
      <c r="AV618" s="152"/>
      <c r="AW618" s="134"/>
      <c r="AX618" s="135"/>
    </row>
    <row r="619" spans="1:50" x14ac:dyDescent="0.25">
      <c r="A619" s="3"/>
      <c r="B619" s="129"/>
      <c r="X619" s="72"/>
      <c r="Y619" s="132"/>
      <c r="AB619" s="131"/>
      <c r="AC619" s="131"/>
      <c r="AD619" s="131"/>
      <c r="AE619" s="131"/>
      <c r="AF619" s="131"/>
      <c r="AG619" s="131"/>
      <c r="AH619" s="131"/>
      <c r="AI619" s="131"/>
      <c r="AJ619" s="140"/>
      <c r="AK619" s="72"/>
      <c r="AL619" s="133"/>
      <c r="AM619" s="133"/>
      <c r="AN619" s="133"/>
      <c r="AO619" s="133"/>
      <c r="AP619" s="133"/>
      <c r="AQ619" s="133"/>
      <c r="AR619" s="133"/>
      <c r="AS619" s="133"/>
      <c r="AT619" s="133"/>
      <c r="AU619" s="133"/>
      <c r="AV619" s="152"/>
      <c r="AW619" s="134"/>
      <c r="AX619" s="135"/>
    </row>
    <row r="620" spans="1:50" x14ac:dyDescent="0.25">
      <c r="A620" s="3"/>
      <c r="B620" s="129"/>
      <c r="X620" s="72"/>
      <c r="Y620" s="132"/>
      <c r="AB620" s="131"/>
      <c r="AC620" s="131"/>
      <c r="AD620" s="131"/>
      <c r="AE620" s="131"/>
      <c r="AF620" s="131"/>
      <c r="AG620" s="131"/>
      <c r="AH620" s="131"/>
      <c r="AI620" s="131"/>
      <c r="AJ620" s="140"/>
      <c r="AK620" s="72"/>
      <c r="AL620" s="133"/>
      <c r="AM620" s="133"/>
      <c r="AN620" s="133"/>
      <c r="AO620" s="133"/>
      <c r="AP620" s="133"/>
      <c r="AQ620" s="133"/>
      <c r="AR620" s="133"/>
      <c r="AS620" s="133"/>
      <c r="AT620" s="133"/>
      <c r="AU620" s="133"/>
      <c r="AV620" s="152"/>
      <c r="AW620" s="134"/>
      <c r="AX620" s="135"/>
    </row>
    <row r="621" spans="1:50" x14ac:dyDescent="0.25">
      <c r="A621" s="3"/>
      <c r="B621" s="129"/>
      <c r="X621" s="72"/>
      <c r="Y621" s="132"/>
      <c r="AB621" s="131"/>
      <c r="AC621" s="131"/>
      <c r="AD621" s="131"/>
      <c r="AE621" s="131"/>
      <c r="AF621" s="131"/>
      <c r="AG621" s="131"/>
      <c r="AH621" s="131"/>
      <c r="AI621" s="131"/>
      <c r="AJ621" s="140"/>
      <c r="AK621" s="72"/>
      <c r="AL621" s="133"/>
      <c r="AM621" s="133"/>
      <c r="AN621" s="133"/>
      <c r="AO621" s="133"/>
      <c r="AP621" s="133"/>
      <c r="AQ621" s="133"/>
      <c r="AR621" s="133"/>
      <c r="AS621" s="133"/>
      <c r="AT621" s="133"/>
      <c r="AU621" s="133"/>
      <c r="AV621" s="152"/>
      <c r="AW621" s="134"/>
      <c r="AX621" s="135"/>
    </row>
    <row r="622" spans="1:50" x14ac:dyDescent="0.25">
      <c r="A622" s="3"/>
      <c r="B622" s="129"/>
      <c r="X622" s="72"/>
      <c r="Y622" s="132"/>
      <c r="AB622" s="131"/>
      <c r="AC622" s="131"/>
      <c r="AD622" s="131"/>
      <c r="AE622" s="131"/>
      <c r="AF622" s="131"/>
      <c r="AG622" s="131"/>
      <c r="AH622" s="131"/>
      <c r="AI622" s="131"/>
      <c r="AJ622" s="140"/>
      <c r="AK622" s="72"/>
      <c r="AL622" s="133"/>
      <c r="AM622" s="133"/>
      <c r="AN622" s="133"/>
      <c r="AO622" s="133"/>
      <c r="AP622" s="133"/>
      <c r="AQ622" s="133"/>
      <c r="AR622" s="133"/>
      <c r="AS622" s="133"/>
      <c r="AT622" s="133"/>
      <c r="AU622" s="133"/>
      <c r="AV622" s="152"/>
      <c r="AW622" s="134"/>
      <c r="AX622" s="135"/>
    </row>
    <row r="623" spans="1:50" x14ac:dyDescent="0.25">
      <c r="A623" s="3"/>
      <c r="B623" s="129"/>
      <c r="X623" s="72"/>
      <c r="Y623" s="132"/>
      <c r="AB623" s="131"/>
      <c r="AC623" s="131"/>
      <c r="AD623" s="131"/>
      <c r="AE623" s="131"/>
      <c r="AF623" s="131"/>
      <c r="AG623" s="131"/>
      <c r="AH623" s="131"/>
      <c r="AI623" s="131"/>
      <c r="AJ623" s="140"/>
      <c r="AK623" s="72"/>
      <c r="AL623" s="133"/>
      <c r="AM623" s="133"/>
      <c r="AN623" s="133"/>
      <c r="AO623" s="133"/>
      <c r="AP623" s="133"/>
      <c r="AQ623" s="133"/>
      <c r="AR623" s="133"/>
      <c r="AS623" s="133"/>
      <c r="AT623" s="133"/>
      <c r="AU623" s="133"/>
      <c r="AV623" s="152"/>
      <c r="AW623" s="134"/>
      <c r="AX623" s="135"/>
    </row>
    <row r="624" spans="1:50" x14ac:dyDescent="0.25">
      <c r="A624" s="3"/>
      <c r="B624" s="129"/>
      <c r="X624" s="72"/>
      <c r="Y624" s="132"/>
      <c r="AB624" s="131"/>
      <c r="AC624" s="131"/>
      <c r="AD624" s="131"/>
      <c r="AE624" s="131"/>
      <c r="AF624" s="131"/>
      <c r="AG624" s="131"/>
      <c r="AH624" s="131"/>
      <c r="AI624" s="131"/>
      <c r="AJ624" s="140"/>
      <c r="AK624" s="72"/>
      <c r="AL624" s="133"/>
      <c r="AM624" s="133"/>
      <c r="AN624" s="133"/>
      <c r="AO624" s="133"/>
      <c r="AP624" s="133"/>
      <c r="AQ624" s="133"/>
      <c r="AR624" s="133"/>
      <c r="AS624" s="133"/>
      <c r="AT624" s="133"/>
      <c r="AU624" s="133"/>
      <c r="AV624" s="152"/>
      <c r="AW624" s="134"/>
      <c r="AX624" s="135"/>
    </row>
    <row r="625" spans="1:50" x14ac:dyDescent="0.25">
      <c r="A625" s="3"/>
      <c r="B625" s="129"/>
      <c r="X625" s="72"/>
      <c r="Y625" s="132"/>
      <c r="AB625" s="131"/>
      <c r="AC625" s="131"/>
      <c r="AD625" s="131"/>
      <c r="AE625" s="131"/>
      <c r="AF625" s="131"/>
      <c r="AG625" s="131"/>
      <c r="AH625" s="131"/>
      <c r="AI625" s="131"/>
      <c r="AJ625" s="140"/>
      <c r="AK625" s="72"/>
      <c r="AL625" s="133"/>
      <c r="AM625" s="133"/>
      <c r="AN625" s="133"/>
      <c r="AO625" s="133"/>
      <c r="AP625" s="133"/>
      <c r="AQ625" s="133"/>
      <c r="AR625" s="133"/>
      <c r="AS625" s="133"/>
      <c r="AT625" s="133"/>
      <c r="AU625" s="133"/>
      <c r="AV625" s="152"/>
      <c r="AW625" s="134"/>
      <c r="AX625" s="135"/>
    </row>
    <row r="626" spans="1:50" x14ac:dyDescent="0.25">
      <c r="A626" s="3"/>
      <c r="B626" s="129"/>
      <c r="X626" s="72"/>
      <c r="Y626" s="132"/>
      <c r="AB626" s="131"/>
      <c r="AC626" s="131"/>
      <c r="AD626" s="131"/>
      <c r="AE626" s="131"/>
      <c r="AF626" s="131"/>
      <c r="AG626" s="131"/>
      <c r="AH626" s="131"/>
      <c r="AI626" s="131"/>
      <c r="AJ626" s="140"/>
      <c r="AK626" s="72"/>
      <c r="AL626" s="133"/>
      <c r="AM626" s="133"/>
      <c r="AN626" s="133"/>
      <c r="AO626" s="133"/>
      <c r="AP626" s="133"/>
      <c r="AQ626" s="133"/>
      <c r="AR626" s="133"/>
      <c r="AS626" s="133"/>
      <c r="AT626" s="133"/>
      <c r="AU626" s="133"/>
      <c r="AV626" s="152"/>
      <c r="AW626" s="134"/>
      <c r="AX626" s="135"/>
    </row>
    <row r="627" spans="1:50" x14ac:dyDescent="0.25">
      <c r="A627" s="3"/>
      <c r="B627" s="129"/>
      <c r="X627" s="72"/>
      <c r="Y627" s="132"/>
      <c r="AB627" s="131"/>
      <c r="AC627" s="131"/>
      <c r="AD627" s="131"/>
      <c r="AE627" s="131"/>
      <c r="AF627" s="131"/>
      <c r="AG627" s="131"/>
      <c r="AH627" s="131"/>
      <c r="AI627" s="131"/>
      <c r="AJ627" s="140"/>
      <c r="AK627" s="72"/>
      <c r="AL627" s="133"/>
      <c r="AM627" s="133"/>
      <c r="AN627" s="133"/>
      <c r="AO627" s="133"/>
      <c r="AP627" s="133"/>
      <c r="AQ627" s="133"/>
      <c r="AR627" s="133"/>
      <c r="AS627" s="133"/>
      <c r="AT627" s="133"/>
      <c r="AU627" s="133"/>
      <c r="AV627" s="152"/>
      <c r="AW627" s="134"/>
      <c r="AX627" s="135"/>
    </row>
    <row r="628" spans="1:50" x14ac:dyDescent="0.25">
      <c r="A628" s="3"/>
      <c r="B628" s="129"/>
      <c r="X628" s="72"/>
      <c r="Y628" s="132"/>
      <c r="AB628" s="131"/>
      <c r="AC628" s="131"/>
      <c r="AD628" s="131"/>
      <c r="AE628" s="131"/>
      <c r="AF628" s="131"/>
      <c r="AG628" s="131"/>
      <c r="AH628" s="131"/>
      <c r="AI628" s="131"/>
      <c r="AJ628" s="140"/>
      <c r="AK628" s="72"/>
      <c r="AL628" s="133"/>
      <c r="AM628" s="133"/>
      <c r="AN628" s="133"/>
      <c r="AO628" s="133"/>
      <c r="AP628" s="133"/>
      <c r="AQ628" s="133"/>
      <c r="AR628" s="133"/>
      <c r="AS628" s="133"/>
      <c r="AT628" s="133"/>
      <c r="AU628" s="133"/>
      <c r="AV628" s="152"/>
      <c r="AW628" s="134"/>
      <c r="AX628" s="135"/>
    </row>
    <row r="629" spans="1:50" x14ac:dyDescent="0.25">
      <c r="A629" s="3"/>
      <c r="B629" s="129"/>
      <c r="X629" s="72"/>
      <c r="Y629" s="132"/>
      <c r="AB629" s="131"/>
      <c r="AC629" s="131"/>
      <c r="AD629" s="131"/>
      <c r="AE629" s="131"/>
      <c r="AF629" s="131"/>
      <c r="AG629" s="131"/>
      <c r="AH629" s="131"/>
      <c r="AI629" s="131"/>
      <c r="AJ629" s="140"/>
      <c r="AK629" s="72"/>
      <c r="AL629" s="133"/>
      <c r="AM629" s="133"/>
      <c r="AN629" s="133"/>
      <c r="AO629" s="133"/>
      <c r="AP629" s="133"/>
      <c r="AQ629" s="133"/>
      <c r="AR629" s="133"/>
      <c r="AS629" s="133"/>
      <c r="AT629" s="133"/>
      <c r="AU629" s="133"/>
      <c r="AV629" s="152"/>
      <c r="AW629" s="134"/>
      <c r="AX629" s="135"/>
    </row>
    <row r="630" spans="1:50" x14ac:dyDescent="0.25">
      <c r="A630" s="3"/>
      <c r="B630" s="129"/>
      <c r="X630" s="72"/>
      <c r="Y630" s="132"/>
      <c r="AB630" s="131"/>
      <c r="AC630" s="131"/>
      <c r="AD630" s="131"/>
      <c r="AE630" s="131"/>
      <c r="AF630" s="131"/>
      <c r="AG630" s="131"/>
      <c r="AH630" s="131"/>
      <c r="AI630" s="131"/>
      <c r="AJ630" s="140"/>
      <c r="AK630" s="72"/>
      <c r="AL630" s="133"/>
      <c r="AM630" s="133"/>
      <c r="AN630" s="133"/>
      <c r="AO630" s="133"/>
      <c r="AP630" s="133"/>
      <c r="AQ630" s="133"/>
      <c r="AR630" s="133"/>
      <c r="AS630" s="133"/>
      <c r="AT630" s="133"/>
      <c r="AU630" s="133"/>
      <c r="AV630" s="152"/>
      <c r="AW630" s="134"/>
      <c r="AX630" s="135"/>
    </row>
    <row r="631" spans="1:50" x14ac:dyDescent="0.25">
      <c r="A631" s="3"/>
      <c r="B631" s="129"/>
      <c r="X631" s="72"/>
      <c r="Y631" s="132"/>
      <c r="AB631" s="131"/>
      <c r="AC631" s="131"/>
      <c r="AD631" s="131"/>
      <c r="AE631" s="131"/>
      <c r="AF631" s="131"/>
      <c r="AG631" s="131"/>
      <c r="AH631" s="131"/>
      <c r="AI631" s="131"/>
      <c r="AJ631" s="140"/>
      <c r="AK631" s="72"/>
      <c r="AL631" s="133"/>
      <c r="AM631" s="133"/>
      <c r="AN631" s="133"/>
      <c r="AO631" s="133"/>
      <c r="AP631" s="133"/>
      <c r="AQ631" s="133"/>
      <c r="AR631" s="133"/>
      <c r="AS631" s="133"/>
      <c r="AT631" s="133"/>
      <c r="AU631" s="133"/>
      <c r="AV631" s="152"/>
      <c r="AW631" s="134"/>
      <c r="AX631" s="135"/>
    </row>
    <row r="632" spans="1:50" x14ac:dyDescent="0.25">
      <c r="A632" s="3"/>
      <c r="B632" s="129"/>
      <c r="X632" s="72"/>
      <c r="Y632" s="132"/>
      <c r="AB632" s="131"/>
      <c r="AC632" s="131"/>
      <c r="AD632" s="131"/>
      <c r="AE632" s="131"/>
      <c r="AF632" s="131"/>
      <c r="AG632" s="131"/>
      <c r="AH632" s="131"/>
      <c r="AI632" s="131"/>
      <c r="AJ632" s="140"/>
      <c r="AK632" s="72"/>
      <c r="AL632" s="133"/>
      <c r="AM632" s="133"/>
      <c r="AN632" s="133"/>
      <c r="AO632" s="133"/>
      <c r="AP632" s="133"/>
      <c r="AQ632" s="133"/>
      <c r="AR632" s="133"/>
      <c r="AS632" s="133"/>
      <c r="AT632" s="133"/>
      <c r="AU632" s="133"/>
      <c r="AV632" s="152"/>
      <c r="AW632" s="134"/>
      <c r="AX632" s="135"/>
    </row>
    <row r="633" spans="1:50" x14ac:dyDescent="0.25">
      <c r="A633" s="3"/>
      <c r="B633" s="129"/>
      <c r="X633" s="72"/>
      <c r="Y633" s="132"/>
      <c r="AB633" s="131"/>
      <c r="AC633" s="131"/>
      <c r="AD633" s="131"/>
      <c r="AE633" s="131"/>
      <c r="AF633" s="131"/>
      <c r="AG633" s="131"/>
      <c r="AH633" s="131"/>
      <c r="AI633" s="131"/>
      <c r="AJ633" s="140"/>
      <c r="AK633" s="72"/>
      <c r="AL633" s="133"/>
      <c r="AM633" s="133"/>
      <c r="AN633" s="133"/>
      <c r="AO633" s="133"/>
      <c r="AP633" s="133"/>
      <c r="AQ633" s="133"/>
      <c r="AR633" s="133"/>
      <c r="AS633" s="133"/>
      <c r="AT633" s="133"/>
      <c r="AU633" s="133"/>
      <c r="AV633" s="152"/>
      <c r="AW633" s="134"/>
      <c r="AX633" s="135"/>
    </row>
    <row r="634" spans="1:50" x14ac:dyDescent="0.25">
      <c r="A634" s="3"/>
      <c r="B634" s="129"/>
      <c r="X634" s="72"/>
      <c r="Y634" s="132"/>
      <c r="AB634" s="131"/>
      <c r="AC634" s="131"/>
      <c r="AD634" s="131"/>
      <c r="AE634" s="131"/>
      <c r="AF634" s="131"/>
      <c r="AG634" s="131"/>
      <c r="AH634" s="131"/>
      <c r="AI634" s="131"/>
      <c r="AJ634" s="140"/>
      <c r="AK634" s="72"/>
      <c r="AL634" s="133"/>
      <c r="AM634" s="133"/>
      <c r="AN634" s="133"/>
      <c r="AO634" s="133"/>
      <c r="AP634" s="133"/>
      <c r="AQ634" s="133"/>
      <c r="AR634" s="133"/>
      <c r="AS634" s="133"/>
      <c r="AT634" s="133"/>
      <c r="AU634" s="133"/>
      <c r="AV634" s="152"/>
      <c r="AW634" s="134"/>
      <c r="AX634" s="135"/>
    </row>
    <row r="635" spans="1:50" x14ac:dyDescent="0.25">
      <c r="A635" s="3"/>
      <c r="B635" s="129"/>
      <c r="X635" s="72"/>
      <c r="Y635" s="132"/>
      <c r="AB635" s="131"/>
      <c r="AC635" s="131"/>
      <c r="AD635" s="131"/>
      <c r="AE635" s="131"/>
      <c r="AF635" s="131"/>
      <c r="AG635" s="131"/>
      <c r="AH635" s="131"/>
      <c r="AI635" s="131"/>
      <c r="AJ635" s="140"/>
      <c r="AK635" s="72"/>
      <c r="AL635" s="133"/>
      <c r="AM635" s="133"/>
      <c r="AN635" s="133"/>
      <c r="AO635" s="133"/>
      <c r="AP635" s="133"/>
      <c r="AQ635" s="133"/>
      <c r="AR635" s="133"/>
      <c r="AS635" s="133"/>
      <c r="AT635" s="133"/>
      <c r="AU635" s="133"/>
      <c r="AV635" s="152"/>
      <c r="AW635" s="134"/>
      <c r="AX635" s="135"/>
    </row>
    <row r="636" spans="1:50" x14ac:dyDescent="0.25">
      <c r="A636" s="3"/>
      <c r="B636" s="129"/>
      <c r="X636" s="72"/>
      <c r="Y636" s="132"/>
      <c r="AB636" s="131"/>
      <c r="AC636" s="131"/>
      <c r="AD636" s="131"/>
      <c r="AE636" s="131"/>
      <c r="AF636" s="131"/>
      <c r="AG636" s="131"/>
      <c r="AH636" s="131"/>
      <c r="AI636" s="131"/>
      <c r="AJ636" s="140"/>
      <c r="AK636" s="72"/>
      <c r="AL636" s="133"/>
      <c r="AM636" s="133"/>
      <c r="AN636" s="133"/>
      <c r="AO636" s="133"/>
      <c r="AP636" s="133"/>
      <c r="AQ636" s="133"/>
      <c r="AR636" s="133"/>
      <c r="AS636" s="133"/>
      <c r="AT636" s="133"/>
      <c r="AU636" s="133"/>
      <c r="AV636" s="152"/>
      <c r="AW636" s="134"/>
      <c r="AX636" s="135"/>
    </row>
    <row r="637" spans="1:50" x14ac:dyDescent="0.25">
      <c r="A637" s="3"/>
      <c r="B637" s="129"/>
      <c r="X637" s="72"/>
      <c r="Y637" s="132"/>
      <c r="AB637" s="131"/>
      <c r="AC637" s="131"/>
      <c r="AD637" s="131"/>
      <c r="AE637" s="131"/>
      <c r="AF637" s="131"/>
      <c r="AG637" s="131"/>
      <c r="AH637" s="131"/>
      <c r="AI637" s="131"/>
      <c r="AJ637" s="140"/>
      <c r="AK637" s="72"/>
      <c r="AL637" s="133"/>
      <c r="AM637" s="133"/>
      <c r="AN637" s="133"/>
      <c r="AO637" s="133"/>
      <c r="AP637" s="133"/>
      <c r="AQ637" s="133"/>
      <c r="AR637" s="133"/>
      <c r="AS637" s="133"/>
      <c r="AT637" s="133"/>
      <c r="AU637" s="133"/>
      <c r="AV637" s="152"/>
      <c r="AW637" s="134"/>
      <c r="AX637" s="135"/>
    </row>
    <row r="638" spans="1:50" x14ac:dyDescent="0.25">
      <c r="A638" s="3"/>
      <c r="B638" s="129"/>
      <c r="X638" s="72"/>
      <c r="Y638" s="132"/>
      <c r="AB638" s="131"/>
      <c r="AC638" s="131"/>
      <c r="AD638" s="131"/>
      <c r="AE638" s="131"/>
      <c r="AF638" s="131"/>
      <c r="AG638" s="131"/>
      <c r="AH638" s="131"/>
      <c r="AI638" s="131"/>
      <c r="AJ638" s="140"/>
      <c r="AK638" s="72"/>
      <c r="AL638" s="133"/>
      <c r="AM638" s="133"/>
      <c r="AN638" s="133"/>
      <c r="AO638" s="133"/>
      <c r="AP638" s="133"/>
      <c r="AQ638" s="133"/>
      <c r="AR638" s="133"/>
      <c r="AS638" s="133"/>
      <c r="AT638" s="133"/>
      <c r="AU638" s="133"/>
      <c r="AV638" s="152"/>
      <c r="AW638" s="134"/>
      <c r="AX638" s="135"/>
    </row>
    <row r="639" spans="1:50" x14ac:dyDescent="0.25">
      <c r="A639" s="3"/>
      <c r="B639" s="129"/>
      <c r="X639" s="72"/>
      <c r="Y639" s="132"/>
      <c r="AB639" s="131"/>
      <c r="AC639" s="131"/>
      <c r="AD639" s="131"/>
      <c r="AE639" s="131"/>
      <c r="AF639" s="131"/>
      <c r="AG639" s="131"/>
      <c r="AH639" s="131"/>
      <c r="AI639" s="131"/>
      <c r="AJ639" s="140"/>
      <c r="AK639" s="72"/>
      <c r="AL639" s="133"/>
      <c r="AM639" s="133"/>
      <c r="AN639" s="133"/>
      <c r="AO639" s="133"/>
      <c r="AP639" s="133"/>
      <c r="AQ639" s="133"/>
      <c r="AR639" s="133"/>
      <c r="AS639" s="133"/>
      <c r="AT639" s="133"/>
      <c r="AU639" s="133"/>
      <c r="AV639" s="152"/>
      <c r="AW639" s="134"/>
      <c r="AX639" s="135"/>
    </row>
    <row r="640" spans="1:50" x14ac:dyDescent="0.25">
      <c r="A640" s="3"/>
      <c r="B640" s="129"/>
      <c r="X640" s="72"/>
      <c r="Y640" s="132"/>
      <c r="AB640" s="131"/>
      <c r="AC640" s="131"/>
      <c r="AD640" s="131"/>
      <c r="AE640" s="131"/>
      <c r="AF640" s="131"/>
      <c r="AG640" s="131"/>
      <c r="AH640" s="131"/>
      <c r="AI640" s="131"/>
      <c r="AJ640" s="140"/>
      <c r="AK640" s="72"/>
      <c r="AL640" s="133"/>
      <c r="AM640" s="133"/>
      <c r="AN640" s="133"/>
      <c r="AO640" s="133"/>
      <c r="AP640" s="133"/>
      <c r="AQ640" s="133"/>
      <c r="AR640" s="133"/>
      <c r="AS640" s="133"/>
      <c r="AT640" s="133"/>
      <c r="AU640" s="133"/>
      <c r="AV640" s="152"/>
      <c r="AW640" s="134"/>
      <c r="AX640" s="135"/>
    </row>
    <row r="641" spans="1:50" x14ac:dyDescent="0.25">
      <c r="A641" s="3"/>
      <c r="B641" s="129"/>
      <c r="X641" s="72"/>
      <c r="Y641" s="132"/>
      <c r="AB641" s="131"/>
      <c r="AC641" s="131"/>
      <c r="AD641" s="131"/>
      <c r="AE641" s="131"/>
      <c r="AF641" s="131"/>
      <c r="AG641" s="131"/>
      <c r="AH641" s="131"/>
      <c r="AI641" s="131"/>
      <c r="AJ641" s="140"/>
      <c r="AK641" s="72"/>
      <c r="AL641" s="133"/>
      <c r="AM641" s="133"/>
      <c r="AN641" s="133"/>
      <c r="AO641" s="133"/>
      <c r="AP641" s="133"/>
      <c r="AQ641" s="133"/>
      <c r="AR641" s="133"/>
      <c r="AS641" s="133"/>
      <c r="AT641" s="133"/>
      <c r="AU641" s="133"/>
      <c r="AV641" s="152"/>
      <c r="AW641" s="134"/>
      <c r="AX641" s="135"/>
    </row>
    <row r="642" spans="1:50" x14ac:dyDescent="0.25">
      <c r="A642" s="3"/>
      <c r="B642" s="129"/>
      <c r="X642" s="72"/>
      <c r="Y642" s="132"/>
      <c r="AB642" s="131"/>
      <c r="AC642" s="131"/>
      <c r="AD642" s="131"/>
      <c r="AE642" s="131"/>
      <c r="AF642" s="131"/>
      <c r="AG642" s="131"/>
      <c r="AH642" s="131"/>
      <c r="AI642" s="131"/>
      <c r="AJ642" s="140"/>
      <c r="AK642" s="72"/>
      <c r="AL642" s="133"/>
      <c r="AM642" s="133"/>
      <c r="AN642" s="133"/>
      <c r="AO642" s="133"/>
      <c r="AP642" s="133"/>
      <c r="AQ642" s="133"/>
      <c r="AR642" s="133"/>
      <c r="AS642" s="133"/>
      <c r="AT642" s="133"/>
      <c r="AU642" s="133"/>
      <c r="AV642" s="152"/>
      <c r="AW642" s="134"/>
      <c r="AX642" s="135"/>
    </row>
    <row r="643" spans="1:50" x14ac:dyDescent="0.25">
      <c r="A643" s="3"/>
      <c r="B643" s="129"/>
      <c r="X643" s="72"/>
      <c r="Y643" s="132"/>
      <c r="AB643" s="131"/>
      <c r="AC643" s="131"/>
      <c r="AD643" s="131"/>
      <c r="AE643" s="131"/>
      <c r="AF643" s="131"/>
      <c r="AG643" s="131"/>
      <c r="AH643" s="131"/>
      <c r="AI643" s="131"/>
      <c r="AJ643" s="140"/>
      <c r="AK643" s="72"/>
      <c r="AL643" s="133"/>
      <c r="AM643" s="133"/>
      <c r="AN643" s="133"/>
      <c r="AO643" s="133"/>
      <c r="AP643" s="133"/>
      <c r="AQ643" s="133"/>
      <c r="AR643" s="133"/>
      <c r="AS643" s="133"/>
      <c r="AT643" s="133"/>
      <c r="AU643" s="133"/>
      <c r="AV643" s="152"/>
      <c r="AW643" s="134"/>
      <c r="AX643" s="135"/>
    </row>
    <row r="644" spans="1:50" x14ac:dyDescent="0.25">
      <c r="A644" s="3"/>
      <c r="B644" s="129"/>
      <c r="X644" s="72"/>
      <c r="Y644" s="132"/>
      <c r="AB644" s="131"/>
      <c r="AC644" s="131"/>
      <c r="AD644" s="131"/>
      <c r="AE644" s="131"/>
      <c r="AF644" s="131"/>
      <c r="AG644" s="131"/>
      <c r="AH644" s="131"/>
      <c r="AI644" s="131"/>
      <c r="AJ644" s="140"/>
      <c r="AK644" s="72"/>
      <c r="AL644" s="133"/>
      <c r="AM644" s="133"/>
      <c r="AN644" s="133"/>
      <c r="AO644" s="133"/>
      <c r="AP644" s="133"/>
      <c r="AQ644" s="133"/>
      <c r="AR644" s="133"/>
      <c r="AS644" s="133"/>
      <c r="AT644" s="133"/>
      <c r="AU644" s="133"/>
      <c r="AV644" s="152"/>
      <c r="AW644" s="134"/>
      <c r="AX644" s="135"/>
    </row>
    <row r="645" spans="1:50" x14ac:dyDescent="0.25">
      <c r="A645" s="3"/>
      <c r="B645" s="129"/>
      <c r="X645" s="72"/>
      <c r="Y645" s="132"/>
      <c r="AB645" s="131"/>
      <c r="AC645" s="131"/>
      <c r="AD645" s="131"/>
      <c r="AE645" s="131"/>
      <c r="AF645" s="131"/>
      <c r="AG645" s="131"/>
      <c r="AH645" s="131"/>
      <c r="AI645" s="131"/>
      <c r="AJ645" s="140"/>
      <c r="AK645" s="72"/>
      <c r="AL645" s="133"/>
      <c r="AM645" s="133"/>
      <c r="AN645" s="133"/>
      <c r="AO645" s="133"/>
      <c r="AP645" s="133"/>
      <c r="AQ645" s="133"/>
      <c r="AR645" s="133"/>
      <c r="AS645" s="133"/>
      <c r="AT645" s="133"/>
      <c r="AU645" s="133"/>
      <c r="AV645" s="152"/>
      <c r="AW645" s="134"/>
      <c r="AX645" s="135"/>
    </row>
    <row r="646" spans="1:50" x14ac:dyDescent="0.25">
      <c r="A646" s="3"/>
      <c r="B646" s="129"/>
      <c r="X646" s="72"/>
      <c r="Y646" s="132"/>
      <c r="AB646" s="131"/>
      <c r="AC646" s="131"/>
      <c r="AD646" s="131"/>
      <c r="AE646" s="131"/>
      <c r="AF646" s="131"/>
      <c r="AG646" s="131"/>
      <c r="AH646" s="131"/>
      <c r="AI646" s="131"/>
      <c r="AJ646" s="140"/>
      <c r="AK646" s="72"/>
      <c r="AL646" s="133"/>
      <c r="AM646" s="133"/>
      <c r="AN646" s="133"/>
      <c r="AO646" s="133"/>
      <c r="AP646" s="133"/>
      <c r="AQ646" s="133"/>
      <c r="AR646" s="133"/>
      <c r="AS646" s="133"/>
      <c r="AT646" s="133"/>
      <c r="AU646" s="133"/>
      <c r="AV646" s="152"/>
      <c r="AW646" s="134"/>
      <c r="AX646" s="135"/>
    </row>
    <row r="647" spans="1:50" x14ac:dyDescent="0.25">
      <c r="A647" s="3"/>
      <c r="B647" s="129"/>
      <c r="X647" s="72"/>
      <c r="Y647" s="132"/>
      <c r="AB647" s="131"/>
      <c r="AC647" s="131"/>
      <c r="AD647" s="131"/>
      <c r="AE647" s="131"/>
      <c r="AF647" s="131"/>
      <c r="AG647" s="131"/>
      <c r="AH647" s="131"/>
      <c r="AI647" s="131"/>
      <c r="AJ647" s="140"/>
      <c r="AK647" s="72"/>
      <c r="AL647" s="133"/>
      <c r="AM647" s="133"/>
      <c r="AN647" s="133"/>
      <c r="AO647" s="133"/>
      <c r="AP647" s="133"/>
      <c r="AQ647" s="133"/>
      <c r="AR647" s="133"/>
      <c r="AS647" s="133"/>
      <c r="AT647" s="133"/>
      <c r="AU647" s="133"/>
      <c r="AV647" s="152"/>
      <c r="AW647" s="134"/>
      <c r="AX647" s="135"/>
    </row>
    <row r="648" spans="1:50" x14ac:dyDescent="0.25">
      <c r="A648" s="3"/>
      <c r="B648" s="129"/>
      <c r="X648" s="72"/>
      <c r="Y648" s="132"/>
      <c r="AB648" s="131"/>
      <c r="AC648" s="131"/>
      <c r="AD648" s="131"/>
      <c r="AE648" s="131"/>
      <c r="AF648" s="131"/>
      <c r="AG648" s="131"/>
      <c r="AH648" s="131"/>
      <c r="AI648" s="131"/>
      <c r="AJ648" s="140"/>
      <c r="AK648" s="72"/>
      <c r="AL648" s="133"/>
      <c r="AM648" s="133"/>
      <c r="AN648" s="133"/>
      <c r="AO648" s="133"/>
      <c r="AP648" s="133"/>
      <c r="AQ648" s="133"/>
      <c r="AR648" s="133"/>
      <c r="AS648" s="133"/>
      <c r="AT648" s="133"/>
      <c r="AU648" s="133"/>
      <c r="AV648" s="152"/>
      <c r="AW648" s="134"/>
      <c r="AX648" s="135"/>
    </row>
    <row r="649" spans="1:50" x14ac:dyDescent="0.25">
      <c r="A649" s="3"/>
      <c r="B649" s="129"/>
      <c r="X649" s="72"/>
      <c r="Y649" s="132"/>
      <c r="AB649" s="131"/>
      <c r="AC649" s="131"/>
      <c r="AD649" s="131"/>
      <c r="AE649" s="131"/>
      <c r="AF649" s="131"/>
      <c r="AG649" s="131"/>
      <c r="AH649" s="131"/>
      <c r="AI649" s="131"/>
      <c r="AJ649" s="140"/>
      <c r="AK649" s="72"/>
      <c r="AL649" s="133"/>
      <c r="AM649" s="133"/>
      <c r="AN649" s="133"/>
      <c r="AO649" s="133"/>
      <c r="AP649" s="133"/>
      <c r="AQ649" s="133"/>
      <c r="AR649" s="133"/>
      <c r="AS649" s="133"/>
      <c r="AT649" s="133"/>
      <c r="AU649" s="133"/>
      <c r="AV649" s="152"/>
      <c r="AW649" s="134"/>
      <c r="AX649" s="135"/>
    </row>
    <row r="650" spans="1:50" x14ac:dyDescent="0.25">
      <c r="A650" s="3"/>
      <c r="B650" s="129"/>
      <c r="X650" s="72"/>
      <c r="Y650" s="132"/>
      <c r="AB650" s="131"/>
      <c r="AC650" s="131"/>
      <c r="AD650" s="131"/>
      <c r="AE650" s="131"/>
      <c r="AF650" s="131"/>
      <c r="AG650" s="131"/>
      <c r="AH650" s="131"/>
      <c r="AI650" s="131"/>
      <c r="AJ650" s="140"/>
      <c r="AK650" s="72"/>
      <c r="AL650" s="133"/>
      <c r="AM650" s="133"/>
      <c r="AN650" s="133"/>
      <c r="AO650" s="133"/>
      <c r="AP650" s="133"/>
      <c r="AQ650" s="133"/>
      <c r="AR650" s="133"/>
      <c r="AS650" s="133"/>
      <c r="AT650" s="133"/>
      <c r="AU650" s="133"/>
      <c r="AV650" s="152"/>
      <c r="AW650" s="134"/>
      <c r="AX650" s="135"/>
    </row>
    <row r="651" spans="1:50" x14ac:dyDescent="0.25">
      <c r="A651" s="3"/>
      <c r="B651" s="129"/>
      <c r="X651" s="72"/>
      <c r="Y651" s="132"/>
      <c r="AB651" s="131"/>
      <c r="AC651" s="131"/>
      <c r="AD651" s="131"/>
      <c r="AE651" s="131"/>
      <c r="AF651" s="131"/>
      <c r="AG651" s="131"/>
      <c r="AH651" s="131"/>
      <c r="AI651" s="131"/>
      <c r="AJ651" s="140"/>
      <c r="AK651" s="72"/>
      <c r="AL651" s="133"/>
      <c r="AM651" s="133"/>
      <c r="AN651" s="133"/>
      <c r="AO651" s="133"/>
      <c r="AP651" s="133"/>
      <c r="AQ651" s="133"/>
      <c r="AR651" s="133"/>
      <c r="AS651" s="133"/>
      <c r="AT651" s="133"/>
      <c r="AU651" s="133"/>
      <c r="AV651" s="152"/>
      <c r="AW651" s="134"/>
      <c r="AX651" s="135"/>
    </row>
    <row r="652" spans="1:50" x14ac:dyDescent="0.25">
      <c r="A652" s="3"/>
      <c r="B652" s="129"/>
      <c r="X652" s="72"/>
      <c r="Y652" s="132"/>
      <c r="AB652" s="131"/>
      <c r="AC652" s="131"/>
      <c r="AD652" s="131"/>
      <c r="AE652" s="131"/>
      <c r="AF652" s="131"/>
      <c r="AG652" s="131"/>
      <c r="AH652" s="131"/>
      <c r="AI652" s="131"/>
      <c r="AJ652" s="140"/>
      <c r="AK652" s="72"/>
      <c r="AL652" s="133"/>
      <c r="AM652" s="133"/>
      <c r="AN652" s="133"/>
      <c r="AO652" s="133"/>
      <c r="AP652" s="133"/>
      <c r="AQ652" s="133"/>
      <c r="AR652" s="133"/>
      <c r="AS652" s="133"/>
      <c r="AT652" s="133"/>
      <c r="AU652" s="133"/>
      <c r="AV652" s="152"/>
      <c r="AW652" s="134"/>
      <c r="AX652" s="135"/>
    </row>
    <row r="653" spans="1:50" x14ac:dyDescent="0.25">
      <c r="A653" s="3"/>
      <c r="B653" s="129"/>
      <c r="X653" s="72"/>
      <c r="Y653" s="132"/>
      <c r="AB653" s="131"/>
      <c r="AC653" s="131"/>
      <c r="AD653" s="131"/>
      <c r="AE653" s="131"/>
      <c r="AF653" s="131"/>
      <c r="AG653" s="131"/>
      <c r="AH653" s="131"/>
      <c r="AI653" s="131"/>
      <c r="AJ653" s="140"/>
      <c r="AK653" s="72"/>
      <c r="AL653" s="133"/>
      <c r="AM653" s="133"/>
      <c r="AN653" s="133"/>
      <c r="AO653" s="133"/>
      <c r="AP653" s="133"/>
      <c r="AQ653" s="133"/>
      <c r="AR653" s="133"/>
      <c r="AS653" s="133"/>
      <c r="AT653" s="133"/>
      <c r="AU653" s="133"/>
      <c r="AV653" s="152"/>
      <c r="AW653" s="134"/>
      <c r="AX653" s="135"/>
    </row>
    <row r="654" spans="1:50" x14ac:dyDescent="0.25">
      <c r="A654" s="3"/>
      <c r="B654" s="129"/>
      <c r="X654" s="72"/>
      <c r="Y654" s="132"/>
      <c r="AB654" s="131"/>
      <c r="AC654" s="131"/>
      <c r="AD654" s="131"/>
      <c r="AE654" s="131"/>
      <c r="AF654" s="131"/>
      <c r="AG654" s="131"/>
      <c r="AH654" s="131"/>
      <c r="AI654" s="131"/>
      <c r="AJ654" s="140"/>
      <c r="AK654" s="72"/>
      <c r="AL654" s="133"/>
      <c r="AM654" s="133"/>
      <c r="AN654" s="133"/>
      <c r="AO654" s="133"/>
      <c r="AP654" s="133"/>
      <c r="AQ654" s="133"/>
      <c r="AR654" s="133"/>
      <c r="AS654" s="133"/>
      <c r="AT654" s="133"/>
      <c r="AU654" s="133"/>
      <c r="AV654" s="152"/>
      <c r="AW654" s="134"/>
      <c r="AX654" s="135"/>
    </row>
    <row r="655" spans="1:50" x14ac:dyDescent="0.25">
      <c r="A655" s="3"/>
      <c r="B655" s="129"/>
      <c r="X655" s="72"/>
      <c r="Y655" s="132"/>
      <c r="AB655" s="131"/>
      <c r="AC655" s="131"/>
      <c r="AD655" s="131"/>
      <c r="AE655" s="131"/>
      <c r="AF655" s="131"/>
      <c r="AG655" s="131"/>
      <c r="AH655" s="131"/>
      <c r="AI655" s="131"/>
      <c r="AJ655" s="140"/>
      <c r="AK655" s="72"/>
      <c r="AL655" s="133"/>
      <c r="AM655" s="133"/>
      <c r="AN655" s="133"/>
      <c r="AO655" s="133"/>
      <c r="AP655" s="133"/>
      <c r="AQ655" s="133"/>
      <c r="AR655" s="133"/>
      <c r="AS655" s="133"/>
      <c r="AT655" s="133"/>
      <c r="AU655" s="133"/>
      <c r="AV655" s="152"/>
      <c r="AW655" s="134"/>
      <c r="AX655" s="135"/>
    </row>
    <row r="656" spans="1:50" x14ac:dyDescent="0.25">
      <c r="A656" s="3"/>
      <c r="B656" s="129"/>
      <c r="X656" s="72"/>
      <c r="Y656" s="132"/>
      <c r="AB656" s="131"/>
      <c r="AC656" s="131"/>
      <c r="AD656" s="131"/>
      <c r="AE656" s="131"/>
      <c r="AF656" s="131"/>
      <c r="AG656" s="131"/>
      <c r="AH656" s="131"/>
      <c r="AI656" s="131"/>
      <c r="AJ656" s="140"/>
      <c r="AK656" s="72"/>
      <c r="AL656" s="133"/>
      <c r="AM656" s="133"/>
      <c r="AN656" s="133"/>
      <c r="AO656" s="133"/>
      <c r="AP656" s="133"/>
      <c r="AQ656" s="133"/>
      <c r="AR656" s="133"/>
      <c r="AS656" s="133"/>
      <c r="AT656" s="133"/>
      <c r="AU656" s="133"/>
      <c r="AV656" s="152"/>
      <c r="AW656" s="134"/>
      <c r="AX656" s="135"/>
    </row>
    <row r="657" spans="1:50" x14ac:dyDescent="0.25">
      <c r="A657" s="3"/>
      <c r="B657" s="129"/>
      <c r="X657" s="72"/>
      <c r="Y657" s="132"/>
      <c r="AB657" s="131"/>
      <c r="AC657" s="131"/>
      <c r="AD657" s="131"/>
      <c r="AE657" s="131"/>
      <c r="AF657" s="131"/>
      <c r="AG657" s="131"/>
      <c r="AH657" s="131"/>
      <c r="AI657" s="131"/>
      <c r="AJ657" s="140"/>
      <c r="AK657" s="72"/>
      <c r="AL657" s="133"/>
      <c r="AM657" s="133"/>
      <c r="AN657" s="133"/>
      <c r="AO657" s="133"/>
      <c r="AP657" s="133"/>
      <c r="AQ657" s="133"/>
      <c r="AR657" s="133"/>
      <c r="AS657" s="133"/>
      <c r="AT657" s="133"/>
      <c r="AU657" s="133"/>
      <c r="AV657" s="152"/>
      <c r="AW657" s="134"/>
      <c r="AX657" s="135"/>
    </row>
    <row r="658" spans="1:50" x14ac:dyDescent="0.25">
      <c r="A658" s="3"/>
      <c r="B658" s="129"/>
      <c r="X658" s="72"/>
      <c r="Y658" s="132"/>
      <c r="AB658" s="131"/>
      <c r="AC658" s="131"/>
      <c r="AD658" s="131"/>
      <c r="AE658" s="131"/>
      <c r="AF658" s="131"/>
      <c r="AG658" s="131"/>
      <c r="AH658" s="131"/>
      <c r="AI658" s="131"/>
      <c r="AJ658" s="140"/>
      <c r="AK658" s="72"/>
      <c r="AL658" s="133"/>
      <c r="AM658" s="133"/>
      <c r="AN658" s="133"/>
      <c r="AO658" s="133"/>
      <c r="AP658" s="133"/>
      <c r="AQ658" s="133"/>
      <c r="AR658" s="133"/>
      <c r="AS658" s="133"/>
      <c r="AT658" s="133"/>
      <c r="AU658" s="133"/>
      <c r="AV658" s="152"/>
      <c r="AW658" s="134"/>
      <c r="AX658" s="135"/>
    </row>
    <row r="659" spans="1:50" x14ac:dyDescent="0.25">
      <c r="A659" s="3"/>
      <c r="B659" s="129"/>
      <c r="X659" s="72"/>
      <c r="Y659" s="132"/>
      <c r="AB659" s="131"/>
      <c r="AC659" s="131"/>
      <c r="AD659" s="131"/>
      <c r="AE659" s="131"/>
      <c r="AF659" s="131"/>
      <c r="AG659" s="131"/>
      <c r="AH659" s="131"/>
      <c r="AI659" s="131"/>
      <c r="AJ659" s="140"/>
      <c r="AK659" s="72"/>
      <c r="AL659" s="133"/>
      <c r="AM659" s="133"/>
      <c r="AN659" s="133"/>
      <c r="AO659" s="133"/>
      <c r="AP659" s="133"/>
      <c r="AQ659" s="133"/>
      <c r="AR659" s="133"/>
      <c r="AS659" s="133"/>
      <c r="AT659" s="133"/>
      <c r="AU659" s="133"/>
      <c r="AV659" s="152"/>
      <c r="AW659" s="134"/>
      <c r="AX659" s="135"/>
    </row>
    <row r="660" spans="1:50" x14ac:dyDescent="0.25">
      <c r="A660" s="3"/>
      <c r="B660" s="129"/>
      <c r="X660" s="72"/>
      <c r="Y660" s="132"/>
      <c r="AB660" s="131"/>
      <c r="AC660" s="131"/>
      <c r="AD660" s="131"/>
      <c r="AE660" s="131"/>
      <c r="AF660" s="131"/>
      <c r="AG660" s="131"/>
      <c r="AH660" s="131"/>
      <c r="AI660" s="131"/>
      <c r="AJ660" s="140"/>
      <c r="AK660" s="72"/>
      <c r="AL660" s="133"/>
      <c r="AM660" s="133"/>
      <c r="AN660" s="133"/>
      <c r="AO660" s="133"/>
      <c r="AP660" s="133"/>
      <c r="AQ660" s="133"/>
      <c r="AR660" s="133"/>
      <c r="AS660" s="133"/>
      <c r="AT660" s="133"/>
      <c r="AU660" s="133"/>
      <c r="AV660" s="152"/>
      <c r="AW660" s="134"/>
      <c r="AX660" s="135"/>
    </row>
    <row r="661" spans="1:50" x14ac:dyDescent="0.25">
      <c r="A661" s="3"/>
      <c r="B661" s="129"/>
      <c r="X661" s="72"/>
      <c r="Y661" s="132"/>
      <c r="AB661" s="131"/>
      <c r="AC661" s="131"/>
      <c r="AD661" s="131"/>
      <c r="AE661" s="131"/>
      <c r="AF661" s="131"/>
      <c r="AG661" s="131"/>
      <c r="AH661" s="131"/>
      <c r="AI661" s="131"/>
      <c r="AJ661" s="140"/>
      <c r="AK661" s="72"/>
      <c r="AL661" s="133"/>
      <c r="AM661" s="133"/>
      <c r="AN661" s="133"/>
      <c r="AO661" s="133"/>
      <c r="AP661" s="133"/>
      <c r="AQ661" s="133"/>
      <c r="AR661" s="133"/>
      <c r="AS661" s="133"/>
      <c r="AT661" s="133"/>
      <c r="AU661" s="133"/>
      <c r="AV661" s="152"/>
      <c r="AW661" s="134"/>
      <c r="AX661" s="135"/>
    </row>
    <row r="662" spans="1:50" x14ac:dyDescent="0.25">
      <c r="A662" s="3"/>
      <c r="B662" s="129"/>
      <c r="X662" s="72"/>
      <c r="Y662" s="132"/>
      <c r="AB662" s="131"/>
      <c r="AC662" s="131"/>
      <c r="AD662" s="131"/>
      <c r="AE662" s="131"/>
      <c r="AF662" s="131"/>
      <c r="AG662" s="131"/>
      <c r="AH662" s="131"/>
      <c r="AI662" s="131"/>
      <c r="AJ662" s="140"/>
      <c r="AK662" s="72"/>
      <c r="AL662" s="133"/>
      <c r="AM662" s="133"/>
      <c r="AN662" s="133"/>
      <c r="AO662" s="133"/>
      <c r="AP662" s="133"/>
      <c r="AQ662" s="133"/>
      <c r="AR662" s="133"/>
      <c r="AS662" s="133"/>
      <c r="AT662" s="133"/>
      <c r="AU662" s="133"/>
      <c r="AV662" s="152"/>
      <c r="AW662" s="134"/>
      <c r="AX662" s="135"/>
    </row>
    <row r="663" spans="1:50" x14ac:dyDescent="0.25">
      <c r="A663" s="3"/>
      <c r="B663" s="129"/>
      <c r="X663" s="72"/>
      <c r="Y663" s="132"/>
      <c r="AB663" s="131"/>
      <c r="AC663" s="131"/>
      <c r="AD663" s="131"/>
      <c r="AE663" s="131"/>
      <c r="AF663" s="131"/>
      <c r="AG663" s="131"/>
      <c r="AH663" s="131"/>
      <c r="AI663" s="131"/>
      <c r="AJ663" s="140"/>
      <c r="AK663" s="72"/>
      <c r="AL663" s="133"/>
      <c r="AM663" s="133"/>
      <c r="AN663" s="133"/>
      <c r="AO663" s="133"/>
      <c r="AP663" s="133"/>
      <c r="AQ663" s="133"/>
      <c r="AR663" s="133"/>
      <c r="AS663" s="133"/>
      <c r="AT663" s="133"/>
      <c r="AU663" s="133"/>
      <c r="AV663" s="152"/>
      <c r="AW663" s="134"/>
      <c r="AX663" s="135"/>
    </row>
    <row r="664" spans="1:50" x14ac:dyDescent="0.25">
      <c r="A664" s="3"/>
      <c r="B664" s="129"/>
      <c r="X664" s="72"/>
      <c r="Y664" s="132"/>
      <c r="AB664" s="131"/>
      <c r="AC664" s="131"/>
      <c r="AD664" s="131"/>
      <c r="AE664" s="131"/>
      <c r="AF664" s="131"/>
      <c r="AG664" s="131"/>
      <c r="AH664" s="131"/>
      <c r="AI664" s="131"/>
      <c r="AJ664" s="140"/>
      <c r="AK664" s="72"/>
      <c r="AL664" s="133"/>
      <c r="AM664" s="133"/>
      <c r="AN664" s="133"/>
      <c r="AO664" s="133"/>
      <c r="AP664" s="133"/>
      <c r="AQ664" s="133"/>
      <c r="AR664" s="133"/>
      <c r="AS664" s="133"/>
      <c r="AT664" s="133"/>
      <c r="AU664" s="133"/>
      <c r="AV664" s="152"/>
      <c r="AW664" s="134"/>
      <c r="AX664" s="135"/>
    </row>
    <row r="665" spans="1:50" x14ac:dyDescent="0.25">
      <c r="A665" s="3"/>
      <c r="B665" s="129"/>
      <c r="X665" s="72"/>
      <c r="Y665" s="132"/>
      <c r="AB665" s="131"/>
      <c r="AC665" s="131"/>
      <c r="AD665" s="131"/>
      <c r="AE665" s="131"/>
      <c r="AF665" s="131"/>
      <c r="AG665" s="131"/>
      <c r="AH665" s="131"/>
      <c r="AI665" s="131"/>
      <c r="AJ665" s="140"/>
      <c r="AK665" s="72"/>
      <c r="AL665" s="133"/>
      <c r="AM665" s="133"/>
      <c r="AN665" s="133"/>
      <c r="AO665" s="133"/>
      <c r="AP665" s="133"/>
      <c r="AQ665" s="133"/>
      <c r="AR665" s="133"/>
      <c r="AS665" s="133"/>
      <c r="AT665" s="133"/>
      <c r="AU665" s="133"/>
      <c r="AV665" s="152"/>
      <c r="AW665" s="134"/>
      <c r="AX665" s="135"/>
    </row>
    <row r="666" spans="1:50" x14ac:dyDescent="0.25">
      <c r="A666" s="3"/>
      <c r="B666" s="129"/>
      <c r="X666" s="72"/>
      <c r="Y666" s="132"/>
      <c r="AB666" s="131"/>
      <c r="AC666" s="131"/>
      <c r="AD666" s="131"/>
      <c r="AE666" s="131"/>
      <c r="AF666" s="131"/>
      <c r="AG666" s="131"/>
      <c r="AH666" s="131"/>
      <c r="AI666" s="131"/>
      <c r="AJ666" s="140"/>
      <c r="AK666" s="72"/>
      <c r="AL666" s="133"/>
      <c r="AM666" s="133"/>
      <c r="AN666" s="133"/>
      <c r="AO666" s="133"/>
      <c r="AP666" s="133"/>
      <c r="AQ666" s="133"/>
      <c r="AR666" s="133"/>
      <c r="AS666" s="133"/>
      <c r="AT666" s="133"/>
      <c r="AU666" s="133"/>
      <c r="AV666" s="152"/>
      <c r="AW666" s="134"/>
      <c r="AX666" s="135"/>
    </row>
    <row r="667" spans="1:50" x14ac:dyDescent="0.25">
      <c r="A667" s="3"/>
      <c r="B667" s="129"/>
      <c r="X667" s="72"/>
      <c r="Y667" s="132"/>
      <c r="AB667" s="131"/>
      <c r="AC667" s="131"/>
      <c r="AD667" s="131"/>
      <c r="AE667" s="131"/>
      <c r="AF667" s="131"/>
      <c r="AG667" s="131"/>
      <c r="AH667" s="131"/>
      <c r="AI667" s="131"/>
      <c r="AJ667" s="140"/>
      <c r="AK667" s="72"/>
      <c r="AL667" s="133"/>
      <c r="AM667" s="133"/>
      <c r="AN667" s="133"/>
      <c r="AO667" s="133"/>
      <c r="AP667" s="133"/>
      <c r="AQ667" s="133"/>
      <c r="AR667" s="133"/>
      <c r="AS667" s="133"/>
      <c r="AT667" s="133"/>
      <c r="AU667" s="133"/>
      <c r="AV667" s="152"/>
      <c r="AW667" s="134"/>
      <c r="AX667" s="135"/>
    </row>
    <row r="668" spans="1:50" x14ac:dyDescent="0.25">
      <c r="A668" s="3"/>
      <c r="B668" s="129"/>
      <c r="X668" s="72"/>
      <c r="Y668" s="132"/>
      <c r="AB668" s="131"/>
      <c r="AC668" s="131"/>
      <c r="AD668" s="131"/>
      <c r="AE668" s="131"/>
      <c r="AF668" s="131"/>
      <c r="AG668" s="131"/>
      <c r="AH668" s="131"/>
      <c r="AI668" s="131"/>
      <c r="AJ668" s="140"/>
      <c r="AK668" s="72"/>
      <c r="AL668" s="133"/>
      <c r="AM668" s="133"/>
      <c r="AN668" s="133"/>
      <c r="AO668" s="133"/>
      <c r="AP668" s="133"/>
      <c r="AQ668" s="133"/>
      <c r="AR668" s="133"/>
      <c r="AS668" s="133"/>
      <c r="AT668" s="133"/>
      <c r="AU668" s="133"/>
      <c r="AV668" s="152"/>
      <c r="AW668" s="134"/>
      <c r="AX668" s="135"/>
    </row>
    <row r="669" spans="1:50" x14ac:dyDescent="0.25">
      <c r="A669" s="3"/>
      <c r="B669" s="129"/>
      <c r="X669" s="72"/>
      <c r="Y669" s="132"/>
      <c r="AB669" s="131"/>
      <c r="AC669" s="131"/>
      <c r="AD669" s="131"/>
      <c r="AE669" s="131"/>
      <c r="AF669" s="131"/>
      <c r="AG669" s="131"/>
      <c r="AH669" s="131"/>
      <c r="AI669" s="131"/>
      <c r="AJ669" s="140"/>
      <c r="AK669" s="72"/>
      <c r="AL669" s="133"/>
      <c r="AM669" s="133"/>
      <c r="AN669" s="133"/>
      <c r="AO669" s="133"/>
      <c r="AP669" s="133"/>
      <c r="AQ669" s="133"/>
      <c r="AR669" s="133"/>
      <c r="AS669" s="133"/>
      <c r="AT669" s="133"/>
      <c r="AU669" s="133"/>
      <c r="AV669" s="152"/>
      <c r="AW669" s="134"/>
      <c r="AX669" s="135"/>
    </row>
    <row r="670" spans="1:50" x14ac:dyDescent="0.25">
      <c r="A670" s="3"/>
      <c r="B670" s="129"/>
      <c r="X670" s="72"/>
      <c r="Y670" s="132"/>
      <c r="AB670" s="131"/>
      <c r="AC670" s="131"/>
      <c r="AD670" s="131"/>
      <c r="AE670" s="131"/>
      <c r="AF670" s="131"/>
      <c r="AG670" s="131"/>
      <c r="AH670" s="131"/>
      <c r="AI670" s="131"/>
      <c r="AJ670" s="140"/>
      <c r="AK670" s="72"/>
      <c r="AL670" s="133"/>
      <c r="AM670" s="133"/>
      <c r="AN670" s="133"/>
      <c r="AO670" s="133"/>
      <c r="AP670" s="133"/>
      <c r="AQ670" s="133"/>
      <c r="AR670" s="133"/>
      <c r="AS670" s="133"/>
      <c r="AT670" s="133"/>
      <c r="AU670" s="133"/>
      <c r="AV670" s="152"/>
      <c r="AW670" s="134"/>
      <c r="AX670" s="135"/>
    </row>
    <row r="671" spans="1:50" x14ac:dyDescent="0.25">
      <c r="A671" s="3"/>
      <c r="B671" s="129"/>
      <c r="X671" s="72"/>
      <c r="Y671" s="132"/>
      <c r="AB671" s="131"/>
      <c r="AC671" s="131"/>
      <c r="AD671" s="131"/>
      <c r="AE671" s="131"/>
      <c r="AF671" s="131"/>
      <c r="AG671" s="131"/>
      <c r="AH671" s="131"/>
      <c r="AI671" s="131"/>
      <c r="AJ671" s="140"/>
      <c r="AK671" s="72"/>
      <c r="AL671" s="133"/>
      <c r="AM671" s="133"/>
      <c r="AN671" s="133"/>
      <c r="AO671" s="133"/>
      <c r="AP671" s="133"/>
      <c r="AQ671" s="133"/>
      <c r="AR671" s="133"/>
      <c r="AS671" s="133"/>
      <c r="AT671" s="133"/>
      <c r="AU671" s="133"/>
      <c r="AV671" s="152"/>
      <c r="AW671" s="134"/>
      <c r="AX671" s="135"/>
    </row>
    <row r="672" spans="1:50" x14ac:dyDescent="0.25">
      <c r="A672" s="3"/>
      <c r="B672" s="129"/>
      <c r="X672" s="72"/>
      <c r="Y672" s="132"/>
      <c r="AB672" s="131"/>
      <c r="AC672" s="131"/>
      <c r="AD672" s="131"/>
      <c r="AE672" s="131"/>
      <c r="AF672" s="131"/>
      <c r="AG672" s="131"/>
      <c r="AH672" s="131"/>
      <c r="AI672" s="131"/>
      <c r="AJ672" s="140"/>
      <c r="AK672" s="72"/>
      <c r="AL672" s="133"/>
      <c r="AM672" s="133"/>
      <c r="AN672" s="133"/>
      <c r="AO672" s="133"/>
      <c r="AP672" s="133"/>
      <c r="AQ672" s="133"/>
      <c r="AR672" s="133"/>
      <c r="AS672" s="133"/>
      <c r="AT672" s="133"/>
      <c r="AU672" s="133"/>
      <c r="AV672" s="152"/>
      <c r="AW672" s="134"/>
      <c r="AX672" s="135"/>
    </row>
    <row r="673" spans="1:50" x14ac:dyDescent="0.25">
      <c r="A673" s="3"/>
      <c r="B673" s="129"/>
      <c r="X673" s="72"/>
      <c r="Y673" s="132"/>
      <c r="AB673" s="131"/>
      <c r="AC673" s="131"/>
      <c r="AD673" s="131"/>
      <c r="AE673" s="131"/>
      <c r="AF673" s="131"/>
      <c r="AG673" s="131"/>
      <c r="AH673" s="131"/>
      <c r="AI673" s="131"/>
      <c r="AJ673" s="140"/>
      <c r="AK673" s="72"/>
      <c r="AL673" s="133"/>
      <c r="AM673" s="133"/>
      <c r="AN673" s="133"/>
      <c r="AO673" s="133"/>
      <c r="AP673" s="133"/>
      <c r="AQ673" s="133"/>
      <c r="AR673" s="133"/>
      <c r="AS673" s="133"/>
      <c r="AT673" s="133"/>
      <c r="AU673" s="133"/>
      <c r="AV673" s="152"/>
      <c r="AW673" s="134"/>
      <c r="AX673" s="135"/>
    </row>
    <row r="674" spans="1:50" x14ac:dyDescent="0.25">
      <c r="A674" s="3"/>
      <c r="B674" s="129"/>
      <c r="X674" s="72"/>
      <c r="Y674" s="132"/>
      <c r="AB674" s="131"/>
      <c r="AC674" s="131"/>
      <c r="AD674" s="131"/>
      <c r="AE674" s="131"/>
      <c r="AF674" s="131"/>
      <c r="AG674" s="131"/>
      <c r="AH674" s="131"/>
      <c r="AI674" s="131"/>
      <c r="AJ674" s="140"/>
      <c r="AK674" s="72"/>
      <c r="AL674" s="133"/>
      <c r="AM674" s="133"/>
      <c r="AN674" s="133"/>
      <c r="AO674" s="133"/>
      <c r="AP674" s="133"/>
      <c r="AQ674" s="133"/>
      <c r="AR674" s="133"/>
      <c r="AS674" s="133"/>
      <c r="AT674" s="133"/>
      <c r="AU674" s="133"/>
      <c r="AV674" s="152"/>
      <c r="AW674" s="134"/>
      <c r="AX674" s="135"/>
    </row>
    <row r="675" spans="1:50" x14ac:dyDescent="0.25">
      <c r="A675" s="3"/>
      <c r="B675" s="129"/>
      <c r="X675" s="72"/>
      <c r="Y675" s="132"/>
      <c r="AB675" s="131"/>
      <c r="AC675" s="131"/>
      <c r="AD675" s="131"/>
      <c r="AE675" s="131"/>
      <c r="AF675" s="131"/>
      <c r="AG675" s="131"/>
      <c r="AH675" s="131"/>
      <c r="AI675" s="131"/>
      <c r="AJ675" s="140"/>
      <c r="AK675" s="72"/>
      <c r="AL675" s="133"/>
      <c r="AM675" s="133"/>
      <c r="AN675" s="133"/>
      <c r="AO675" s="133"/>
      <c r="AP675" s="133"/>
      <c r="AQ675" s="133"/>
      <c r="AR675" s="133"/>
      <c r="AS675" s="133"/>
      <c r="AT675" s="133"/>
      <c r="AU675" s="133"/>
      <c r="AV675" s="152"/>
      <c r="AW675" s="134"/>
      <c r="AX675" s="135"/>
    </row>
    <row r="676" spans="1:50" x14ac:dyDescent="0.25">
      <c r="A676" s="3"/>
      <c r="B676" s="129"/>
      <c r="X676" s="72"/>
      <c r="Y676" s="132"/>
      <c r="AB676" s="131"/>
      <c r="AC676" s="131"/>
      <c r="AD676" s="131"/>
      <c r="AE676" s="131"/>
      <c r="AF676" s="131"/>
      <c r="AG676" s="131"/>
      <c r="AH676" s="131"/>
      <c r="AI676" s="131"/>
      <c r="AJ676" s="140"/>
      <c r="AK676" s="72"/>
      <c r="AL676" s="133"/>
      <c r="AM676" s="133"/>
      <c r="AN676" s="133"/>
      <c r="AO676" s="133"/>
      <c r="AP676" s="133"/>
      <c r="AQ676" s="133"/>
      <c r="AR676" s="133"/>
      <c r="AS676" s="133"/>
      <c r="AT676" s="133"/>
      <c r="AU676" s="133"/>
      <c r="AV676" s="152"/>
      <c r="AW676" s="134"/>
      <c r="AX676" s="135"/>
    </row>
    <row r="677" spans="1:50" x14ac:dyDescent="0.25">
      <c r="A677" s="3"/>
      <c r="B677" s="129"/>
      <c r="X677" s="72"/>
      <c r="Y677" s="132"/>
      <c r="AB677" s="131"/>
      <c r="AC677" s="131"/>
      <c r="AD677" s="131"/>
      <c r="AE677" s="131"/>
      <c r="AF677" s="131"/>
      <c r="AG677" s="131"/>
      <c r="AH677" s="131"/>
      <c r="AI677" s="131"/>
      <c r="AJ677" s="140"/>
      <c r="AK677" s="72"/>
      <c r="AL677" s="133"/>
      <c r="AM677" s="133"/>
      <c r="AN677" s="133"/>
      <c r="AO677" s="133"/>
      <c r="AP677" s="133"/>
      <c r="AQ677" s="133"/>
      <c r="AR677" s="133"/>
      <c r="AS677" s="133"/>
      <c r="AT677" s="133"/>
      <c r="AU677" s="133"/>
      <c r="AV677" s="152"/>
      <c r="AW677" s="134"/>
      <c r="AX677" s="135"/>
    </row>
    <row r="678" spans="1:50" x14ac:dyDescent="0.25">
      <c r="A678" s="3"/>
      <c r="B678" s="129"/>
      <c r="X678" s="72"/>
      <c r="Y678" s="132"/>
      <c r="AB678" s="131"/>
      <c r="AC678" s="131"/>
      <c r="AD678" s="131"/>
      <c r="AE678" s="131"/>
      <c r="AF678" s="131"/>
      <c r="AG678" s="131"/>
      <c r="AH678" s="131"/>
      <c r="AI678" s="131"/>
      <c r="AJ678" s="140"/>
      <c r="AK678" s="72"/>
      <c r="AL678" s="133"/>
      <c r="AM678" s="133"/>
      <c r="AN678" s="133"/>
      <c r="AO678" s="133"/>
      <c r="AP678" s="133"/>
      <c r="AQ678" s="133"/>
      <c r="AR678" s="133"/>
      <c r="AS678" s="133"/>
      <c r="AT678" s="133"/>
      <c r="AU678" s="133"/>
      <c r="AV678" s="152"/>
      <c r="AW678" s="134"/>
      <c r="AX678" s="135"/>
    </row>
    <row r="679" spans="1:50" x14ac:dyDescent="0.25">
      <c r="A679" s="3"/>
      <c r="B679" s="129"/>
      <c r="X679" s="72"/>
      <c r="Y679" s="132"/>
      <c r="AB679" s="131"/>
      <c r="AC679" s="131"/>
      <c r="AD679" s="131"/>
      <c r="AE679" s="131"/>
      <c r="AF679" s="131"/>
      <c r="AG679" s="131"/>
      <c r="AH679" s="131"/>
      <c r="AI679" s="131"/>
      <c r="AJ679" s="140"/>
      <c r="AK679" s="72"/>
      <c r="AL679" s="133"/>
      <c r="AM679" s="133"/>
      <c r="AN679" s="133"/>
      <c r="AO679" s="133"/>
      <c r="AP679" s="133"/>
      <c r="AQ679" s="133"/>
      <c r="AR679" s="133"/>
      <c r="AS679" s="133"/>
      <c r="AT679" s="133"/>
      <c r="AU679" s="133"/>
      <c r="AV679" s="152"/>
      <c r="AW679" s="134"/>
      <c r="AX679" s="135"/>
    </row>
    <row r="680" spans="1:50" x14ac:dyDescent="0.25">
      <c r="A680" s="3"/>
      <c r="B680" s="129"/>
      <c r="X680" s="72"/>
      <c r="Y680" s="132"/>
      <c r="AB680" s="131"/>
      <c r="AC680" s="131"/>
      <c r="AD680" s="131"/>
      <c r="AE680" s="131"/>
      <c r="AF680" s="131"/>
      <c r="AG680" s="131"/>
      <c r="AH680" s="131"/>
      <c r="AI680" s="131"/>
      <c r="AJ680" s="140"/>
      <c r="AK680" s="72"/>
      <c r="AL680" s="133"/>
      <c r="AM680" s="133"/>
      <c r="AN680" s="133"/>
      <c r="AO680" s="133"/>
      <c r="AP680" s="133"/>
      <c r="AQ680" s="133"/>
      <c r="AR680" s="133"/>
      <c r="AS680" s="133"/>
      <c r="AT680" s="133"/>
      <c r="AU680" s="133"/>
      <c r="AV680" s="152"/>
      <c r="AW680" s="134"/>
      <c r="AX680" s="135"/>
    </row>
    <row r="681" spans="1:50" x14ac:dyDescent="0.25">
      <c r="A681" s="3"/>
      <c r="B681" s="129"/>
      <c r="X681" s="72"/>
      <c r="Y681" s="132"/>
      <c r="AB681" s="131"/>
      <c r="AC681" s="131"/>
      <c r="AD681" s="131"/>
      <c r="AE681" s="131"/>
      <c r="AF681" s="131"/>
      <c r="AG681" s="131"/>
      <c r="AH681" s="131"/>
      <c r="AI681" s="131"/>
      <c r="AJ681" s="140"/>
      <c r="AK681" s="72"/>
      <c r="AL681" s="133"/>
      <c r="AM681" s="133"/>
      <c r="AN681" s="133"/>
      <c r="AO681" s="133"/>
      <c r="AP681" s="133"/>
      <c r="AQ681" s="133"/>
      <c r="AR681" s="133"/>
      <c r="AS681" s="133"/>
      <c r="AT681" s="133"/>
      <c r="AU681" s="133"/>
      <c r="AV681" s="152"/>
      <c r="AW681" s="134"/>
      <c r="AX681" s="135"/>
    </row>
    <row r="682" spans="1:50" x14ac:dyDescent="0.25">
      <c r="A682" s="3"/>
      <c r="B682" s="129"/>
      <c r="X682" s="72"/>
      <c r="Y682" s="132"/>
      <c r="AB682" s="131"/>
      <c r="AC682" s="131"/>
      <c r="AD682" s="131"/>
      <c r="AE682" s="131"/>
      <c r="AF682" s="131"/>
      <c r="AG682" s="131"/>
      <c r="AH682" s="131"/>
      <c r="AI682" s="131"/>
      <c r="AJ682" s="140"/>
      <c r="AK682" s="72"/>
      <c r="AL682" s="133"/>
      <c r="AM682" s="133"/>
      <c r="AN682" s="133"/>
      <c r="AO682" s="133"/>
      <c r="AP682" s="133"/>
      <c r="AQ682" s="133"/>
      <c r="AR682" s="133"/>
      <c r="AS682" s="133"/>
      <c r="AT682" s="133"/>
      <c r="AU682" s="133"/>
      <c r="AV682" s="152"/>
      <c r="AW682" s="134"/>
      <c r="AX682" s="135"/>
    </row>
    <row r="683" spans="1:50" x14ac:dyDescent="0.25">
      <c r="A683" s="3"/>
      <c r="B683" s="129"/>
      <c r="X683" s="72"/>
      <c r="Y683" s="132"/>
      <c r="AB683" s="131"/>
      <c r="AC683" s="131"/>
      <c r="AD683" s="131"/>
      <c r="AE683" s="131"/>
      <c r="AF683" s="131"/>
      <c r="AG683" s="131"/>
      <c r="AH683" s="131"/>
      <c r="AI683" s="131"/>
      <c r="AJ683" s="140"/>
      <c r="AK683" s="72"/>
      <c r="AL683" s="133"/>
      <c r="AM683" s="133"/>
      <c r="AN683" s="133"/>
      <c r="AO683" s="133"/>
      <c r="AP683" s="133"/>
      <c r="AQ683" s="133"/>
      <c r="AR683" s="133"/>
      <c r="AS683" s="133"/>
      <c r="AT683" s="133"/>
      <c r="AU683" s="133"/>
      <c r="AV683" s="152"/>
      <c r="AW683" s="134"/>
      <c r="AX683" s="135"/>
    </row>
    <row r="684" spans="1:50" x14ac:dyDescent="0.25">
      <c r="A684" s="3"/>
      <c r="B684" s="129"/>
      <c r="X684" s="72"/>
      <c r="Y684" s="132"/>
      <c r="AB684" s="131"/>
      <c r="AC684" s="131"/>
      <c r="AD684" s="131"/>
      <c r="AE684" s="131"/>
      <c r="AF684" s="131"/>
      <c r="AG684" s="131"/>
      <c r="AH684" s="131"/>
      <c r="AI684" s="131"/>
      <c r="AJ684" s="140"/>
      <c r="AK684" s="72"/>
      <c r="AL684" s="133"/>
      <c r="AM684" s="133"/>
      <c r="AN684" s="133"/>
      <c r="AO684" s="133"/>
      <c r="AP684" s="133"/>
      <c r="AQ684" s="133"/>
      <c r="AR684" s="133"/>
      <c r="AS684" s="133"/>
      <c r="AT684" s="133"/>
      <c r="AU684" s="133"/>
      <c r="AV684" s="152"/>
      <c r="AW684" s="134"/>
      <c r="AX684" s="135"/>
    </row>
    <row r="685" spans="1:50" x14ac:dyDescent="0.25">
      <c r="A685" s="3"/>
      <c r="B685" s="129"/>
      <c r="X685" s="72"/>
      <c r="Y685" s="132"/>
      <c r="AB685" s="131"/>
      <c r="AC685" s="131"/>
      <c r="AD685" s="131"/>
      <c r="AE685" s="131"/>
      <c r="AF685" s="131"/>
      <c r="AG685" s="131"/>
      <c r="AH685" s="131"/>
      <c r="AI685" s="131"/>
      <c r="AJ685" s="140"/>
      <c r="AK685" s="72"/>
      <c r="AL685" s="133"/>
      <c r="AM685" s="133"/>
      <c r="AN685" s="133"/>
      <c r="AO685" s="133"/>
      <c r="AP685" s="133"/>
      <c r="AQ685" s="133"/>
      <c r="AR685" s="133"/>
      <c r="AS685" s="133"/>
      <c r="AT685" s="133"/>
      <c r="AU685" s="133"/>
      <c r="AV685" s="152"/>
      <c r="AW685" s="134"/>
      <c r="AX685" s="135"/>
    </row>
    <row r="686" spans="1:50" x14ac:dyDescent="0.25">
      <c r="A686" s="3"/>
      <c r="B686" s="129"/>
      <c r="X686" s="72"/>
      <c r="Y686" s="132"/>
      <c r="AB686" s="131"/>
      <c r="AC686" s="131"/>
      <c r="AD686" s="131"/>
      <c r="AE686" s="131"/>
      <c r="AF686" s="131"/>
      <c r="AG686" s="131"/>
      <c r="AH686" s="131"/>
      <c r="AI686" s="131"/>
      <c r="AJ686" s="140"/>
      <c r="AK686" s="72"/>
      <c r="AL686" s="133"/>
      <c r="AM686" s="133"/>
      <c r="AN686" s="133"/>
      <c r="AO686" s="133"/>
      <c r="AP686" s="133"/>
      <c r="AQ686" s="133"/>
      <c r="AR686" s="133"/>
      <c r="AS686" s="133"/>
      <c r="AT686" s="133"/>
      <c r="AU686" s="133"/>
      <c r="AV686" s="152"/>
      <c r="AW686" s="134"/>
      <c r="AX686" s="135"/>
    </row>
    <row r="687" spans="1:50" x14ac:dyDescent="0.25">
      <c r="A687" s="3"/>
      <c r="B687" s="129"/>
      <c r="X687" s="72"/>
      <c r="Y687" s="132"/>
      <c r="AB687" s="131"/>
      <c r="AC687" s="131"/>
      <c r="AD687" s="131"/>
      <c r="AE687" s="131"/>
      <c r="AF687" s="131"/>
      <c r="AG687" s="131"/>
      <c r="AH687" s="131"/>
      <c r="AI687" s="131"/>
      <c r="AJ687" s="140"/>
      <c r="AK687" s="72"/>
      <c r="AL687" s="133"/>
      <c r="AM687" s="133"/>
      <c r="AN687" s="133"/>
      <c r="AO687" s="133"/>
      <c r="AP687" s="133"/>
      <c r="AQ687" s="133"/>
      <c r="AR687" s="133"/>
      <c r="AS687" s="133"/>
      <c r="AT687" s="133"/>
      <c r="AU687" s="133"/>
      <c r="AV687" s="152"/>
      <c r="AW687" s="134"/>
      <c r="AX687" s="135"/>
    </row>
    <row r="688" spans="1:50" x14ac:dyDescent="0.25">
      <c r="A688" s="3"/>
      <c r="B688" s="129"/>
      <c r="X688" s="72"/>
      <c r="Y688" s="132"/>
      <c r="AB688" s="131"/>
      <c r="AC688" s="131"/>
      <c r="AD688" s="131"/>
      <c r="AE688" s="131"/>
      <c r="AF688" s="131"/>
      <c r="AG688" s="131"/>
      <c r="AH688" s="131"/>
      <c r="AI688" s="131"/>
      <c r="AJ688" s="140"/>
      <c r="AK688" s="72"/>
      <c r="AL688" s="133"/>
      <c r="AM688" s="133"/>
      <c r="AN688" s="133"/>
      <c r="AO688" s="133"/>
      <c r="AP688" s="133"/>
      <c r="AQ688" s="133"/>
      <c r="AR688" s="133"/>
      <c r="AS688" s="133"/>
      <c r="AT688" s="133"/>
      <c r="AU688" s="133"/>
      <c r="AV688" s="152"/>
      <c r="AW688" s="134"/>
      <c r="AX688" s="135"/>
    </row>
    <row r="689" spans="1:50" x14ac:dyDescent="0.25">
      <c r="A689" s="3"/>
      <c r="B689" s="129"/>
      <c r="X689" s="72"/>
      <c r="Y689" s="132"/>
      <c r="AB689" s="131"/>
      <c r="AC689" s="131"/>
      <c r="AD689" s="131"/>
      <c r="AE689" s="131"/>
      <c r="AF689" s="131"/>
      <c r="AG689" s="131"/>
      <c r="AH689" s="131"/>
      <c r="AI689" s="131"/>
      <c r="AJ689" s="140"/>
      <c r="AK689" s="72"/>
      <c r="AL689" s="133"/>
      <c r="AM689" s="133"/>
      <c r="AN689" s="133"/>
      <c r="AO689" s="133"/>
      <c r="AP689" s="133"/>
      <c r="AQ689" s="133"/>
      <c r="AR689" s="133"/>
      <c r="AS689" s="133"/>
      <c r="AT689" s="133"/>
      <c r="AU689" s="133"/>
      <c r="AV689" s="152"/>
      <c r="AW689" s="134"/>
      <c r="AX689" s="135"/>
    </row>
    <row r="690" spans="1:50" x14ac:dyDescent="0.25">
      <c r="A690" s="3"/>
      <c r="B690" s="129"/>
      <c r="X690" s="72"/>
      <c r="Y690" s="132"/>
      <c r="AB690" s="131"/>
      <c r="AC690" s="131"/>
      <c r="AD690" s="131"/>
      <c r="AE690" s="131"/>
      <c r="AF690" s="131"/>
      <c r="AG690" s="131"/>
      <c r="AH690" s="131"/>
      <c r="AI690" s="131"/>
      <c r="AJ690" s="140"/>
      <c r="AK690" s="72"/>
      <c r="AL690" s="133"/>
      <c r="AM690" s="133"/>
      <c r="AN690" s="133"/>
      <c r="AO690" s="133"/>
      <c r="AP690" s="133"/>
      <c r="AQ690" s="133"/>
      <c r="AR690" s="133"/>
      <c r="AS690" s="133"/>
      <c r="AT690" s="133"/>
      <c r="AU690" s="133"/>
      <c r="AV690" s="152"/>
      <c r="AW690" s="134"/>
      <c r="AX690" s="135"/>
    </row>
    <row r="691" spans="1:50" x14ac:dyDescent="0.25">
      <c r="A691" s="3"/>
      <c r="B691" s="129"/>
      <c r="X691" s="72"/>
      <c r="Y691" s="132"/>
      <c r="AB691" s="131"/>
      <c r="AC691" s="131"/>
      <c r="AD691" s="131"/>
      <c r="AE691" s="131"/>
      <c r="AF691" s="131"/>
      <c r="AG691" s="131"/>
      <c r="AH691" s="131"/>
      <c r="AI691" s="131"/>
      <c r="AJ691" s="140"/>
      <c r="AK691" s="72"/>
      <c r="AL691" s="133"/>
      <c r="AM691" s="133"/>
      <c r="AN691" s="133"/>
      <c r="AO691" s="133"/>
      <c r="AP691" s="133"/>
      <c r="AQ691" s="133"/>
      <c r="AR691" s="133"/>
      <c r="AS691" s="133"/>
      <c r="AT691" s="133"/>
      <c r="AU691" s="133"/>
      <c r="AV691" s="152"/>
      <c r="AW691" s="134"/>
      <c r="AX691" s="135"/>
    </row>
    <row r="692" spans="1:50" x14ac:dyDescent="0.25">
      <c r="A692" s="3"/>
      <c r="B692" s="129"/>
      <c r="X692" s="72"/>
      <c r="Y692" s="132"/>
      <c r="AB692" s="131"/>
      <c r="AC692" s="131"/>
      <c r="AD692" s="131"/>
      <c r="AE692" s="131"/>
      <c r="AF692" s="131"/>
      <c r="AG692" s="131"/>
      <c r="AH692" s="131"/>
      <c r="AI692" s="131"/>
      <c r="AJ692" s="140"/>
      <c r="AK692" s="72"/>
      <c r="AL692" s="133"/>
      <c r="AM692" s="133"/>
      <c r="AN692" s="133"/>
      <c r="AO692" s="133"/>
      <c r="AP692" s="133"/>
      <c r="AQ692" s="133"/>
      <c r="AR692" s="133"/>
      <c r="AS692" s="133"/>
      <c r="AT692" s="133"/>
      <c r="AU692" s="133"/>
      <c r="AV692" s="152"/>
      <c r="AW692" s="134"/>
      <c r="AX692" s="135"/>
    </row>
    <row r="693" spans="1:50" x14ac:dyDescent="0.25">
      <c r="A693" s="3"/>
      <c r="B693" s="129"/>
      <c r="X693" s="72"/>
      <c r="Y693" s="132"/>
      <c r="AB693" s="131"/>
      <c r="AC693" s="131"/>
      <c r="AD693" s="131"/>
      <c r="AE693" s="131"/>
      <c r="AF693" s="131"/>
      <c r="AG693" s="131"/>
      <c r="AH693" s="131"/>
      <c r="AI693" s="131"/>
      <c r="AJ693" s="140"/>
      <c r="AK693" s="72"/>
      <c r="AL693" s="133"/>
      <c r="AM693" s="133"/>
      <c r="AN693" s="133"/>
      <c r="AO693" s="133"/>
      <c r="AP693" s="133"/>
      <c r="AQ693" s="133"/>
      <c r="AR693" s="133"/>
      <c r="AS693" s="133"/>
      <c r="AT693" s="133"/>
      <c r="AU693" s="133"/>
      <c r="AV693" s="152"/>
      <c r="AW693" s="134"/>
      <c r="AX693" s="135"/>
    </row>
    <row r="694" spans="1:50" x14ac:dyDescent="0.25">
      <c r="A694" s="3"/>
      <c r="B694" s="129"/>
      <c r="X694" s="72"/>
      <c r="Y694" s="132"/>
      <c r="AB694" s="131"/>
      <c r="AC694" s="131"/>
      <c r="AD694" s="131"/>
      <c r="AE694" s="131"/>
      <c r="AF694" s="131"/>
      <c r="AG694" s="131"/>
      <c r="AH694" s="131"/>
      <c r="AI694" s="131"/>
      <c r="AJ694" s="140"/>
      <c r="AK694" s="72"/>
      <c r="AL694" s="133"/>
      <c r="AM694" s="133"/>
      <c r="AN694" s="133"/>
      <c r="AO694" s="133"/>
      <c r="AP694" s="133"/>
      <c r="AQ694" s="133"/>
      <c r="AR694" s="133"/>
      <c r="AS694" s="133"/>
      <c r="AT694" s="133"/>
      <c r="AU694" s="133"/>
      <c r="AV694" s="152"/>
      <c r="AW694" s="134"/>
      <c r="AX694" s="135"/>
    </row>
    <row r="695" spans="1:50" x14ac:dyDescent="0.25">
      <c r="A695" s="3"/>
      <c r="B695" s="129"/>
      <c r="X695" s="72"/>
      <c r="Y695" s="132"/>
      <c r="AB695" s="131"/>
      <c r="AC695" s="131"/>
      <c r="AD695" s="131"/>
      <c r="AE695" s="131"/>
      <c r="AF695" s="131"/>
      <c r="AG695" s="131"/>
      <c r="AH695" s="131"/>
      <c r="AI695" s="131"/>
      <c r="AJ695" s="140"/>
      <c r="AK695" s="72"/>
      <c r="AL695" s="133"/>
      <c r="AM695" s="133"/>
      <c r="AN695" s="133"/>
      <c r="AO695" s="133"/>
      <c r="AP695" s="133"/>
      <c r="AQ695" s="133"/>
      <c r="AR695" s="133"/>
      <c r="AS695" s="133"/>
      <c r="AT695" s="133"/>
      <c r="AU695" s="133"/>
      <c r="AV695" s="152"/>
      <c r="AW695" s="134"/>
      <c r="AX695" s="135"/>
    </row>
    <row r="696" spans="1:50" x14ac:dyDescent="0.25">
      <c r="A696" s="3"/>
      <c r="B696" s="129"/>
      <c r="X696" s="72"/>
      <c r="Y696" s="132"/>
      <c r="AB696" s="131"/>
      <c r="AC696" s="131"/>
      <c r="AD696" s="131"/>
      <c r="AE696" s="131"/>
      <c r="AF696" s="131"/>
      <c r="AG696" s="131"/>
      <c r="AH696" s="131"/>
      <c r="AI696" s="131"/>
      <c r="AJ696" s="140"/>
      <c r="AK696" s="72"/>
      <c r="AL696" s="133"/>
      <c r="AM696" s="133"/>
      <c r="AN696" s="133"/>
      <c r="AO696" s="133"/>
      <c r="AP696" s="133"/>
      <c r="AQ696" s="133"/>
      <c r="AR696" s="133"/>
      <c r="AS696" s="133"/>
      <c r="AT696" s="133"/>
      <c r="AU696" s="133"/>
      <c r="AV696" s="152"/>
      <c r="AW696" s="134"/>
      <c r="AX696" s="135"/>
    </row>
    <row r="697" spans="1:50" x14ac:dyDescent="0.25">
      <c r="A697" s="3"/>
      <c r="B697" s="129"/>
      <c r="X697" s="72"/>
      <c r="Y697" s="132"/>
      <c r="AB697" s="131"/>
      <c r="AC697" s="131"/>
      <c r="AD697" s="131"/>
      <c r="AE697" s="131"/>
      <c r="AF697" s="131"/>
      <c r="AG697" s="131"/>
      <c r="AH697" s="131"/>
      <c r="AI697" s="131"/>
      <c r="AJ697" s="140"/>
      <c r="AK697" s="72"/>
      <c r="AL697" s="133"/>
      <c r="AM697" s="133"/>
      <c r="AN697" s="133"/>
      <c r="AO697" s="133"/>
      <c r="AP697" s="133"/>
      <c r="AQ697" s="133"/>
      <c r="AR697" s="133"/>
      <c r="AS697" s="133"/>
      <c r="AT697" s="133"/>
      <c r="AU697" s="133"/>
      <c r="AV697" s="152"/>
      <c r="AW697" s="134"/>
      <c r="AX697" s="135"/>
    </row>
    <row r="698" spans="1:50" x14ac:dyDescent="0.25">
      <c r="A698" s="3"/>
      <c r="B698" s="129"/>
      <c r="X698" s="72"/>
      <c r="Y698" s="132"/>
      <c r="AB698" s="131"/>
      <c r="AC698" s="131"/>
      <c r="AD698" s="131"/>
      <c r="AE698" s="131"/>
      <c r="AF698" s="131"/>
      <c r="AG698" s="131"/>
      <c r="AH698" s="131"/>
      <c r="AI698" s="131"/>
      <c r="AJ698" s="140"/>
      <c r="AK698" s="72"/>
      <c r="AL698" s="133"/>
      <c r="AM698" s="133"/>
      <c r="AN698" s="133"/>
      <c r="AO698" s="133"/>
      <c r="AP698" s="133"/>
      <c r="AQ698" s="133"/>
      <c r="AR698" s="133"/>
      <c r="AS698" s="133"/>
      <c r="AT698" s="133"/>
      <c r="AU698" s="133"/>
      <c r="AV698" s="152"/>
      <c r="AW698" s="134"/>
      <c r="AX698" s="135"/>
    </row>
    <row r="699" spans="1:50" x14ac:dyDescent="0.25">
      <c r="A699" s="3"/>
      <c r="B699" s="129"/>
      <c r="X699" s="72"/>
      <c r="Y699" s="132"/>
      <c r="AB699" s="131"/>
      <c r="AC699" s="131"/>
      <c r="AD699" s="131"/>
      <c r="AE699" s="131"/>
      <c r="AF699" s="131"/>
      <c r="AG699" s="131"/>
      <c r="AH699" s="131"/>
      <c r="AI699" s="131"/>
      <c r="AJ699" s="140"/>
      <c r="AK699" s="72"/>
      <c r="AL699" s="133"/>
      <c r="AM699" s="133"/>
      <c r="AN699" s="133"/>
      <c r="AO699" s="133"/>
      <c r="AP699" s="133"/>
      <c r="AQ699" s="133"/>
      <c r="AR699" s="133"/>
      <c r="AS699" s="133"/>
      <c r="AT699" s="133"/>
      <c r="AU699" s="133"/>
      <c r="AV699" s="152"/>
      <c r="AW699" s="134"/>
      <c r="AX699" s="135"/>
    </row>
    <row r="700" spans="1:50" x14ac:dyDescent="0.25">
      <c r="A700" s="3"/>
      <c r="B700" s="129"/>
      <c r="X700" s="72"/>
      <c r="Y700" s="132"/>
      <c r="AB700" s="131"/>
      <c r="AC700" s="131"/>
      <c r="AD700" s="131"/>
      <c r="AE700" s="131"/>
      <c r="AF700" s="131"/>
      <c r="AG700" s="131"/>
      <c r="AH700" s="131"/>
      <c r="AI700" s="131"/>
      <c r="AJ700" s="140"/>
      <c r="AK700" s="72"/>
      <c r="AL700" s="133"/>
      <c r="AM700" s="133"/>
      <c r="AN700" s="133"/>
      <c r="AO700" s="133"/>
      <c r="AP700" s="133"/>
      <c r="AQ700" s="133"/>
      <c r="AR700" s="133"/>
      <c r="AS700" s="133"/>
      <c r="AT700" s="133"/>
      <c r="AU700" s="133"/>
      <c r="AV700" s="152"/>
      <c r="AW700" s="134"/>
      <c r="AX700" s="135"/>
    </row>
    <row r="701" spans="1:50" x14ac:dyDescent="0.25">
      <c r="A701" s="3"/>
      <c r="B701" s="129"/>
      <c r="X701" s="72"/>
      <c r="Y701" s="132"/>
      <c r="AB701" s="131"/>
      <c r="AC701" s="131"/>
      <c r="AD701" s="131"/>
      <c r="AE701" s="131"/>
      <c r="AF701" s="131"/>
      <c r="AG701" s="131"/>
      <c r="AH701" s="131"/>
      <c r="AI701" s="131"/>
      <c r="AJ701" s="140"/>
      <c r="AK701" s="72"/>
      <c r="AL701" s="133"/>
      <c r="AM701" s="133"/>
      <c r="AN701" s="133"/>
      <c r="AO701" s="133"/>
      <c r="AP701" s="133"/>
      <c r="AQ701" s="133"/>
      <c r="AR701" s="133"/>
      <c r="AS701" s="133"/>
      <c r="AT701" s="133"/>
      <c r="AU701" s="133"/>
      <c r="AV701" s="152"/>
      <c r="AW701" s="134"/>
      <c r="AX701" s="135"/>
    </row>
    <row r="702" spans="1:50" x14ac:dyDescent="0.25">
      <c r="A702" s="3"/>
      <c r="B702" s="129"/>
      <c r="X702" s="72"/>
      <c r="Y702" s="132"/>
      <c r="AB702" s="131"/>
      <c r="AC702" s="131"/>
      <c r="AD702" s="131"/>
      <c r="AE702" s="131"/>
      <c r="AF702" s="131"/>
      <c r="AG702" s="131"/>
      <c r="AH702" s="131"/>
      <c r="AI702" s="131"/>
      <c r="AJ702" s="140"/>
      <c r="AK702" s="72"/>
      <c r="AL702" s="133"/>
      <c r="AM702" s="133"/>
      <c r="AN702" s="133"/>
      <c r="AO702" s="133"/>
      <c r="AP702" s="133"/>
      <c r="AQ702" s="133"/>
      <c r="AR702" s="133"/>
      <c r="AS702" s="133"/>
      <c r="AT702" s="133"/>
      <c r="AU702" s="133"/>
      <c r="AV702" s="152"/>
      <c r="AW702" s="134"/>
      <c r="AX702" s="135"/>
    </row>
    <row r="703" spans="1:50" x14ac:dyDescent="0.25">
      <c r="A703" s="3"/>
      <c r="B703" s="129"/>
      <c r="X703" s="72"/>
      <c r="Y703" s="132"/>
      <c r="AB703" s="131"/>
      <c r="AC703" s="131"/>
      <c r="AD703" s="131"/>
      <c r="AE703" s="131"/>
      <c r="AF703" s="131"/>
      <c r="AG703" s="131"/>
      <c r="AH703" s="131"/>
      <c r="AI703" s="131"/>
      <c r="AJ703" s="140"/>
      <c r="AK703" s="72"/>
      <c r="AL703" s="133"/>
      <c r="AM703" s="133"/>
      <c r="AN703" s="133"/>
      <c r="AO703" s="133"/>
      <c r="AP703" s="133"/>
      <c r="AQ703" s="133"/>
      <c r="AR703" s="133"/>
      <c r="AS703" s="133"/>
      <c r="AT703" s="133"/>
      <c r="AU703" s="133"/>
      <c r="AV703" s="152"/>
      <c r="AW703" s="134"/>
      <c r="AX703" s="135"/>
    </row>
    <row r="704" spans="1:50" x14ac:dyDescent="0.25">
      <c r="A704" s="3"/>
      <c r="B704" s="129"/>
      <c r="X704" s="72"/>
      <c r="Y704" s="132"/>
      <c r="AB704" s="131"/>
      <c r="AC704" s="131"/>
      <c r="AD704" s="131"/>
      <c r="AE704" s="131"/>
      <c r="AF704" s="131"/>
      <c r="AG704" s="131"/>
      <c r="AH704" s="131"/>
      <c r="AI704" s="131"/>
      <c r="AJ704" s="140"/>
      <c r="AK704" s="72"/>
      <c r="AL704" s="133"/>
      <c r="AM704" s="133"/>
      <c r="AN704" s="133"/>
      <c r="AO704" s="133"/>
      <c r="AP704" s="133"/>
      <c r="AQ704" s="133"/>
      <c r="AR704" s="133"/>
      <c r="AS704" s="133"/>
      <c r="AT704" s="133"/>
      <c r="AU704" s="133"/>
      <c r="AV704" s="152"/>
      <c r="AW704" s="134"/>
      <c r="AX704" s="135"/>
    </row>
    <row r="705" spans="1:50" x14ac:dyDescent="0.25">
      <c r="A705" s="3"/>
      <c r="B705" s="129"/>
      <c r="X705" s="72"/>
      <c r="Y705" s="132"/>
      <c r="AB705" s="131"/>
      <c r="AC705" s="131"/>
      <c r="AD705" s="131"/>
      <c r="AE705" s="131"/>
      <c r="AF705" s="131"/>
      <c r="AG705" s="131"/>
      <c r="AH705" s="131"/>
      <c r="AI705" s="131"/>
      <c r="AJ705" s="140"/>
      <c r="AK705" s="72"/>
      <c r="AL705" s="133"/>
      <c r="AM705" s="133"/>
      <c r="AN705" s="133"/>
      <c r="AO705" s="133"/>
      <c r="AP705" s="133"/>
      <c r="AQ705" s="133"/>
      <c r="AR705" s="133"/>
      <c r="AS705" s="133"/>
      <c r="AT705" s="133"/>
      <c r="AU705" s="133"/>
      <c r="AV705" s="152"/>
      <c r="AW705" s="134"/>
      <c r="AX705" s="135"/>
    </row>
    <row r="706" spans="1:50" x14ac:dyDescent="0.25">
      <c r="A706" s="3"/>
      <c r="B706" s="129"/>
      <c r="X706" s="72"/>
      <c r="Y706" s="132"/>
      <c r="AB706" s="131"/>
      <c r="AC706" s="131"/>
      <c r="AD706" s="131"/>
      <c r="AE706" s="131"/>
      <c r="AF706" s="131"/>
      <c r="AG706" s="131"/>
      <c r="AH706" s="131"/>
      <c r="AI706" s="131"/>
      <c r="AJ706" s="140"/>
      <c r="AK706" s="72"/>
      <c r="AL706" s="133"/>
      <c r="AM706" s="133"/>
      <c r="AN706" s="133"/>
      <c r="AO706" s="133"/>
      <c r="AP706" s="133"/>
      <c r="AQ706" s="133"/>
      <c r="AR706" s="133"/>
      <c r="AS706" s="133"/>
      <c r="AT706" s="133"/>
      <c r="AU706" s="133"/>
      <c r="AV706" s="152"/>
      <c r="AW706" s="134"/>
      <c r="AX706" s="135"/>
    </row>
    <row r="707" spans="1:50" x14ac:dyDescent="0.25">
      <c r="A707" s="3"/>
      <c r="B707" s="129"/>
      <c r="X707" s="72"/>
      <c r="Y707" s="132"/>
      <c r="AB707" s="131"/>
      <c r="AC707" s="131"/>
      <c r="AD707" s="131"/>
      <c r="AE707" s="131"/>
      <c r="AF707" s="131"/>
      <c r="AG707" s="131"/>
      <c r="AH707" s="131"/>
      <c r="AI707" s="131"/>
      <c r="AJ707" s="140"/>
      <c r="AK707" s="72"/>
      <c r="AL707" s="133"/>
      <c r="AM707" s="133"/>
      <c r="AN707" s="133"/>
      <c r="AO707" s="133"/>
      <c r="AP707" s="133"/>
      <c r="AQ707" s="133"/>
      <c r="AR707" s="133"/>
      <c r="AS707" s="133"/>
      <c r="AT707" s="133"/>
      <c r="AU707" s="133"/>
      <c r="AV707" s="152"/>
      <c r="AW707" s="134"/>
      <c r="AX707" s="135"/>
    </row>
    <row r="708" spans="1:50" x14ac:dyDescent="0.25">
      <c r="A708" s="3"/>
      <c r="B708" s="129"/>
      <c r="X708" s="72"/>
      <c r="Y708" s="132"/>
      <c r="AB708" s="131"/>
      <c r="AC708" s="131"/>
      <c r="AD708" s="131"/>
      <c r="AE708" s="131"/>
      <c r="AF708" s="131"/>
      <c r="AG708" s="131"/>
      <c r="AH708" s="131"/>
      <c r="AI708" s="131"/>
      <c r="AJ708" s="140"/>
      <c r="AK708" s="72"/>
      <c r="AL708" s="133"/>
      <c r="AM708" s="133"/>
      <c r="AN708" s="133"/>
      <c r="AO708" s="133"/>
      <c r="AP708" s="133"/>
      <c r="AQ708" s="133"/>
      <c r="AR708" s="133"/>
      <c r="AS708" s="133"/>
      <c r="AT708" s="133"/>
      <c r="AU708" s="133"/>
      <c r="AV708" s="152"/>
      <c r="AW708" s="134"/>
      <c r="AX708" s="135"/>
    </row>
    <row r="709" spans="1:50" x14ac:dyDescent="0.25">
      <c r="A709" s="3"/>
      <c r="B709" s="129"/>
      <c r="X709" s="72"/>
      <c r="Y709" s="132"/>
      <c r="AB709" s="131"/>
      <c r="AC709" s="131"/>
      <c r="AD709" s="131"/>
      <c r="AE709" s="131"/>
      <c r="AF709" s="131"/>
      <c r="AG709" s="131"/>
      <c r="AH709" s="131"/>
      <c r="AI709" s="131"/>
      <c r="AJ709" s="140"/>
      <c r="AK709" s="72"/>
      <c r="AL709" s="133"/>
      <c r="AM709" s="133"/>
      <c r="AN709" s="133"/>
      <c r="AO709" s="133"/>
      <c r="AP709" s="133"/>
      <c r="AQ709" s="133"/>
      <c r="AR709" s="133"/>
      <c r="AS709" s="133"/>
      <c r="AT709" s="133"/>
      <c r="AU709" s="133"/>
      <c r="AV709" s="152"/>
      <c r="AW709" s="134"/>
      <c r="AX709" s="135"/>
    </row>
    <row r="710" spans="1:50" x14ac:dyDescent="0.25">
      <c r="A710" s="3"/>
      <c r="B710" s="129"/>
      <c r="X710" s="72"/>
      <c r="Y710" s="132"/>
      <c r="AB710" s="131"/>
      <c r="AC710" s="131"/>
      <c r="AD710" s="131"/>
      <c r="AE710" s="131"/>
      <c r="AF710" s="131"/>
      <c r="AG710" s="131"/>
      <c r="AH710" s="131"/>
      <c r="AI710" s="131"/>
      <c r="AJ710" s="140"/>
      <c r="AK710" s="72"/>
      <c r="AL710" s="133"/>
      <c r="AM710" s="133"/>
      <c r="AN710" s="133"/>
      <c r="AO710" s="133"/>
      <c r="AP710" s="133"/>
      <c r="AQ710" s="133"/>
      <c r="AR710" s="133"/>
      <c r="AS710" s="133"/>
      <c r="AT710" s="133"/>
      <c r="AU710" s="133"/>
      <c r="AV710" s="152"/>
      <c r="AW710" s="134"/>
      <c r="AX710" s="135"/>
    </row>
    <row r="711" spans="1:50" x14ac:dyDescent="0.25">
      <c r="A711" s="3"/>
      <c r="B711" s="129"/>
      <c r="X711" s="72"/>
      <c r="Y711" s="132"/>
      <c r="AB711" s="131"/>
      <c r="AC711" s="131"/>
      <c r="AD711" s="131"/>
      <c r="AE711" s="131"/>
      <c r="AF711" s="131"/>
      <c r="AG711" s="131"/>
      <c r="AH711" s="131"/>
      <c r="AI711" s="131"/>
      <c r="AJ711" s="140"/>
      <c r="AK711" s="72"/>
      <c r="AL711" s="133"/>
      <c r="AM711" s="133"/>
      <c r="AN711" s="133"/>
      <c r="AO711" s="133"/>
      <c r="AP711" s="133"/>
      <c r="AQ711" s="133"/>
      <c r="AR711" s="133"/>
      <c r="AS711" s="133"/>
      <c r="AT711" s="133"/>
      <c r="AU711" s="133"/>
      <c r="AV711" s="152"/>
      <c r="AW711" s="134"/>
      <c r="AX711" s="135"/>
    </row>
    <row r="712" spans="1:50" x14ac:dyDescent="0.25">
      <c r="A712" s="3"/>
      <c r="B712" s="129"/>
      <c r="X712" s="72"/>
      <c r="Y712" s="132"/>
      <c r="AB712" s="131"/>
      <c r="AC712" s="131"/>
      <c r="AD712" s="131"/>
      <c r="AE712" s="131"/>
      <c r="AF712" s="131"/>
      <c r="AG712" s="131"/>
      <c r="AH712" s="131"/>
      <c r="AI712" s="131"/>
      <c r="AJ712" s="140"/>
      <c r="AK712" s="72"/>
      <c r="AL712" s="133"/>
      <c r="AM712" s="133"/>
      <c r="AN712" s="133"/>
      <c r="AO712" s="133"/>
      <c r="AP712" s="133"/>
      <c r="AQ712" s="133"/>
      <c r="AR712" s="133"/>
      <c r="AS712" s="133"/>
      <c r="AT712" s="133"/>
      <c r="AU712" s="133"/>
      <c r="AV712" s="152"/>
      <c r="AW712" s="134"/>
      <c r="AX712" s="135"/>
    </row>
    <row r="713" spans="1:50" x14ac:dyDescent="0.25">
      <c r="A713" s="3"/>
      <c r="B713" s="129"/>
      <c r="X713" s="72"/>
      <c r="Y713" s="132"/>
      <c r="AB713" s="131"/>
      <c r="AC713" s="131"/>
      <c r="AD713" s="131"/>
      <c r="AE713" s="131"/>
      <c r="AF713" s="131"/>
      <c r="AG713" s="131"/>
      <c r="AH713" s="131"/>
      <c r="AI713" s="131"/>
      <c r="AJ713" s="140"/>
      <c r="AK713" s="72"/>
      <c r="AL713" s="133"/>
      <c r="AM713" s="133"/>
      <c r="AN713" s="133"/>
      <c r="AO713" s="133"/>
      <c r="AP713" s="133"/>
      <c r="AQ713" s="133"/>
      <c r="AR713" s="133"/>
      <c r="AS713" s="133"/>
      <c r="AT713" s="133"/>
      <c r="AU713" s="133"/>
      <c r="AV713" s="152"/>
      <c r="AW713" s="134"/>
      <c r="AX713" s="135"/>
    </row>
    <row r="714" spans="1:50" x14ac:dyDescent="0.25">
      <c r="A714" s="3"/>
      <c r="B714" s="129"/>
      <c r="X714" s="72"/>
      <c r="Y714" s="132"/>
      <c r="AB714" s="131"/>
      <c r="AC714" s="131"/>
      <c r="AD714" s="131"/>
      <c r="AE714" s="131"/>
      <c r="AF714" s="131"/>
      <c r="AG714" s="131"/>
      <c r="AH714" s="131"/>
      <c r="AI714" s="131"/>
      <c r="AJ714" s="140"/>
      <c r="AK714" s="72"/>
      <c r="AL714" s="133"/>
      <c r="AM714" s="133"/>
      <c r="AN714" s="133"/>
      <c r="AO714" s="133"/>
      <c r="AP714" s="133"/>
      <c r="AQ714" s="133"/>
      <c r="AR714" s="133"/>
      <c r="AS714" s="133"/>
      <c r="AT714" s="133"/>
      <c r="AU714" s="133"/>
      <c r="AV714" s="152"/>
      <c r="AW714" s="134"/>
      <c r="AX714" s="135"/>
    </row>
    <row r="715" spans="1:50" x14ac:dyDescent="0.25">
      <c r="A715" s="3"/>
      <c r="B715" s="129"/>
      <c r="X715" s="72"/>
      <c r="Y715" s="132"/>
      <c r="AB715" s="131"/>
      <c r="AC715" s="131"/>
      <c r="AD715" s="131"/>
      <c r="AE715" s="131"/>
      <c r="AF715" s="131"/>
      <c r="AG715" s="131"/>
      <c r="AH715" s="131"/>
      <c r="AI715" s="131"/>
      <c r="AJ715" s="140"/>
      <c r="AK715" s="72"/>
      <c r="AL715" s="133"/>
      <c r="AM715" s="133"/>
      <c r="AN715" s="133"/>
      <c r="AO715" s="133"/>
      <c r="AP715" s="133"/>
      <c r="AQ715" s="133"/>
      <c r="AR715" s="133"/>
      <c r="AS715" s="133"/>
      <c r="AT715" s="133"/>
      <c r="AU715" s="133"/>
      <c r="AV715" s="152"/>
      <c r="AW715" s="134"/>
      <c r="AX715" s="135"/>
    </row>
    <row r="716" spans="1:50" x14ac:dyDescent="0.25">
      <c r="A716" s="3"/>
      <c r="B716" s="129"/>
      <c r="X716" s="72"/>
      <c r="Y716" s="132"/>
      <c r="AB716" s="131"/>
      <c r="AC716" s="131"/>
      <c r="AD716" s="131"/>
      <c r="AE716" s="131"/>
      <c r="AF716" s="131"/>
      <c r="AG716" s="131"/>
      <c r="AH716" s="131"/>
      <c r="AI716" s="131"/>
      <c r="AJ716" s="140"/>
      <c r="AK716" s="72"/>
      <c r="AL716" s="133"/>
      <c r="AM716" s="133"/>
      <c r="AN716" s="133"/>
      <c r="AO716" s="133"/>
      <c r="AP716" s="133"/>
      <c r="AQ716" s="133"/>
      <c r="AR716" s="133"/>
      <c r="AS716" s="133"/>
      <c r="AT716" s="133"/>
      <c r="AU716" s="133"/>
      <c r="AV716" s="152"/>
      <c r="AW716" s="134"/>
      <c r="AX716" s="135"/>
    </row>
    <row r="717" spans="1:50" x14ac:dyDescent="0.25">
      <c r="A717" s="3"/>
      <c r="B717" s="129"/>
      <c r="X717" s="72"/>
      <c r="Y717" s="132"/>
      <c r="AB717" s="131"/>
      <c r="AC717" s="131"/>
      <c r="AD717" s="131"/>
      <c r="AE717" s="131"/>
      <c r="AF717" s="131"/>
      <c r="AG717" s="131"/>
      <c r="AH717" s="131"/>
      <c r="AI717" s="131"/>
      <c r="AJ717" s="140"/>
      <c r="AK717" s="72"/>
      <c r="AL717" s="133"/>
      <c r="AM717" s="133"/>
      <c r="AN717" s="133"/>
      <c r="AO717" s="133"/>
      <c r="AP717" s="133"/>
      <c r="AQ717" s="133"/>
      <c r="AR717" s="133"/>
      <c r="AS717" s="133"/>
      <c r="AT717" s="133"/>
      <c r="AU717" s="133"/>
      <c r="AV717" s="152"/>
      <c r="AW717" s="134"/>
      <c r="AX717" s="135"/>
    </row>
    <row r="718" spans="1:50" x14ac:dyDescent="0.25">
      <c r="A718" s="3"/>
      <c r="B718" s="129"/>
      <c r="X718" s="72"/>
      <c r="Y718" s="132"/>
      <c r="AB718" s="131"/>
      <c r="AC718" s="131"/>
      <c r="AD718" s="131"/>
      <c r="AE718" s="131"/>
      <c r="AF718" s="131"/>
      <c r="AG718" s="131"/>
      <c r="AH718" s="131"/>
      <c r="AI718" s="131"/>
      <c r="AJ718" s="140"/>
      <c r="AK718" s="72"/>
      <c r="AL718" s="133"/>
      <c r="AM718" s="133"/>
      <c r="AN718" s="133"/>
      <c r="AO718" s="133"/>
      <c r="AP718" s="133"/>
      <c r="AQ718" s="133"/>
      <c r="AR718" s="133"/>
      <c r="AS718" s="133"/>
      <c r="AT718" s="133"/>
      <c r="AU718" s="133"/>
      <c r="AV718" s="152"/>
      <c r="AW718" s="134"/>
      <c r="AX718" s="135"/>
    </row>
    <row r="719" spans="1:50" x14ac:dyDescent="0.25">
      <c r="A719" s="3"/>
      <c r="B719" s="129"/>
      <c r="X719" s="72"/>
      <c r="Y719" s="132"/>
      <c r="AB719" s="131"/>
      <c r="AC719" s="131"/>
      <c r="AD719" s="131"/>
      <c r="AE719" s="131"/>
      <c r="AF719" s="131"/>
      <c r="AG719" s="131"/>
      <c r="AH719" s="131"/>
      <c r="AI719" s="131"/>
      <c r="AJ719" s="140"/>
      <c r="AK719" s="72"/>
      <c r="AL719" s="133"/>
      <c r="AM719" s="133"/>
      <c r="AN719" s="133"/>
      <c r="AO719" s="133"/>
      <c r="AP719" s="133"/>
      <c r="AQ719" s="133"/>
      <c r="AR719" s="133"/>
      <c r="AS719" s="133"/>
      <c r="AT719" s="133"/>
      <c r="AU719" s="133"/>
      <c r="AV719" s="152"/>
      <c r="AW719" s="134"/>
      <c r="AX719" s="135"/>
    </row>
    <row r="720" spans="1:50" x14ac:dyDescent="0.25">
      <c r="A720" s="3"/>
      <c r="B720" s="129"/>
      <c r="X720" s="72"/>
      <c r="Y720" s="132"/>
      <c r="AB720" s="131"/>
      <c r="AC720" s="131"/>
      <c r="AD720" s="131"/>
      <c r="AE720" s="131"/>
      <c r="AF720" s="131"/>
      <c r="AG720" s="131"/>
      <c r="AH720" s="131"/>
      <c r="AI720" s="131"/>
      <c r="AJ720" s="140"/>
      <c r="AK720" s="72"/>
      <c r="AL720" s="133"/>
      <c r="AM720" s="133"/>
      <c r="AN720" s="133"/>
      <c r="AO720" s="133"/>
      <c r="AP720" s="133"/>
      <c r="AQ720" s="133"/>
      <c r="AR720" s="133"/>
      <c r="AS720" s="133"/>
      <c r="AT720" s="133"/>
      <c r="AU720" s="133"/>
      <c r="AV720" s="152"/>
      <c r="AW720" s="134"/>
      <c r="AX720" s="135"/>
    </row>
    <row r="721" spans="1:50" x14ac:dyDescent="0.25">
      <c r="A721" s="3"/>
      <c r="B721" s="129"/>
      <c r="X721" s="72"/>
      <c r="Y721" s="132"/>
      <c r="AB721" s="131"/>
      <c r="AC721" s="131"/>
      <c r="AD721" s="131"/>
      <c r="AE721" s="131"/>
      <c r="AF721" s="131"/>
      <c r="AG721" s="131"/>
      <c r="AH721" s="131"/>
      <c r="AI721" s="131"/>
      <c r="AJ721" s="140"/>
      <c r="AK721" s="72"/>
      <c r="AL721" s="133"/>
      <c r="AM721" s="133"/>
      <c r="AN721" s="133"/>
      <c r="AO721" s="133"/>
      <c r="AP721" s="133"/>
      <c r="AQ721" s="133"/>
      <c r="AR721" s="133"/>
      <c r="AS721" s="133"/>
      <c r="AT721" s="133"/>
      <c r="AU721" s="133"/>
      <c r="AV721" s="152"/>
      <c r="AW721" s="134"/>
      <c r="AX721" s="135"/>
    </row>
    <row r="722" spans="1:50" x14ac:dyDescent="0.25">
      <c r="A722" s="3"/>
      <c r="B722" s="129"/>
      <c r="X722" s="72"/>
      <c r="Y722" s="132"/>
      <c r="AB722" s="131"/>
      <c r="AC722" s="131"/>
      <c r="AD722" s="131"/>
      <c r="AE722" s="131"/>
      <c r="AF722" s="131"/>
      <c r="AG722" s="131"/>
      <c r="AH722" s="131"/>
      <c r="AI722" s="131"/>
      <c r="AJ722" s="140"/>
      <c r="AK722" s="72"/>
      <c r="AL722" s="133"/>
      <c r="AM722" s="133"/>
      <c r="AN722" s="133"/>
      <c r="AO722" s="133"/>
      <c r="AP722" s="133"/>
      <c r="AQ722" s="133"/>
      <c r="AR722" s="133"/>
      <c r="AS722" s="133"/>
      <c r="AT722" s="133"/>
      <c r="AU722" s="133"/>
      <c r="AV722" s="152"/>
      <c r="AW722" s="134"/>
      <c r="AX722" s="135"/>
    </row>
    <row r="723" spans="1:50" x14ac:dyDescent="0.25">
      <c r="A723" s="3"/>
      <c r="B723" s="129"/>
      <c r="X723" s="72"/>
      <c r="Y723" s="132"/>
      <c r="AB723" s="131"/>
      <c r="AC723" s="131"/>
      <c r="AD723" s="131"/>
      <c r="AE723" s="131"/>
      <c r="AF723" s="131"/>
      <c r="AG723" s="131"/>
      <c r="AH723" s="131"/>
      <c r="AI723" s="131"/>
      <c r="AJ723" s="140"/>
      <c r="AK723" s="72"/>
      <c r="AL723" s="133"/>
      <c r="AM723" s="133"/>
      <c r="AN723" s="133"/>
      <c r="AO723" s="133"/>
      <c r="AP723" s="133"/>
      <c r="AQ723" s="133"/>
      <c r="AR723" s="133"/>
      <c r="AS723" s="133"/>
      <c r="AT723" s="133"/>
      <c r="AU723" s="133"/>
      <c r="AV723" s="152"/>
      <c r="AW723" s="134"/>
      <c r="AX723" s="135"/>
    </row>
    <row r="724" spans="1:50" x14ac:dyDescent="0.25">
      <c r="A724" s="3"/>
      <c r="B724" s="129"/>
      <c r="X724" s="72"/>
      <c r="Y724" s="132"/>
      <c r="AB724" s="131"/>
      <c r="AC724" s="131"/>
      <c r="AD724" s="131"/>
      <c r="AE724" s="131"/>
      <c r="AF724" s="131"/>
      <c r="AG724" s="131"/>
      <c r="AH724" s="131"/>
      <c r="AI724" s="131"/>
      <c r="AJ724" s="140"/>
      <c r="AK724" s="72"/>
      <c r="AL724" s="133"/>
      <c r="AM724" s="133"/>
      <c r="AN724" s="133"/>
      <c r="AO724" s="133"/>
      <c r="AP724" s="133"/>
      <c r="AQ724" s="133"/>
      <c r="AR724" s="133"/>
      <c r="AS724" s="133"/>
      <c r="AT724" s="133"/>
      <c r="AU724" s="133"/>
      <c r="AV724" s="152"/>
      <c r="AW724" s="134"/>
      <c r="AX724" s="135"/>
    </row>
    <row r="725" spans="1:50" x14ac:dyDescent="0.25">
      <c r="A725" s="3"/>
      <c r="B725" s="129"/>
      <c r="X725" s="72"/>
      <c r="Y725" s="132"/>
      <c r="AB725" s="131"/>
      <c r="AC725" s="131"/>
      <c r="AD725" s="131"/>
      <c r="AE725" s="131"/>
      <c r="AF725" s="131"/>
      <c r="AG725" s="131"/>
      <c r="AH725" s="131"/>
      <c r="AI725" s="131"/>
      <c r="AJ725" s="140"/>
      <c r="AK725" s="72"/>
      <c r="AL725" s="133"/>
      <c r="AM725" s="133"/>
      <c r="AN725" s="133"/>
      <c r="AO725" s="133"/>
      <c r="AP725" s="133"/>
      <c r="AQ725" s="133"/>
      <c r="AR725" s="133"/>
      <c r="AS725" s="133"/>
      <c r="AT725" s="133"/>
      <c r="AU725" s="133"/>
      <c r="AV725" s="152"/>
      <c r="AW725" s="134"/>
      <c r="AX725" s="135"/>
    </row>
    <row r="726" spans="1:50" x14ac:dyDescent="0.25">
      <c r="A726" s="3"/>
      <c r="B726" s="129"/>
      <c r="X726" s="72"/>
      <c r="Y726" s="132"/>
      <c r="AB726" s="131"/>
      <c r="AC726" s="131"/>
      <c r="AD726" s="131"/>
      <c r="AE726" s="131"/>
      <c r="AF726" s="131"/>
      <c r="AG726" s="131"/>
      <c r="AH726" s="131"/>
      <c r="AI726" s="131"/>
      <c r="AJ726" s="140"/>
      <c r="AK726" s="72"/>
      <c r="AL726" s="133"/>
      <c r="AM726" s="133"/>
      <c r="AN726" s="133"/>
      <c r="AO726" s="133"/>
      <c r="AP726" s="133"/>
      <c r="AQ726" s="133"/>
      <c r="AR726" s="133"/>
      <c r="AS726" s="133"/>
      <c r="AT726" s="133"/>
      <c r="AU726" s="133"/>
      <c r="AV726" s="152"/>
      <c r="AW726" s="134"/>
      <c r="AX726" s="135"/>
    </row>
    <row r="727" spans="1:50" x14ac:dyDescent="0.25">
      <c r="A727" s="3"/>
      <c r="B727" s="129"/>
      <c r="X727" s="72"/>
      <c r="Y727" s="132"/>
      <c r="AB727" s="131"/>
      <c r="AC727" s="131"/>
      <c r="AD727" s="131"/>
      <c r="AE727" s="131"/>
      <c r="AF727" s="131"/>
      <c r="AG727" s="131"/>
      <c r="AH727" s="131"/>
      <c r="AI727" s="131"/>
      <c r="AJ727" s="140"/>
      <c r="AK727" s="72"/>
      <c r="AL727" s="133"/>
      <c r="AM727" s="133"/>
      <c r="AN727" s="133"/>
      <c r="AO727" s="133"/>
      <c r="AP727" s="133"/>
      <c r="AQ727" s="133"/>
      <c r="AR727" s="133"/>
      <c r="AS727" s="133"/>
      <c r="AT727" s="133"/>
      <c r="AU727" s="133"/>
      <c r="AV727" s="152"/>
      <c r="AW727" s="134"/>
      <c r="AX727" s="135"/>
    </row>
    <row r="728" spans="1:50" x14ac:dyDescent="0.25">
      <c r="A728" s="3"/>
      <c r="B728" s="129"/>
      <c r="X728" s="72"/>
      <c r="Y728" s="132"/>
      <c r="AB728" s="131"/>
      <c r="AC728" s="131"/>
      <c r="AD728" s="131"/>
      <c r="AE728" s="131"/>
      <c r="AF728" s="131"/>
      <c r="AG728" s="131"/>
      <c r="AH728" s="131"/>
      <c r="AI728" s="131"/>
      <c r="AJ728" s="140"/>
      <c r="AK728" s="72"/>
      <c r="AL728" s="133"/>
      <c r="AM728" s="133"/>
      <c r="AN728" s="133"/>
      <c r="AO728" s="133"/>
      <c r="AP728" s="133"/>
      <c r="AQ728" s="133"/>
      <c r="AR728" s="133"/>
      <c r="AS728" s="133"/>
      <c r="AT728" s="133"/>
      <c r="AU728" s="133"/>
      <c r="AV728" s="152"/>
      <c r="AW728" s="134"/>
      <c r="AX728" s="135"/>
    </row>
    <row r="729" spans="1:50" x14ac:dyDescent="0.25">
      <c r="A729" s="3"/>
      <c r="B729" s="129"/>
      <c r="X729" s="72"/>
      <c r="Y729" s="132"/>
      <c r="AB729" s="131"/>
      <c r="AC729" s="131"/>
      <c r="AD729" s="131"/>
      <c r="AE729" s="131"/>
      <c r="AF729" s="131"/>
      <c r="AG729" s="131"/>
      <c r="AH729" s="131"/>
      <c r="AI729" s="131"/>
      <c r="AJ729" s="140"/>
      <c r="AK729" s="72"/>
      <c r="AL729" s="133"/>
      <c r="AM729" s="133"/>
      <c r="AN729" s="133"/>
      <c r="AO729" s="133"/>
      <c r="AP729" s="133"/>
      <c r="AQ729" s="133"/>
      <c r="AR729" s="133"/>
      <c r="AS729" s="133"/>
      <c r="AT729" s="133"/>
      <c r="AU729" s="133"/>
      <c r="AV729" s="152"/>
      <c r="AW729" s="134"/>
      <c r="AX729" s="135"/>
    </row>
    <row r="730" spans="1:50" x14ac:dyDescent="0.25">
      <c r="A730" s="3"/>
      <c r="B730" s="129"/>
      <c r="X730" s="72"/>
      <c r="Y730" s="132"/>
      <c r="AB730" s="131"/>
      <c r="AC730" s="131"/>
      <c r="AD730" s="131"/>
      <c r="AE730" s="131"/>
      <c r="AF730" s="131"/>
      <c r="AG730" s="131"/>
      <c r="AH730" s="131"/>
      <c r="AI730" s="131"/>
      <c r="AJ730" s="140"/>
      <c r="AK730" s="72"/>
      <c r="AL730" s="133"/>
      <c r="AM730" s="133"/>
      <c r="AN730" s="133"/>
      <c r="AO730" s="133"/>
      <c r="AP730" s="133"/>
      <c r="AQ730" s="133"/>
      <c r="AR730" s="133"/>
      <c r="AS730" s="133"/>
      <c r="AT730" s="133"/>
      <c r="AU730" s="133"/>
      <c r="AV730" s="152"/>
      <c r="AW730" s="134"/>
      <c r="AX730" s="135"/>
    </row>
    <row r="731" spans="1:50" x14ac:dyDescent="0.25">
      <c r="A731" s="3"/>
      <c r="B731" s="129"/>
      <c r="X731" s="72"/>
      <c r="Y731" s="132"/>
      <c r="AB731" s="131"/>
      <c r="AC731" s="131"/>
      <c r="AD731" s="131"/>
      <c r="AE731" s="131"/>
      <c r="AF731" s="131"/>
      <c r="AG731" s="131"/>
      <c r="AH731" s="131"/>
      <c r="AI731" s="131"/>
      <c r="AJ731" s="140"/>
      <c r="AK731" s="72"/>
      <c r="AL731" s="133"/>
      <c r="AM731" s="133"/>
      <c r="AN731" s="133"/>
      <c r="AO731" s="133"/>
      <c r="AP731" s="133"/>
      <c r="AQ731" s="133"/>
      <c r="AR731" s="133"/>
      <c r="AS731" s="133"/>
      <c r="AT731" s="133"/>
      <c r="AU731" s="133"/>
      <c r="AV731" s="152"/>
      <c r="AW731" s="134"/>
      <c r="AX731" s="135"/>
    </row>
    <row r="732" spans="1:50" x14ac:dyDescent="0.25">
      <c r="A732" s="3"/>
      <c r="B732" s="129"/>
      <c r="X732" s="72"/>
      <c r="Y732" s="132"/>
      <c r="AB732" s="131"/>
      <c r="AC732" s="131"/>
      <c r="AD732" s="131"/>
      <c r="AE732" s="131"/>
      <c r="AF732" s="131"/>
      <c r="AG732" s="131"/>
      <c r="AH732" s="131"/>
      <c r="AI732" s="131"/>
      <c r="AJ732" s="140"/>
      <c r="AK732" s="72"/>
      <c r="AL732" s="133"/>
      <c r="AM732" s="133"/>
      <c r="AN732" s="133"/>
      <c r="AO732" s="133"/>
      <c r="AP732" s="133"/>
      <c r="AQ732" s="133"/>
      <c r="AR732" s="133"/>
      <c r="AS732" s="133"/>
      <c r="AT732" s="133"/>
      <c r="AU732" s="133"/>
      <c r="AV732" s="152"/>
      <c r="AW732" s="134"/>
      <c r="AX732" s="135"/>
    </row>
    <row r="733" spans="1:50" x14ac:dyDescent="0.25">
      <c r="A733" s="3"/>
      <c r="B733" s="129"/>
      <c r="X733" s="72"/>
      <c r="Y733" s="132"/>
      <c r="AB733" s="131"/>
      <c r="AC733" s="131"/>
      <c r="AD733" s="131"/>
      <c r="AE733" s="131"/>
      <c r="AF733" s="131"/>
      <c r="AG733" s="131"/>
      <c r="AH733" s="131"/>
      <c r="AI733" s="131"/>
      <c r="AJ733" s="140"/>
      <c r="AK733" s="72"/>
      <c r="AL733" s="133"/>
      <c r="AM733" s="133"/>
      <c r="AN733" s="133"/>
      <c r="AO733" s="133"/>
      <c r="AP733" s="133"/>
      <c r="AQ733" s="133"/>
      <c r="AR733" s="133"/>
      <c r="AS733" s="133"/>
      <c r="AT733" s="133"/>
      <c r="AU733" s="133"/>
      <c r="AV733" s="152"/>
      <c r="AW733" s="134"/>
      <c r="AX733" s="135"/>
    </row>
    <row r="734" spans="1:50" x14ac:dyDescent="0.25">
      <c r="A734" s="3"/>
      <c r="B734" s="129"/>
      <c r="X734" s="72"/>
      <c r="Y734" s="132"/>
      <c r="AB734" s="131"/>
      <c r="AC734" s="131"/>
      <c r="AD734" s="131"/>
      <c r="AE734" s="131"/>
      <c r="AF734" s="131"/>
      <c r="AG734" s="131"/>
      <c r="AH734" s="131"/>
      <c r="AI734" s="131"/>
      <c r="AJ734" s="140"/>
      <c r="AK734" s="72"/>
      <c r="AL734" s="133"/>
      <c r="AM734" s="133"/>
      <c r="AN734" s="133"/>
      <c r="AO734" s="133"/>
      <c r="AP734" s="133"/>
      <c r="AQ734" s="133"/>
      <c r="AR734" s="133"/>
      <c r="AS734" s="133"/>
      <c r="AT734" s="133"/>
      <c r="AU734" s="133"/>
      <c r="AV734" s="152"/>
      <c r="AW734" s="134"/>
      <c r="AX734" s="135"/>
    </row>
    <row r="735" spans="1:50" x14ac:dyDescent="0.25">
      <c r="A735" s="3"/>
      <c r="B735" s="129"/>
      <c r="X735" s="72"/>
      <c r="Y735" s="132"/>
      <c r="AB735" s="131"/>
      <c r="AC735" s="131"/>
      <c r="AD735" s="131"/>
      <c r="AE735" s="131"/>
      <c r="AF735" s="131"/>
      <c r="AG735" s="131"/>
      <c r="AH735" s="131"/>
      <c r="AI735" s="131"/>
      <c r="AJ735" s="140"/>
      <c r="AK735" s="72"/>
      <c r="AL735" s="133"/>
      <c r="AM735" s="133"/>
      <c r="AN735" s="133"/>
      <c r="AO735" s="133"/>
      <c r="AP735" s="133"/>
      <c r="AQ735" s="133"/>
      <c r="AR735" s="133"/>
      <c r="AS735" s="133"/>
      <c r="AT735" s="133"/>
      <c r="AU735" s="133"/>
      <c r="AV735" s="152"/>
      <c r="AW735" s="134"/>
      <c r="AX735" s="135"/>
    </row>
    <row r="736" spans="1:50" x14ac:dyDescent="0.25">
      <c r="A736" s="3"/>
      <c r="B736" s="129"/>
      <c r="X736" s="72"/>
      <c r="Y736" s="132"/>
      <c r="AB736" s="131"/>
      <c r="AC736" s="131"/>
      <c r="AD736" s="131"/>
      <c r="AE736" s="131"/>
      <c r="AF736" s="131"/>
      <c r="AG736" s="131"/>
      <c r="AH736" s="131"/>
      <c r="AI736" s="131"/>
      <c r="AJ736" s="140"/>
      <c r="AK736" s="72"/>
      <c r="AL736" s="133"/>
      <c r="AM736" s="133"/>
      <c r="AN736" s="133"/>
      <c r="AO736" s="133"/>
      <c r="AP736" s="133"/>
      <c r="AQ736" s="133"/>
      <c r="AR736" s="133"/>
      <c r="AS736" s="133"/>
      <c r="AT736" s="133"/>
      <c r="AU736" s="133"/>
      <c r="AV736" s="152"/>
      <c r="AW736" s="134"/>
      <c r="AX736" s="135"/>
    </row>
    <row r="737" spans="1:50" x14ac:dyDescent="0.25">
      <c r="A737" s="3"/>
      <c r="B737" s="129"/>
      <c r="X737" s="72"/>
      <c r="Y737" s="132"/>
      <c r="AB737" s="131"/>
      <c r="AC737" s="131"/>
      <c r="AD737" s="131"/>
      <c r="AE737" s="131"/>
      <c r="AF737" s="131"/>
      <c r="AG737" s="131"/>
      <c r="AH737" s="131"/>
      <c r="AI737" s="131"/>
      <c r="AJ737" s="140"/>
      <c r="AK737" s="72"/>
      <c r="AL737" s="133"/>
      <c r="AM737" s="133"/>
      <c r="AN737" s="133"/>
      <c r="AO737" s="133"/>
      <c r="AP737" s="133"/>
      <c r="AQ737" s="133"/>
      <c r="AR737" s="133"/>
      <c r="AS737" s="133"/>
      <c r="AT737" s="133"/>
      <c r="AU737" s="133"/>
      <c r="AV737" s="152"/>
      <c r="AW737" s="134"/>
      <c r="AX737" s="135"/>
    </row>
    <row r="738" spans="1:50" x14ac:dyDescent="0.25">
      <c r="A738" s="3"/>
      <c r="B738" s="129"/>
      <c r="X738" s="72"/>
      <c r="Y738" s="132"/>
      <c r="AB738" s="131"/>
      <c r="AC738" s="131"/>
      <c r="AD738" s="131"/>
      <c r="AE738" s="131"/>
      <c r="AF738" s="131"/>
      <c r="AG738" s="131"/>
      <c r="AH738" s="131"/>
      <c r="AI738" s="131"/>
      <c r="AJ738" s="140"/>
      <c r="AK738" s="72"/>
      <c r="AL738" s="133"/>
      <c r="AM738" s="133"/>
      <c r="AN738" s="133"/>
      <c r="AO738" s="133"/>
      <c r="AP738" s="133"/>
      <c r="AQ738" s="133"/>
      <c r="AR738" s="133"/>
      <c r="AS738" s="133"/>
      <c r="AT738" s="133"/>
      <c r="AU738" s="133"/>
      <c r="AV738" s="152"/>
      <c r="AW738" s="134"/>
      <c r="AX738" s="135"/>
    </row>
    <row r="739" spans="1:50" x14ac:dyDescent="0.25">
      <c r="A739" s="3"/>
      <c r="B739" s="129"/>
      <c r="X739" s="72"/>
      <c r="Y739" s="132"/>
      <c r="AB739" s="131"/>
      <c r="AC739" s="131"/>
      <c r="AD739" s="131"/>
      <c r="AE739" s="131"/>
      <c r="AF739" s="131"/>
      <c r="AG739" s="131"/>
      <c r="AH739" s="131"/>
      <c r="AI739" s="131"/>
      <c r="AJ739" s="140"/>
      <c r="AK739" s="72"/>
      <c r="AL739" s="133"/>
      <c r="AM739" s="133"/>
      <c r="AN739" s="133"/>
      <c r="AO739" s="133"/>
      <c r="AP739" s="133"/>
      <c r="AQ739" s="133"/>
      <c r="AR739" s="133"/>
      <c r="AS739" s="133"/>
      <c r="AT739" s="133"/>
      <c r="AU739" s="133"/>
      <c r="AV739" s="152"/>
      <c r="AW739" s="134"/>
      <c r="AX739" s="135"/>
    </row>
    <row r="740" spans="1:50" x14ac:dyDescent="0.25">
      <c r="A740" s="3"/>
      <c r="B740" s="129"/>
      <c r="X740" s="72"/>
      <c r="Y740" s="132"/>
      <c r="AB740" s="131"/>
      <c r="AC740" s="131"/>
      <c r="AD740" s="131"/>
      <c r="AE740" s="131"/>
      <c r="AF740" s="131"/>
      <c r="AG740" s="131"/>
      <c r="AH740" s="131"/>
      <c r="AI740" s="131"/>
      <c r="AJ740" s="140"/>
      <c r="AK740" s="72"/>
      <c r="AL740" s="133"/>
      <c r="AM740" s="133"/>
      <c r="AN740" s="133"/>
      <c r="AO740" s="133"/>
      <c r="AP740" s="133"/>
      <c r="AQ740" s="133"/>
      <c r="AR740" s="133"/>
      <c r="AS740" s="133"/>
      <c r="AT740" s="133"/>
      <c r="AU740" s="133"/>
      <c r="AV740" s="152"/>
      <c r="AW740" s="134"/>
      <c r="AX740" s="135"/>
    </row>
    <row r="741" spans="1:50" x14ac:dyDescent="0.25">
      <c r="A741" s="3"/>
      <c r="B741" s="129"/>
      <c r="X741" s="72"/>
      <c r="Y741" s="132"/>
      <c r="AB741" s="131"/>
      <c r="AC741" s="131"/>
      <c r="AD741" s="131"/>
      <c r="AE741" s="131"/>
      <c r="AF741" s="131"/>
      <c r="AG741" s="131"/>
      <c r="AH741" s="131"/>
      <c r="AI741" s="131"/>
      <c r="AJ741" s="140"/>
      <c r="AK741" s="72"/>
      <c r="AL741" s="133"/>
      <c r="AM741" s="133"/>
      <c r="AN741" s="133"/>
      <c r="AO741" s="133"/>
      <c r="AP741" s="133"/>
      <c r="AQ741" s="133"/>
      <c r="AR741" s="133"/>
      <c r="AS741" s="133"/>
      <c r="AT741" s="133"/>
      <c r="AU741" s="133"/>
      <c r="AV741" s="152"/>
      <c r="AW741" s="134"/>
      <c r="AX741" s="135"/>
    </row>
    <row r="742" spans="1:50" x14ac:dyDescent="0.25">
      <c r="A742" s="3"/>
      <c r="B742" s="129"/>
      <c r="X742" s="72"/>
      <c r="Y742" s="132"/>
      <c r="AB742" s="131"/>
      <c r="AC742" s="131"/>
      <c r="AD742" s="131"/>
      <c r="AE742" s="131"/>
      <c r="AF742" s="131"/>
      <c r="AG742" s="131"/>
      <c r="AH742" s="131"/>
      <c r="AI742" s="131"/>
      <c r="AJ742" s="140"/>
      <c r="AK742" s="72"/>
      <c r="AL742" s="133"/>
      <c r="AM742" s="133"/>
      <c r="AN742" s="133"/>
      <c r="AO742" s="133"/>
      <c r="AP742" s="133"/>
      <c r="AQ742" s="133"/>
      <c r="AR742" s="133"/>
      <c r="AS742" s="133"/>
      <c r="AT742" s="133"/>
      <c r="AU742" s="133"/>
      <c r="AV742" s="152"/>
      <c r="AW742" s="134"/>
      <c r="AX742" s="135"/>
    </row>
    <row r="743" spans="1:50" x14ac:dyDescent="0.25">
      <c r="A743" s="3"/>
      <c r="B743" s="129"/>
      <c r="X743" s="72"/>
      <c r="Y743" s="132"/>
      <c r="AB743" s="131"/>
      <c r="AC743" s="131"/>
      <c r="AD743" s="131"/>
      <c r="AE743" s="131"/>
      <c r="AF743" s="131"/>
      <c r="AG743" s="131"/>
      <c r="AH743" s="131"/>
      <c r="AI743" s="131"/>
      <c r="AJ743" s="140"/>
      <c r="AK743" s="72"/>
      <c r="AL743" s="133"/>
      <c r="AM743" s="133"/>
      <c r="AN743" s="133"/>
      <c r="AO743" s="133"/>
      <c r="AP743" s="133"/>
      <c r="AQ743" s="133"/>
      <c r="AR743" s="133"/>
      <c r="AS743" s="133"/>
      <c r="AT743" s="133"/>
      <c r="AU743" s="133"/>
      <c r="AV743" s="152"/>
      <c r="AW743" s="134"/>
      <c r="AX743" s="135"/>
    </row>
    <row r="744" spans="1:50" x14ac:dyDescent="0.25">
      <c r="A744" s="3"/>
      <c r="B744" s="129"/>
      <c r="X744" s="72"/>
      <c r="Y744" s="132"/>
      <c r="AB744" s="131"/>
      <c r="AC744" s="131"/>
      <c r="AD744" s="131"/>
      <c r="AE744" s="131"/>
      <c r="AF744" s="131"/>
      <c r="AG744" s="131"/>
      <c r="AH744" s="131"/>
      <c r="AI744" s="131"/>
      <c r="AJ744" s="140"/>
      <c r="AK744" s="72"/>
      <c r="AL744" s="133"/>
      <c r="AM744" s="133"/>
      <c r="AN744" s="133"/>
      <c r="AO744" s="133"/>
      <c r="AP744" s="133"/>
      <c r="AQ744" s="133"/>
      <c r="AR744" s="133"/>
      <c r="AS744" s="133"/>
      <c r="AT744" s="133"/>
      <c r="AU744" s="133"/>
      <c r="AV744" s="152"/>
      <c r="AW744" s="134"/>
      <c r="AX744" s="135"/>
    </row>
    <row r="745" spans="1:50" x14ac:dyDescent="0.25">
      <c r="A745" s="3"/>
      <c r="B745" s="129"/>
      <c r="X745" s="72"/>
      <c r="Y745" s="132"/>
      <c r="AB745" s="131"/>
      <c r="AC745" s="131"/>
      <c r="AD745" s="131"/>
      <c r="AE745" s="131"/>
      <c r="AF745" s="131"/>
      <c r="AG745" s="131"/>
      <c r="AH745" s="131"/>
      <c r="AI745" s="131"/>
      <c r="AJ745" s="140"/>
      <c r="AK745" s="72"/>
      <c r="AL745" s="133"/>
      <c r="AM745" s="133"/>
      <c r="AN745" s="133"/>
      <c r="AO745" s="133"/>
      <c r="AP745" s="133"/>
      <c r="AQ745" s="133"/>
      <c r="AR745" s="133"/>
      <c r="AS745" s="133"/>
      <c r="AT745" s="133"/>
      <c r="AU745" s="133"/>
      <c r="AV745" s="152"/>
      <c r="AW745" s="134"/>
      <c r="AX745" s="135"/>
    </row>
    <row r="746" spans="1:50" x14ac:dyDescent="0.25">
      <c r="A746" s="3"/>
      <c r="B746" s="129"/>
      <c r="X746" s="72"/>
      <c r="Y746" s="132"/>
      <c r="AB746" s="131"/>
      <c r="AC746" s="131"/>
      <c r="AD746" s="131"/>
      <c r="AE746" s="131"/>
      <c r="AF746" s="131"/>
      <c r="AG746" s="131"/>
      <c r="AH746" s="131"/>
      <c r="AI746" s="131"/>
      <c r="AJ746" s="140"/>
      <c r="AK746" s="72"/>
      <c r="AL746" s="133"/>
      <c r="AM746" s="133"/>
      <c r="AN746" s="133"/>
      <c r="AO746" s="133"/>
      <c r="AP746" s="133"/>
      <c r="AQ746" s="133"/>
      <c r="AR746" s="133"/>
      <c r="AS746" s="133"/>
      <c r="AT746" s="133"/>
      <c r="AU746" s="133"/>
      <c r="AV746" s="152"/>
      <c r="AW746" s="134"/>
      <c r="AX746" s="135"/>
    </row>
    <row r="747" spans="1:50" x14ac:dyDescent="0.25">
      <c r="A747" s="3"/>
      <c r="B747" s="129"/>
      <c r="X747" s="72"/>
      <c r="Y747" s="132"/>
      <c r="AB747" s="131"/>
      <c r="AC747" s="131"/>
      <c r="AD747" s="131"/>
      <c r="AE747" s="131"/>
      <c r="AF747" s="131"/>
      <c r="AG747" s="131"/>
      <c r="AH747" s="131"/>
      <c r="AI747" s="131"/>
      <c r="AJ747" s="140"/>
      <c r="AK747" s="72"/>
      <c r="AL747" s="133"/>
      <c r="AM747" s="133"/>
      <c r="AN747" s="133"/>
      <c r="AO747" s="133"/>
      <c r="AP747" s="133"/>
      <c r="AQ747" s="133"/>
      <c r="AR747" s="133"/>
      <c r="AS747" s="133"/>
      <c r="AT747" s="133"/>
      <c r="AU747" s="133"/>
      <c r="AV747" s="152"/>
      <c r="AW747" s="134"/>
      <c r="AX747" s="135"/>
    </row>
    <row r="748" spans="1:50" x14ac:dyDescent="0.25">
      <c r="A748" s="3"/>
      <c r="B748" s="129"/>
      <c r="X748" s="72"/>
      <c r="Y748" s="132"/>
      <c r="AB748" s="131"/>
      <c r="AC748" s="131"/>
      <c r="AD748" s="131"/>
      <c r="AE748" s="131"/>
      <c r="AF748" s="131"/>
      <c r="AG748" s="131"/>
      <c r="AH748" s="131"/>
      <c r="AI748" s="131"/>
      <c r="AJ748" s="140"/>
      <c r="AK748" s="72"/>
      <c r="AL748" s="133"/>
      <c r="AM748" s="133"/>
      <c r="AN748" s="133"/>
      <c r="AO748" s="133"/>
      <c r="AP748" s="133"/>
      <c r="AQ748" s="133"/>
      <c r="AR748" s="133"/>
      <c r="AS748" s="133"/>
      <c r="AT748" s="133"/>
      <c r="AU748" s="133"/>
      <c r="AV748" s="152"/>
      <c r="AW748" s="134"/>
      <c r="AX748" s="135"/>
    </row>
    <row r="749" spans="1:50" x14ac:dyDescent="0.25">
      <c r="A749" s="3"/>
      <c r="B749" s="129"/>
      <c r="X749" s="72"/>
      <c r="Y749" s="132"/>
      <c r="AB749" s="131"/>
      <c r="AC749" s="131"/>
      <c r="AD749" s="131"/>
      <c r="AE749" s="131"/>
      <c r="AF749" s="131"/>
      <c r="AG749" s="131"/>
      <c r="AH749" s="131"/>
      <c r="AI749" s="131"/>
      <c r="AJ749" s="140"/>
      <c r="AK749" s="72"/>
      <c r="AL749" s="133"/>
      <c r="AM749" s="133"/>
      <c r="AN749" s="133"/>
      <c r="AO749" s="133"/>
      <c r="AP749" s="133"/>
      <c r="AQ749" s="133"/>
      <c r="AR749" s="133"/>
      <c r="AS749" s="133"/>
      <c r="AT749" s="133"/>
      <c r="AU749" s="133"/>
      <c r="AV749" s="152"/>
      <c r="AW749" s="134"/>
      <c r="AX749" s="135"/>
    </row>
    <row r="750" spans="1:50" x14ac:dyDescent="0.25">
      <c r="A750" s="3"/>
      <c r="B750" s="129"/>
      <c r="X750" s="72"/>
      <c r="Y750" s="132"/>
      <c r="AB750" s="131"/>
      <c r="AC750" s="131"/>
      <c r="AD750" s="131"/>
      <c r="AE750" s="131"/>
      <c r="AF750" s="131"/>
      <c r="AG750" s="131"/>
      <c r="AH750" s="131"/>
      <c r="AI750" s="131"/>
      <c r="AJ750" s="140"/>
      <c r="AK750" s="72"/>
      <c r="AL750" s="133"/>
      <c r="AM750" s="133"/>
      <c r="AN750" s="133"/>
      <c r="AO750" s="133"/>
      <c r="AP750" s="133"/>
      <c r="AQ750" s="133"/>
      <c r="AR750" s="133"/>
      <c r="AS750" s="133"/>
      <c r="AT750" s="133"/>
      <c r="AU750" s="133"/>
      <c r="AV750" s="152"/>
      <c r="AW750" s="134"/>
      <c r="AX750" s="135"/>
    </row>
    <row r="751" spans="1:50" x14ac:dyDescent="0.25">
      <c r="A751" s="3"/>
      <c r="B751" s="129"/>
      <c r="X751" s="72"/>
      <c r="Y751" s="132"/>
      <c r="AB751" s="131"/>
      <c r="AC751" s="131"/>
      <c r="AD751" s="131"/>
      <c r="AE751" s="131"/>
      <c r="AF751" s="131"/>
      <c r="AG751" s="131"/>
      <c r="AH751" s="131"/>
      <c r="AI751" s="131"/>
      <c r="AJ751" s="140"/>
      <c r="AK751" s="72"/>
      <c r="AL751" s="133"/>
      <c r="AM751" s="133"/>
      <c r="AN751" s="133"/>
      <c r="AO751" s="133"/>
      <c r="AP751" s="133"/>
      <c r="AQ751" s="133"/>
      <c r="AR751" s="133"/>
      <c r="AS751" s="133"/>
      <c r="AT751" s="133"/>
      <c r="AU751" s="133"/>
      <c r="AV751" s="152"/>
      <c r="AW751" s="134"/>
      <c r="AX751" s="135"/>
    </row>
    <row r="752" spans="1:50" x14ac:dyDescent="0.25">
      <c r="A752" s="3"/>
      <c r="B752" s="129"/>
      <c r="X752" s="72"/>
      <c r="Y752" s="132"/>
      <c r="AB752" s="131"/>
      <c r="AC752" s="131"/>
      <c r="AD752" s="131"/>
      <c r="AE752" s="131"/>
      <c r="AF752" s="131"/>
      <c r="AG752" s="131"/>
      <c r="AH752" s="131"/>
      <c r="AI752" s="131"/>
      <c r="AJ752" s="140"/>
      <c r="AK752" s="72"/>
      <c r="AL752" s="133"/>
      <c r="AM752" s="133"/>
      <c r="AN752" s="133"/>
      <c r="AO752" s="133"/>
      <c r="AP752" s="133"/>
      <c r="AQ752" s="133"/>
      <c r="AR752" s="133"/>
      <c r="AS752" s="133"/>
      <c r="AT752" s="133"/>
      <c r="AU752" s="133"/>
      <c r="AV752" s="152"/>
      <c r="AW752" s="134"/>
      <c r="AX752" s="135"/>
    </row>
    <row r="753" spans="1:50" x14ac:dyDescent="0.25">
      <c r="A753" s="3"/>
      <c r="B753" s="129"/>
      <c r="X753" s="72"/>
      <c r="Y753" s="132"/>
      <c r="AB753" s="131"/>
      <c r="AC753" s="131"/>
      <c r="AD753" s="131"/>
      <c r="AE753" s="131"/>
      <c r="AF753" s="131"/>
      <c r="AG753" s="131"/>
      <c r="AH753" s="131"/>
      <c r="AI753" s="131"/>
      <c r="AJ753" s="140"/>
      <c r="AK753" s="72"/>
      <c r="AL753" s="133"/>
      <c r="AM753" s="133"/>
      <c r="AN753" s="133"/>
      <c r="AO753" s="133"/>
      <c r="AP753" s="133"/>
      <c r="AQ753" s="133"/>
      <c r="AR753" s="133"/>
      <c r="AS753" s="133"/>
      <c r="AT753" s="133"/>
      <c r="AU753" s="133"/>
      <c r="AV753" s="152"/>
      <c r="AW753" s="134"/>
      <c r="AX753" s="135"/>
    </row>
    <row r="754" spans="1:50" x14ac:dyDescent="0.25">
      <c r="A754" s="3"/>
      <c r="B754" s="129"/>
      <c r="X754" s="72"/>
      <c r="Y754" s="132"/>
      <c r="AB754" s="131"/>
      <c r="AC754" s="131"/>
      <c r="AD754" s="131"/>
      <c r="AE754" s="131"/>
      <c r="AF754" s="131"/>
      <c r="AG754" s="131"/>
      <c r="AH754" s="131"/>
      <c r="AI754" s="131"/>
      <c r="AJ754" s="140"/>
      <c r="AK754" s="72"/>
      <c r="AL754" s="133"/>
      <c r="AM754" s="133"/>
      <c r="AN754" s="133"/>
      <c r="AO754" s="133"/>
      <c r="AP754" s="133"/>
      <c r="AQ754" s="133"/>
      <c r="AR754" s="133"/>
      <c r="AS754" s="133"/>
      <c r="AT754" s="133"/>
      <c r="AU754" s="133"/>
      <c r="AV754" s="152"/>
      <c r="AW754" s="134"/>
      <c r="AX754" s="135"/>
    </row>
    <row r="755" spans="1:50" x14ac:dyDescent="0.25">
      <c r="A755" s="3"/>
      <c r="B755" s="129"/>
      <c r="X755" s="72"/>
      <c r="Y755" s="132"/>
      <c r="AB755" s="131"/>
      <c r="AC755" s="131"/>
      <c r="AD755" s="131"/>
      <c r="AE755" s="131"/>
      <c r="AF755" s="131"/>
      <c r="AG755" s="131"/>
      <c r="AH755" s="131"/>
      <c r="AI755" s="131"/>
      <c r="AJ755" s="140"/>
      <c r="AK755" s="72"/>
      <c r="AL755" s="133"/>
      <c r="AM755" s="133"/>
      <c r="AN755" s="133"/>
      <c r="AO755" s="133"/>
      <c r="AP755" s="133"/>
      <c r="AQ755" s="133"/>
      <c r="AR755" s="133"/>
      <c r="AS755" s="133"/>
      <c r="AT755" s="133"/>
      <c r="AU755" s="133"/>
      <c r="AV755" s="152"/>
      <c r="AW755" s="134"/>
      <c r="AX755" s="135"/>
    </row>
    <row r="756" spans="1:50" x14ac:dyDescent="0.25">
      <c r="A756" s="3"/>
      <c r="B756" s="129"/>
      <c r="X756" s="72"/>
      <c r="Y756" s="132"/>
      <c r="AB756" s="131"/>
      <c r="AC756" s="131"/>
      <c r="AD756" s="131"/>
      <c r="AE756" s="131"/>
      <c r="AF756" s="131"/>
      <c r="AG756" s="131"/>
      <c r="AH756" s="131"/>
      <c r="AI756" s="131"/>
      <c r="AJ756" s="140"/>
      <c r="AK756" s="72"/>
      <c r="AL756" s="133"/>
      <c r="AM756" s="133"/>
      <c r="AN756" s="133"/>
      <c r="AO756" s="133"/>
      <c r="AP756" s="133"/>
      <c r="AQ756" s="133"/>
      <c r="AR756" s="133"/>
      <c r="AS756" s="133"/>
      <c r="AT756" s="133"/>
      <c r="AU756" s="133"/>
      <c r="AV756" s="152"/>
      <c r="AW756" s="134"/>
      <c r="AX756" s="135"/>
    </row>
    <row r="757" spans="1:50" x14ac:dyDescent="0.25">
      <c r="A757" s="3"/>
      <c r="B757" s="129"/>
      <c r="X757" s="72"/>
      <c r="Y757" s="132"/>
      <c r="AB757" s="131"/>
      <c r="AC757" s="131"/>
      <c r="AD757" s="131"/>
      <c r="AE757" s="131"/>
      <c r="AF757" s="131"/>
      <c r="AG757" s="131"/>
      <c r="AH757" s="131"/>
      <c r="AI757" s="131"/>
      <c r="AJ757" s="140"/>
      <c r="AK757" s="72"/>
      <c r="AL757" s="133"/>
      <c r="AM757" s="133"/>
      <c r="AN757" s="133"/>
      <c r="AO757" s="133"/>
      <c r="AP757" s="133"/>
      <c r="AQ757" s="133"/>
      <c r="AR757" s="133"/>
      <c r="AS757" s="133"/>
      <c r="AT757" s="133"/>
      <c r="AU757" s="133"/>
      <c r="AV757" s="152"/>
      <c r="AW757" s="134"/>
      <c r="AX757" s="135"/>
    </row>
    <row r="758" spans="1:50" x14ac:dyDescent="0.25">
      <c r="A758" s="3"/>
      <c r="B758" s="129"/>
      <c r="X758" s="72"/>
      <c r="Y758" s="132"/>
      <c r="AB758" s="131"/>
      <c r="AC758" s="131"/>
      <c r="AD758" s="131"/>
      <c r="AE758" s="131"/>
      <c r="AF758" s="131"/>
      <c r="AG758" s="131"/>
      <c r="AH758" s="131"/>
      <c r="AI758" s="131"/>
      <c r="AJ758" s="140"/>
      <c r="AK758" s="72"/>
      <c r="AL758" s="133"/>
      <c r="AM758" s="133"/>
      <c r="AN758" s="133"/>
      <c r="AO758" s="133"/>
      <c r="AP758" s="133"/>
      <c r="AQ758" s="133"/>
      <c r="AR758" s="133"/>
      <c r="AS758" s="133"/>
      <c r="AT758" s="133"/>
      <c r="AU758" s="133"/>
      <c r="AV758" s="152"/>
      <c r="AW758" s="134"/>
      <c r="AX758" s="135"/>
    </row>
    <row r="759" spans="1:50" x14ac:dyDescent="0.25">
      <c r="A759" s="3"/>
      <c r="B759" s="129"/>
      <c r="X759" s="72"/>
      <c r="Y759" s="132"/>
      <c r="AB759" s="131"/>
      <c r="AC759" s="131"/>
      <c r="AD759" s="131"/>
      <c r="AE759" s="131"/>
      <c r="AF759" s="131"/>
      <c r="AG759" s="131"/>
      <c r="AH759" s="131"/>
      <c r="AI759" s="131"/>
      <c r="AJ759" s="140"/>
      <c r="AK759" s="72"/>
      <c r="AL759" s="133"/>
      <c r="AM759" s="133"/>
      <c r="AN759" s="133"/>
      <c r="AO759" s="133"/>
      <c r="AP759" s="133"/>
      <c r="AQ759" s="133"/>
      <c r="AR759" s="133"/>
      <c r="AS759" s="133"/>
      <c r="AT759" s="133"/>
      <c r="AU759" s="133"/>
      <c r="AV759" s="152"/>
      <c r="AW759" s="134"/>
      <c r="AX759" s="135"/>
    </row>
    <row r="760" spans="1:50" x14ac:dyDescent="0.25">
      <c r="A760" s="3"/>
      <c r="B760" s="129"/>
      <c r="X760" s="72"/>
      <c r="Y760" s="132"/>
      <c r="AB760" s="131"/>
      <c r="AC760" s="131"/>
      <c r="AD760" s="131"/>
      <c r="AE760" s="131"/>
      <c r="AF760" s="131"/>
      <c r="AG760" s="131"/>
      <c r="AH760" s="131"/>
      <c r="AI760" s="131"/>
      <c r="AJ760" s="140"/>
      <c r="AK760" s="72"/>
      <c r="AL760" s="133"/>
      <c r="AM760" s="133"/>
      <c r="AN760" s="133"/>
      <c r="AO760" s="133"/>
      <c r="AP760" s="133"/>
      <c r="AQ760" s="133"/>
      <c r="AR760" s="133"/>
      <c r="AS760" s="133"/>
      <c r="AT760" s="133"/>
      <c r="AU760" s="133"/>
      <c r="AV760" s="152"/>
      <c r="AW760" s="134"/>
      <c r="AX760" s="135"/>
    </row>
    <row r="761" spans="1:50" x14ac:dyDescent="0.25">
      <c r="A761" s="3"/>
      <c r="B761" s="129"/>
      <c r="X761" s="72"/>
      <c r="Y761" s="132"/>
      <c r="AB761" s="131"/>
      <c r="AC761" s="131"/>
      <c r="AD761" s="131"/>
      <c r="AE761" s="131"/>
      <c r="AF761" s="131"/>
      <c r="AG761" s="131"/>
      <c r="AH761" s="131"/>
      <c r="AI761" s="131"/>
      <c r="AJ761" s="140"/>
      <c r="AK761" s="72"/>
      <c r="AL761" s="133"/>
      <c r="AM761" s="133"/>
      <c r="AN761" s="133"/>
      <c r="AO761" s="133"/>
      <c r="AP761" s="133"/>
      <c r="AQ761" s="133"/>
      <c r="AR761" s="133"/>
      <c r="AS761" s="133"/>
      <c r="AT761" s="133"/>
      <c r="AU761" s="133"/>
      <c r="AV761" s="152"/>
      <c r="AW761" s="134"/>
      <c r="AX761" s="135"/>
    </row>
    <row r="762" spans="1:50" x14ac:dyDescent="0.25">
      <c r="A762" s="3"/>
      <c r="B762" s="129"/>
      <c r="X762" s="72"/>
      <c r="Y762" s="132"/>
      <c r="AB762" s="131"/>
      <c r="AC762" s="131"/>
      <c r="AD762" s="131"/>
      <c r="AE762" s="131"/>
      <c r="AF762" s="131"/>
      <c r="AG762" s="131"/>
      <c r="AH762" s="131"/>
      <c r="AI762" s="131"/>
      <c r="AJ762" s="140"/>
      <c r="AK762" s="72"/>
      <c r="AL762" s="133"/>
      <c r="AM762" s="133"/>
      <c r="AN762" s="133"/>
      <c r="AO762" s="133"/>
      <c r="AP762" s="133"/>
      <c r="AQ762" s="133"/>
      <c r="AR762" s="133"/>
      <c r="AS762" s="133"/>
      <c r="AT762" s="133"/>
      <c r="AU762" s="133"/>
      <c r="AV762" s="152"/>
      <c r="AW762" s="134"/>
      <c r="AX762" s="135"/>
    </row>
    <row r="763" spans="1:50" x14ac:dyDescent="0.25">
      <c r="A763" s="3"/>
      <c r="B763" s="129"/>
      <c r="X763" s="72"/>
      <c r="Y763" s="132"/>
      <c r="AB763" s="131"/>
      <c r="AC763" s="131"/>
      <c r="AD763" s="131"/>
      <c r="AE763" s="131"/>
      <c r="AF763" s="131"/>
      <c r="AG763" s="131"/>
      <c r="AH763" s="131"/>
      <c r="AI763" s="131"/>
      <c r="AJ763" s="140"/>
      <c r="AK763" s="72"/>
      <c r="AL763" s="133"/>
      <c r="AM763" s="133"/>
      <c r="AN763" s="133"/>
      <c r="AO763" s="133"/>
      <c r="AP763" s="133"/>
      <c r="AQ763" s="133"/>
      <c r="AR763" s="133"/>
      <c r="AS763" s="133"/>
      <c r="AT763" s="133"/>
      <c r="AU763" s="133"/>
      <c r="AV763" s="152"/>
      <c r="AW763" s="134"/>
      <c r="AX763" s="135"/>
    </row>
    <row r="764" spans="1:50" x14ac:dyDescent="0.25">
      <c r="A764" s="3"/>
      <c r="B764" s="129"/>
      <c r="X764" s="72"/>
      <c r="Y764" s="132"/>
      <c r="AB764" s="131"/>
      <c r="AC764" s="131"/>
      <c r="AD764" s="131"/>
      <c r="AE764" s="131"/>
      <c r="AF764" s="131"/>
      <c r="AG764" s="131"/>
      <c r="AH764" s="131"/>
      <c r="AI764" s="131"/>
      <c r="AJ764" s="140"/>
      <c r="AK764" s="72"/>
      <c r="AL764" s="133"/>
      <c r="AM764" s="133"/>
      <c r="AN764" s="133"/>
      <c r="AO764" s="133"/>
      <c r="AP764" s="133"/>
      <c r="AQ764" s="133"/>
      <c r="AR764" s="133"/>
      <c r="AS764" s="133"/>
      <c r="AT764" s="133"/>
      <c r="AU764" s="133"/>
      <c r="AV764" s="152"/>
      <c r="AW764" s="134"/>
      <c r="AX764" s="135"/>
    </row>
    <row r="765" spans="1:50" x14ac:dyDescent="0.25">
      <c r="A765" s="3"/>
      <c r="B765" s="129"/>
      <c r="X765" s="72"/>
      <c r="Y765" s="132"/>
      <c r="AB765" s="131"/>
      <c r="AC765" s="131"/>
      <c r="AD765" s="131"/>
      <c r="AE765" s="131"/>
      <c r="AF765" s="131"/>
      <c r="AG765" s="131"/>
      <c r="AH765" s="131"/>
      <c r="AI765" s="131"/>
      <c r="AJ765" s="140"/>
      <c r="AK765" s="72"/>
      <c r="AL765" s="133"/>
      <c r="AM765" s="133"/>
      <c r="AN765" s="133"/>
      <c r="AO765" s="133"/>
      <c r="AP765" s="133"/>
      <c r="AQ765" s="133"/>
      <c r="AR765" s="133"/>
      <c r="AS765" s="133"/>
      <c r="AT765" s="133"/>
      <c r="AU765" s="133"/>
      <c r="AV765" s="152"/>
      <c r="AW765" s="134"/>
      <c r="AX765" s="135"/>
    </row>
    <row r="766" spans="1:50" x14ac:dyDescent="0.25">
      <c r="A766" s="3"/>
      <c r="B766" s="129"/>
      <c r="X766" s="72"/>
      <c r="Y766" s="132"/>
      <c r="AB766" s="131"/>
      <c r="AC766" s="131"/>
      <c r="AD766" s="131"/>
      <c r="AE766" s="131"/>
      <c r="AF766" s="131"/>
      <c r="AG766" s="131"/>
      <c r="AH766" s="131"/>
      <c r="AI766" s="131"/>
      <c r="AJ766" s="140"/>
      <c r="AK766" s="72"/>
      <c r="AL766" s="133"/>
      <c r="AM766" s="133"/>
      <c r="AN766" s="133"/>
      <c r="AO766" s="133"/>
      <c r="AP766" s="133"/>
      <c r="AQ766" s="133"/>
      <c r="AR766" s="133"/>
      <c r="AS766" s="133"/>
      <c r="AT766" s="133"/>
      <c r="AU766" s="133"/>
      <c r="AV766" s="152"/>
      <c r="AW766" s="134"/>
      <c r="AX766" s="135"/>
    </row>
    <row r="767" spans="1:50" x14ac:dyDescent="0.25">
      <c r="A767" s="3"/>
      <c r="B767" s="129"/>
      <c r="X767" s="72"/>
      <c r="Y767" s="132"/>
      <c r="AB767" s="131"/>
      <c r="AC767" s="131"/>
      <c r="AD767" s="131"/>
      <c r="AE767" s="131"/>
      <c r="AF767" s="131"/>
      <c r="AG767" s="131"/>
      <c r="AH767" s="131"/>
      <c r="AI767" s="131"/>
      <c r="AJ767" s="140"/>
      <c r="AK767" s="72"/>
      <c r="AL767" s="133"/>
      <c r="AM767" s="133"/>
      <c r="AN767" s="133"/>
      <c r="AO767" s="133"/>
      <c r="AP767" s="133"/>
      <c r="AQ767" s="133"/>
      <c r="AR767" s="133"/>
      <c r="AS767" s="133"/>
      <c r="AT767" s="133"/>
      <c r="AU767" s="133"/>
      <c r="AV767" s="152"/>
      <c r="AW767" s="134"/>
      <c r="AX767" s="135"/>
    </row>
    <row r="768" spans="1:50" x14ac:dyDescent="0.25">
      <c r="A768" s="3"/>
      <c r="B768" s="129"/>
      <c r="X768" s="72"/>
      <c r="Y768" s="132"/>
      <c r="AB768" s="131"/>
      <c r="AC768" s="131"/>
      <c r="AD768" s="131"/>
      <c r="AE768" s="131"/>
      <c r="AF768" s="131"/>
      <c r="AG768" s="131"/>
      <c r="AH768" s="131"/>
      <c r="AI768" s="131"/>
      <c r="AJ768" s="140"/>
      <c r="AK768" s="72"/>
      <c r="AL768" s="133"/>
      <c r="AM768" s="133"/>
      <c r="AN768" s="133"/>
      <c r="AO768" s="133"/>
      <c r="AP768" s="133"/>
      <c r="AQ768" s="133"/>
      <c r="AR768" s="133"/>
      <c r="AS768" s="133"/>
      <c r="AT768" s="133"/>
      <c r="AU768" s="133"/>
      <c r="AV768" s="152"/>
      <c r="AW768" s="134"/>
      <c r="AX768" s="135"/>
    </row>
    <row r="769" spans="1:50" x14ac:dyDescent="0.25">
      <c r="A769" s="3"/>
      <c r="B769" s="129"/>
      <c r="X769" s="72"/>
      <c r="Y769" s="132"/>
      <c r="AB769" s="131"/>
      <c r="AC769" s="131"/>
      <c r="AD769" s="131"/>
      <c r="AE769" s="131"/>
      <c r="AF769" s="131"/>
      <c r="AG769" s="131"/>
      <c r="AH769" s="131"/>
      <c r="AI769" s="131"/>
      <c r="AJ769" s="140"/>
      <c r="AK769" s="72"/>
      <c r="AL769" s="133"/>
      <c r="AM769" s="133"/>
      <c r="AN769" s="133"/>
      <c r="AO769" s="133"/>
      <c r="AP769" s="133"/>
      <c r="AQ769" s="133"/>
      <c r="AR769" s="133"/>
      <c r="AS769" s="133"/>
      <c r="AT769" s="133"/>
      <c r="AU769" s="133"/>
      <c r="AV769" s="152"/>
      <c r="AW769" s="134"/>
      <c r="AX769" s="135"/>
    </row>
    <row r="770" spans="1:50" x14ac:dyDescent="0.25">
      <c r="A770" s="3"/>
      <c r="B770" s="129"/>
      <c r="X770" s="72"/>
      <c r="Y770" s="132"/>
      <c r="AB770" s="131"/>
      <c r="AC770" s="131"/>
      <c r="AD770" s="131"/>
      <c r="AE770" s="131"/>
      <c r="AF770" s="131"/>
      <c r="AG770" s="131"/>
      <c r="AH770" s="131"/>
      <c r="AI770" s="131"/>
      <c r="AJ770" s="140"/>
      <c r="AK770" s="72"/>
      <c r="AL770" s="133"/>
      <c r="AM770" s="133"/>
      <c r="AN770" s="133"/>
      <c r="AO770" s="133"/>
      <c r="AP770" s="133"/>
      <c r="AQ770" s="133"/>
      <c r="AR770" s="133"/>
      <c r="AS770" s="133"/>
      <c r="AT770" s="133"/>
      <c r="AU770" s="133"/>
      <c r="AV770" s="152"/>
      <c r="AW770" s="134"/>
      <c r="AX770" s="135"/>
    </row>
    <row r="771" spans="1:50" x14ac:dyDescent="0.25">
      <c r="A771" s="3"/>
      <c r="B771" s="129"/>
      <c r="X771" s="72"/>
      <c r="Y771" s="132"/>
      <c r="AB771" s="131"/>
      <c r="AC771" s="131"/>
      <c r="AD771" s="131"/>
      <c r="AE771" s="131"/>
      <c r="AF771" s="131"/>
      <c r="AG771" s="131"/>
      <c r="AH771" s="131"/>
      <c r="AI771" s="131"/>
      <c r="AJ771" s="140"/>
      <c r="AK771" s="72"/>
      <c r="AL771" s="133"/>
      <c r="AM771" s="133"/>
      <c r="AN771" s="133"/>
      <c r="AO771" s="133"/>
      <c r="AP771" s="133"/>
      <c r="AQ771" s="133"/>
      <c r="AR771" s="133"/>
      <c r="AS771" s="133"/>
      <c r="AT771" s="133"/>
      <c r="AU771" s="133"/>
      <c r="AV771" s="152"/>
      <c r="AW771" s="134"/>
      <c r="AX771" s="135"/>
    </row>
    <row r="772" spans="1:50" x14ac:dyDescent="0.25">
      <c r="A772" s="3"/>
      <c r="B772" s="129"/>
      <c r="X772" s="72"/>
      <c r="Y772" s="132"/>
      <c r="AB772" s="131"/>
      <c r="AC772" s="131"/>
      <c r="AD772" s="131"/>
      <c r="AE772" s="131"/>
      <c r="AF772" s="131"/>
      <c r="AG772" s="131"/>
      <c r="AH772" s="131"/>
      <c r="AI772" s="131"/>
      <c r="AJ772" s="140"/>
      <c r="AK772" s="72"/>
      <c r="AL772" s="133"/>
      <c r="AM772" s="133"/>
      <c r="AN772" s="133"/>
      <c r="AO772" s="133"/>
      <c r="AP772" s="133"/>
      <c r="AQ772" s="133"/>
      <c r="AR772" s="133"/>
      <c r="AS772" s="133"/>
      <c r="AT772" s="133"/>
      <c r="AU772" s="133"/>
      <c r="AV772" s="152"/>
      <c r="AW772" s="134"/>
      <c r="AX772" s="135"/>
    </row>
    <row r="773" spans="1:50" x14ac:dyDescent="0.25">
      <c r="A773" s="3"/>
      <c r="B773" s="129"/>
      <c r="X773" s="72"/>
      <c r="Y773" s="132"/>
      <c r="AB773" s="131"/>
      <c r="AC773" s="131"/>
      <c r="AD773" s="131"/>
      <c r="AE773" s="131"/>
      <c r="AF773" s="131"/>
      <c r="AG773" s="131"/>
      <c r="AH773" s="131"/>
      <c r="AI773" s="131"/>
      <c r="AJ773" s="140"/>
      <c r="AK773" s="72"/>
      <c r="AL773" s="133"/>
      <c r="AM773" s="133"/>
      <c r="AN773" s="133"/>
      <c r="AO773" s="133"/>
      <c r="AP773" s="133"/>
      <c r="AQ773" s="133"/>
      <c r="AR773" s="133"/>
      <c r="AS773" s="133"/>
      <c r="AT773" s="133"/>
      <c r="AU773" s="133"/>
      <c r="AV773" s="152"/>
      <c r="AW773" s="134"/>
      <c r="AX773" s="135"/>
    </row>
    <row r="774" spans="1:50" x14ac:dyDescent="0.25">
      <c r="A774" s="3"/>
      <c r="B774" s="129"/>
      <c r="X774" s="72"/>
      <c r="Y774" s="132"/>
      <c r="AB774" s="131"/>
      <c r="AC774" s="131"/>
      <c r="AD774" s="131"/>
      <c r="AE774" s="131"/>
      <c r="AF774" s="131"/>
      <c r="AG774" s="131"/>
      <c r="AH774" s="131"/>
      <c r="AI774" s="131"/>
      <c r="AJ774" s="140"/>
      <c r="AK774" s="72"/>
      <c r="AL774" s="133"/>
      <c r="AM774" s="133"/>
      <c r="AN774" s="133"/>
      <c r="AO774" s="133"/>
      <c r="AP774" s="133"/>
      <c r="AQ774" s="133"/>
      <c r="AR774" s="133"/>
      <c r="AS774" s="133"/>
      <c r="AT774" s="133"/>
      <c r="AU774" s="133"/>
      <c r="AV774" s="152"/>
      <c r="AW774" s="134"/>
      <c r="AX774" s="135"/>
    </row>
    <row r="775" spans="1:50" x14ac:dyDescent="0.25">
      <c r="A775" s="3"/>
      <c r="B775" s="129"/>
      <c r="X775" s="72"/>
      <c r="Y775" s="132"/>
      <c r="AB775" s="131"/>
      <c r="AC775" s="131"/>
      <c r="AD775" s="131"/>
      <c r="AE775" s="131"/>
      <c r="AF775" s="131"/>
      <c r="AG775" s="131"/>
      <c r="AH775" s="131"/>
      <c r="AI775" s="131"/>
      <c r="AJ775" s="140"/>
      <c r="AK775" s="72"/>
      <c r="AL775" s="133"/>
      <c r="AM775" s="133"/>
      <c r="AN775" s="133"/>
      <c r="AO775" s="133"/>
      <c r="AP775" s="133"/>
      <c r="AQ775" s="133"/>
      <c r="AR775" s="133"/>
      <c r="AS775" s="133"/>
      <c r="AT775" s="133"/>
      <c r="AU775" s="133"/>
      <c r="AV775" s="152"/>
      <c r="AW775" s="134"/>
      <c r="AX775" s="135"/>
    </row>
    <row r="776" spans="1:50" x14ac:dyDescent="0.25">
      <c r="A776" s="3"/>
      <c r="B776" s="129"/>
      <c r="X776" s="72"/>
      <c r="Y776" s="132"/>
      <c r="AB776" s="131"/>
      <c r="AC776" s="131"/>
      <c r="AD776" s="131"/>
      <c r="AE776" s="131"/>
      <c r="AF776" s="131"/>
      <c r="AG776" s="131"/>
      <c r="AH776" s="131"/>
      <c r="AI776" s="131"/>
      <c r="AJ776" s="140"/>
      <c r="AK776" s="72"/>
      <c r="AL776" s="133"/>
      <c r="AM776" s="133"/>
      <c r="AN776" s="133"/>
      <c r="AO776" s="133"/>
      <c r="AP776" s="133"/>
      <c r="AQ776" s="133"/>
      <c r="AR776" s="133"/>
      <c r="AS776" s="133"/>
      <c r="AT776" s="133"/>
      <c r="AU776" s="133"/>
      <c r="AV776" s="152"/>
      <c r="AW776" s="134"/>
      <c r="AX776" s="135"/>
    </row>
    <row r="777" spans="1:50" x14ac:dyDescent="0.25">
      <c r="A777" s="3"/>
      <c r="B777" s="129"/>
      <c r="X777" s="72"/>
      <c r="Y777" s="132"/>
      <c r="AB777" s="131"/>
      <c r="AC777" s="131"/>
      <c r="AD777" s="131"/>
      <c r="AE777" s="131"/>
      <c r="AF777" s="131"/>
      <c r="AG777" s="131"/>
      <c r="AH777" s="131"/>
      <c r="AI777" s="131"/>
      <c r="AJ777" s="140"/>
      <c r="AK777" s="72"/>
      <c r="AL777" s="133"/>
      <c r="AM777" s="133"/>
      <c r="AN777" s="133"/>
      <c r="AO777" s="133"/>
      <c r="AP777" s="133"/>
      <c r="AQ777" s="133"/>
      <c r="AR777" s="133"/>
      <c r="AS777" s="133"/>
      <c r="AT777" s="133"/>
      <c r="AU777" s="133"/>
      <c r="AV777" s="152"/>
      <c r="AW777" s="134"/>
      <c r="AX777" s="135"/>
    </row>
    <row r="778" spans="1:50" x14ac:dyDescent="0.25">
      <c r="A778" s="3"/>
      <c r="B778" s="129"/>
      <c r="X778" s="72"/>
      <c r="Y778" s="132"/>
      <c r="AB778" s="131"/>
      <c r="AC778" s="131"/>
      <c r="AD778" s="131"/>
      <c r="AE778" s="131"/>
      <c r="AF778" s="131"/>
      <c r="AG778" s="131"/>
      <c r="AH778" s="131"/>
      <c r="AI778" s="131"/>
      <c r="AJ778" s="140"/>
      <c r="AK778" s="72"/>
      <c r="AL778" s="133"/>
      <c r="AM778" s="133"/>
      <c r="AN778" s="133"/>
      <c r="AO778" s="133"/>
      <c r="AP778" s="133"/>
      <c r="AQ778" s="133"/>
      <c r="AR778" s="133"/>
      <c r="AS778" s="133"/>
      <c r="AT778" s="133"/>
      <c r="AU778" s="133"/>
      <c r="AV778" s="152"/>
      <c r="AW778" s="134"/>
      <c r="AX778" s="135"/>
    </row>
    <row r="779" spans="1:50" x14ac:dyDescent="0.25">
      <c r="A779" s="3"/>
      <c r="B779" s="129"/>
      <c r="X779" s="72"/>
      <c r="Y779" s="132"/>
      <c r="AB779" s="131"/>
      <c r="AC779" s="131"/>
      <c r="AD779" s="131"/>
      <c r="AE779" s="131"/>
      <c r="AF779" s="131"/>
      <c r="AG779" s="131"/>
      <c r="AH779" s="131"/>
      <c r="AI779" s="131"/>
      <c r="AJ779" s="140"/>
      <c r="AK779" s="72"/>
      <c r="AL779" s="133"/>
      <c r="AM779" s="133"/>
      <c r="AN779" s="133"/>
      <c r="AO779" s="133"/>
      <c r="AP779" s="133"/>
      <c r="AQ779" s="133"/>
      <c r="AR779" s="133"/>
      <c r="AS779" s="133"/>
      <c r="AT779" s="133"/>
      <c r="AU779" s="133"/>
      <c r="AV779" s="152"/>
      <c r="AW779" s="134"/>
      <c r="AX779" s="135"/>
    </row>
    <row r="780" spans="1:50" x14ac:dyDescent="0.25">
      <c r="A780" s="3"/>
      <c r="B780" s="129"/>
      <c r="X780" s="72"/>
      <c r="Y780" s="132"/>
      <c r="AB780" s="131"/>
      <c r="AC780" s="131"/>
      <c r="AD780" s="131"/>
      <c r="AE780" s="131"/>
      <c r="AF780" s="131"/>
      <c r="AG780" s="131"/>
      <c r="AH780" s="131"/>
      <c r="AI780" s="131"/>
      <c r="AJ780" s="140"/>
      <c r="AK780" s="72"/>
      <c r="AL780" s="133"/>
      <c r="AM780" s="133"/>
      <c r="AN780" s="133"/>
      <c r="AO780" s="133"/>
      <c r="AP780" s="133"/>
      <c r="AQ780" s="133"/>
      <c r="AR780" s="133"/>
      <c r="AS780" s="133"/>
      <c r="AT780" s="133"/>
      <c r="AU780" s="133"/>
      <c r="AV780" s="152"/>
      <c r="AW780" s="134"/>
      <c r="AX780" s="135"/>
    </row>
    <row r="781" spans="1:50" x14ac:dyDescent="0.25">
      <c r="A781" s="3"/>
      <c r="B781" s="129"/>
      <c r="X781" s="72"/>
      <c r="Y781" s="132"/>
      <c r="AB781" s="131"/>
      <c r="AC781" s="131"/>
      <c r="AD781" s="131"/>
      <c r="AE781" s="131"/>
      <c r="AF781" s="131"/>
      <c r="AG781" s="131"/>
      <c r="AH781" s="131"/>
      <c r="AI781" s="131"/>
      <c r="AJ781" s="140"/>
      <c r="AK781" s="72"/>
      <c r="AL781" s="133"/>
      <c r="AM781" s="133"/>
      <c r="AN781" s="133"/>
      <c r="AO781" s="133"/>
      <c r="AP781" s="133"/>
      <c r="AQ781" s="133"/>
      <c r="AR781" s="133"/>
      <c r="AS781" s="133"/>
      <c r="AT781" s="133"/>
      <c r="AU781" s="133"/>
      <c r="AV781" s="152"/>
      <c r="AW781" s="134"/>
      <c r="AX781" s="135"/>
    </row>
    <row r="782" spans="1:50" x14ac:dyDescent="0.25">
      <c r="A782" s="3"/>
      <c r="B782" s="129"/>
      <c r="X782" s="72"/>
      <c r="Y782" s="132"/>
      <c r="AB782" s="131"/>
      <c r="AC782" s="131"/>
      <c r="AD782" s="131"/>
      <c r="AE782" s="131"/>
      <c r="AF782" s="131"/>
      <c r="AG782" s="131"/>
      <c r="AH782" s="131"/>
      <c r="AI782" s="131"/>
      <c r="AJ782" s="140"/>
      <c r="AK782" s="72"/>
      <c r="AL782" s="133"/>
      <c r="AM782" s="133"/>
      <c r="AN782" s="133"/>
      <c r="AO782" s="133"/>
      <c r="AP782" s="133"/>
      <c r="AQ782" s="133"/>
      <c r="AR782" s="133"/>
      <c r="AS782" s="133"/>
      <c r="AT782" s="133"/>
      <c r="AU782" s="133"/>
      <c r="AV782" s="152"/>
      <c r="AW782" s="134"/>
      <c r="AX782" s="135"/>
    </row>
    <row r="783" spans="1:50" x14ac:dyDescent="0.25">
      <c r="A783" s="3"/>
      <c r="B783" s="129"/>
      <c r="X783" s="72"/>
      <c r="Y783" s="132"/>
      <c r="AB783" s="131"/>
      <c r="AC783" s="131"/>
      <c r="AD783" s="131"/>
      <c r="AE783" s="131"/>
      <c r="AF783" s="131"/>
      <c r="AG783" s="131"/>
      <c r="AH783" s="131"/>
      <c r="AI783" s="131"/>
      <c r="AJ783" s="140"/>
      <c r="AK783" s="72"/>
      <c r="AL783" s="133"/>
      <c r="AM783" s="133"/>
      <c r="AN783" s="133"/>
      <c r="AO783" s="133"/>
      <c r="AP783" s="133"/>
      <c r="AQ783" s="133"/>
      <c r="AR783" s="133"/>
      <c r="AS783" s="133"/>
      <c r="AT783" s="133"/>
      <c r="AU783" s="133"/>
      <c r="AV783" s="152"/>
      <c r="AW783" s="134"/>
      <c r="AX783" s="135"/>
    </row>
    <row r="784" spans="1:50" x14ac:dyDescent="0.25">
      <c r="A784" s="3"/>
      <c r="B784" s="129"/>
      <c r="X784" s="72"/>
      <c r="Y784" s="132"/>
      <c r="AB784" s="131"/>
      <c r="AC784" s="131"/>
      <c r="AD784" s="131"/>
      <c r="AE784" s="131"/>
      <c r="AF784" s="131"/>
      <c r="AG784" s="131"/>
      <c r="AH784" s="131"/>
      <c r="AI784" s="131"/>
      <c r="AJ784" s="140"/>
      <c r="AK784" s="72"/>
      <c r="AL784" s="133"/>
      <c r="AM784" s="133"/>
      <c r="AN784" s="133"/>
      <c r="AO784" s="133"/>
      <c r="AP784" s="133"/>
      <c r="AQ784" s="133"/>
      <c r="AR784" s="133"/>
      <c r="AS784" s="133"/>
      <c r="AT784" s="133"/>
      <c r="AU784" s="133"/>
      <c r="AV784" s="152"/>
      <c r="AW784" s="134"/>
      <c r="AX784" s="135"/>
    </row>
    <row r="785" spans="1:50" x14ac:dyDescent="0.25">
      <c r="A785" s="3"/>
      <c r="B785" s="129"/>
      <c r="X785" s="72"/>
      <c r="Y785" s="132"/>
      <c r="AB785" s="131"/>
      <c r="AC785" s="131"/>
      <c r="AD785" s="131"/>
      <c r="AE785" s="131"/>
      <c r="AF785" s="131"/>
      <c r="AG785" s="131"/>
      <c r="AH785" s="131"/>
      <c r="AI785" s="131"/>
      <c r="AJ785" s="140"/>
      <c r="AK785" s="72"/>
      <c r="AL785" s="133"/>
      <c r="AM785" s="133"/>
      <c r="AN785" s="133"/>
      <c r="AO785" s="133"/>
      <c r="AP785" s="133"/>
      <c r="AQ785" s="133"/>
      <c r="AR785" s="133"/>
      <c r="AS785" s="133"/>
      <c r="AT785" s="133"/>
      <c r="AU785" s="133"/>
      <c r="AV785" s="152"/>
      <c r="AW785" s="134"/>
      <c r="AX785" s="135"/>
    </row>
    <row r="786" spans="1:50" x14ac:dyDescent="0.25">
      <c r="A786" s="3"/>
      <c r="B786" s="129"/>
      <c r="X786" s="72"/>
      <c r="Y786" s="132"/>
      <c r="AB786" s="131"/>
      <c r="AC786" s="131"/>
      <c r="AD786" s="131"/>
      <c r="AE786" s="131"/>
      <c r="AF786" s="131"/>
      <c r="AG786" s="131"/>
      <c r="AH786" s="131"/>
      <c r="AI786" s="131"/>
      <c r="AJ786" s="140"/>
      <c r="AK786" s="72"/>
      <c r="AL786" s="133"/>
      <c r="AM786" s="133"/>
      <c r="AN786" s="133"/>
      <c r="AO786" s="133"/>
      <c r="AP786" s="133"/>
      <c r="AQ786" s="133"/>
      <c r="AR786" s="133"/>
      <c r="AS786" s="133"/>
      <c r="AT786" s="133"/>
      <c r="AU786" s="133"/>
      <c r="AV786" s="152"/>
      <c r="AW786" s="134"/>
      <c r="AX786" s="135"/>
    </row>
    <row r="787" spans="1:50" x14ac:dyDescent="0.25">
      <c r="A787" s="3"/>
      <c r="B787" s="129"/>
      <c r="X787" s="72"/>
      <c r="Y787" s="132"/>
      <c r="AB787" s="131"/>
      <c r="AC787" s="131"/>
      <c r="AD787" s="131"/>
      <c r="AE787" s="131"/>
      <c r="AF787" s="131"/>
      <c r="AG787" s="131"/>
      <c r="AH787" s="131"/>
      <c r="AI787" s="131"/>
      <c r="AJ787" s="140"/>
      <c r="AK787" s="72"/>
      <c r="AL787" s="133"/>
      <c r="AM787" s="133"/>
      <c r="AN787" s="133"/>
      <c r="AO787" s="133"/>
      <c r="AP787" s="133"/>
      <c r="AQ787" s="133"/>
      <c r="AR787" s="133"/>
      <c r="AS787" s="133"/>
      <c r="AT787" s="133"/>
      <c r="AU787" s="133"/>
      <c r="AV787" s="152"/>
      <c r="AW787" s="134"/>
      <c r="AX787" s="135"/>
    </row>
    <row r="788" spans="1:50" x14ac:dyDescent="0.25">
      <c r="A788" s="3"/>
      <c r="B788" s="129"/>
      <c r="X788" s="72"/>
      <c r="Y788" s="132"/>
      <c r="AB788" s="131"/>
      <c r="AC788" s="131"/>
      <c r="AD788" s="131"/>
      <c r="AE788" s="131"/>
      <c r="AF788" s="131"/>
      <c r="AG788" s="131"/>
      <c r="AH788" s="131"/>
      <c r="AI788" s="131"/>
      <c r="AJ788" s="140"/>
      <c r="AK788" s="72"/>
      <c r="AL788" s="133"/>
      <c r="AM788" s="133"/>
      <c r="AN788" s="133"/>
      <c r="AO788" s="133"/>
      <c r="AP788" s="133"/>
      <c r="AQ788" s="133"/>
      <c r="AR788" s="133"/>
      <c r="AS788" s="133"/>
      <c r="AT788" s="133"/>
      <c r="AU788" s="133"/>
      <c r="AV788" s="152"/>
      <c r="AW788" s="134"/>
      <c r="AX788" s="135"/>
    </row>
    <row r="789" spans="1:50" x14ac:dyDescent="0.25">
      <c r="A789" s="3"/>
      <c r="B789" s="129"/>
      <c r="X789" s="72"/>
      <c r="Y789" s="132"/>
      <c r="AB789" s="131"/>
      <c r="AC789" s="131"/>
      <c r="AD789" s="131"/>
      <c r="AE789" s="131"/>
      <c r="AF789" s="131"/>
      <c r="AG789" s="131"/>
      <c r="AH789" s="131"/>
      <c r="AI789" s="131"/>
      <c r="AJ789" s="140"/>
      <c r="AK789" s="72"/>
      <c r="AL789" s="133"/>
      <c r="AM789" s="133"/>
      <c r="AN789" s="133"/>
      <c r="AO789" s="133"/>
      <c r="AP789" s="133"/>
      <c r="AQ789" s="133"/>
      <c r="AR789" s="133"/>
      <c r="AS789" s="133"/>
      <c r="AT789" s="133"/>
      <c r="AU789" s="133"/>
      <c r="AV789" s="152"/>
      <c r="AW789" s="134"/>
      <c r="AX789" s="135"/>
    </row>
    <row r="790" spans="1:50" x14ac:dyDescent="0.25">
      <c r="A790" s="3"/>
      <c r="B790" s="129"/>
      <c r="X790" s="72"/>
      <c r="Y790" s="132"/>
      <c r="AB790" s="131"/>
      <c r="AC790" s="131"/>
      <c r="AD790" s="131"/>
      <c r="AE790" s="131"/>
      <c r="AF790" s="131"/>
      <c r="AG790" s="131"/>
      <c r="AH790" s="131"/>
      <c r="AI790" s="131"/>
      <c r="AJ790" s="140"/>
      <c r="AK790" s="72"/>
      <c r="AL790" s="133"/>
      <c r="AM790" s="133"/>
      <c r="AN790" s="133"/>
      <c r="AO790" s="133"/>
      <c r="AP790" s="133"/>
      <c r="AQ790" s="133"/>
      <c r="AR790" s="133"/>
      <c r="AS790" s="133"/>
      <c r="AT790" s="133"/>
      <c r="AU790" s="133"/>
      <c r="AV790" s="152"/>
      <c r="AW790" s="134"/>
      <c r="AX790" s="135"/>
    </row>
    <row r="791" spans="1:50" x14ac:dyDescent="0.25">
      <c r="A791" s="3"/>
      <c r="B791" s="129"/>
      <c r="X791" s="72"/>
      <c r="Y791" s="132"/>
      <c r="AB791" s="131"/>
      <c r="AC791" s="131"/>
      <c r="AD791" s="131"/>
      <c r="AE791" s="131"/>
      <c r="AF791" s="131"/>
      <c r="AG791" s="131"/>
      <c r="AH791" s="131"/>
      <c r="AI791" s="131"/>
      <c r="AJ791" s="140"/>
      <c r="AK791" s="72"/>
      <c r="AL791" s="133"/>
      <c r="AM791" s="133"/>
      <c r="AN791" s="133"/>
      <c r="AO791" s="133"/>
      <c r="AP791" s="133"/>
      <c r="AQ791" s="133"/>
      <c r="AR791" s="133"/>
      <c r="AS791" s="133"/>
      <c r="AT791" s="133"/>
      <c r="AU791" s="133"/>
      <c r="AV791" s="152"/>
      <c r="AW791" s="134"/>
      <c r="AX791" s="135"/>
    </row>
    <row r="792" spans="1:50" x14ac:dyDescent="0.25">
      <c r="A792" s="3"/>
      <c r="B792" s="129"/>
      <c r="X792" s="72"/>
      <c r="Y792" s="132"/>
      <c r="AB792" s="131"/>
      <c r="AC792" s="131"/>
      <c r="AD792" s="131"/>
      <c r="AE792" s="131"/>
      <c r="AF792" s="131"/>
      <c r="AG792" s="131"/>
      <c r="AH792" s="131"/>
      <c r="AI792" s="131"/>
      <c r="AJ792" s="140"/>
      <c r="AK792" s="72"/>
      <c r="AL792" s="133"/>
      <c r="AM792" s="133"/>
      <c r="AN792" s="133"/>
      <c r="AO792" s="133"/>
      <c r="AP792" s="133"/>
      <c r="AQ792" s="133"/>
      <c r="AR792" s="133"/>
      <c r="AS792" s="133"/>
      <c r="AT792" s="133"/>
      <c r="AU792" s="133"/>
      <c r="AV792" s="152"/>
      <c r="AW792" s="134"/>
      <c r="AX792" s="135"/>
    </row>
    <row r="793" spans="1:50" x14ac:dyDescent="0.25">
      <c r="A793" s="3"/>
      <c r="B793" s="129"/>
      <c r="X793" s="72"/>
      <c r="Y793" s="132"/>
      <c r="AB793" s="131"/>
      <c r="AC793" s="131"/>
      <c r="AD793" s="131"/>
      <c r="AE793" s="131"/>
      <c r="AF793" s="131"/>
      <c r="AG793" s="131"/>
      <c r="AH793" s="131"/>
      <c r="AI793" s="131"/>
      <c r="AJ793" s="140"/>
      <c r="AK793" s="72"/>
      <c r="AL793" s="133"/>
      <c r="AM793" s="133"/>
      <c r="AN793" s="133"/>
      <c r="AO793" s="133"/>
      <c r="AP793" s="133"/>
      <c r="AQ793" s="133"/>
      <c r="AR793" s="133"/>
      <c r="AS793" s="133"/>
      <c r="AT793" s="133"/>
      <c r="AU793" s="133"/>
      <c r="AV793" s="152"/>
      <c r="AW793" s="134"/>
      <c r="AX793" s="135"/>
    </row>
    <row r="794" spans="1:50" x14ac:dyDescent="0.25">
      <c r="A794" s="3"/>
      <c r="B794" s="129"/>
      <c r="X794" s="72"/>
      <c r="Y794" s="132"/>
      <c r="AB794" s="131"/>
      <c r="AC794" s="131"/>
      <c r="AD794" s="131"/>
      <c r="AE794" s="131"/>
      <c r="AF794" s="131"/>
      <c r="AG794" s="131"/>
      <c r="AH794" s="131"/>
      <c r="AI794" s="131"/>
      <c r="AJ794" s="140"/>
      <c r="AK794" s="72"/>
      <c r="AL794" s="133"/>
      <c r="AM794" s="133"/>
      <c r="AN794" s="133"/>
      <c r="AO794" s="133"/>
      <c r="AP794" s="133"/>
      <c r="AQ794" s="133"/>
      <c r="AR794" s="133"/>
      <c r="AS794" s="133"/>
      <c r="AT794" s="133"/>
      <c r="AU794" s="133"/>
      <c r="AV794" s="152"/>
      <c r="AW794" s="134"/>
      <c r="AX794" s="135"/>
    </row>
    <row r="795" spans="1:50" x14ac:dyDescent="0.25">
      <c r="A795" s="3"/>
      <c r="B795" s="129"/>
      <c r="X795" s="72"/>
      <c r="Y795" s="132"/>
      <c r="AB795" s="131"/>
      <c r="AC795" s="131"/>
      <c r="AD795" s="131"/>
      <c r="AE795" s="131"/>
      <c r="AF795" s="131"/>
      <c r="AG795" s="131"/>
      <c r="AH795" s="131"/>
      <c r="AI795" s="131"/>
      <c r="AJ795" s="140"/>
      <c r="AK795" s="72"/>
      <c r="AL795" s="133"/>
      <c r="AM795" s="133"/>
      <c r="AN795" s="133"/>
      <c r="AO795" s="133"/>
      <c r="AP795" s="133"/>
      <c r="AQ795" s="133"/>
      <c r="AR795" s="133"/>
      <c r="AS795" s="133"/>
      <c r="AT795" s="133"/>
      <c r="AU795" s="133"/>
      <c r="AV795" s="152"/>
      <c r="AW795" s="134"/>
      <c r="AX795" s="135"/>
    </row>
    <row r="796" spans="1:50" x14ac:dyDescent="0.25">
      <c r="A796" s="3"/>
      <c r="B796" s="129"/>
      <c r="X796" s="72"/>
      <c r="Y796" s="132"/>
      <c r="AB796" s="131"/>
      <c r="AC796" s="131"/>
      <c r="AD796" s="131"/>
      <c r="AE796" s="131"/>
      <c r="AF796" s="131"/>
      <c r="AG796" s="131"/>
      <c r="AH796" s="131"/>
      <c r="AI796" s="131"/>
      <c r="AJ796" s="140"/>
      <c r="AK796" s="72"/>
      <c r="AL796" s="133"/>
      <c r="AM796" s="133"/>
      <c r="AN796" s="133"/>
      <c r="AO796" s="133"/>
      <c r="AP796" s="133"/>
      <c r="AQ796" s="133"/>
      <c r="AR796" s="133"/>
      <c r="AS796" s="133"/>
      <c r="AT796" s="133"/>
      <c r="AU796" s="133"/>
      <c r="AV796" s="152"/>
      <c r="AW796" s="134"/>
      <c r="AX796" s="135"/>
    </row>
    <row r="797" spans="1:50" x14ac:dyDescent="0.25">
      <c r="A797" s="3"/>
      <c r="B797" s="129"/>
      <c r="X797" s="72"/>
      <c r="Y797" s="132"/>
      <c r="AB797" s="131"/>
      <c r="AC797" s="131"/>
      <c r="AD797" s="131"/>
      <c r="AE797" s="131"/>
      <c r="AF797" s="131"/>
      <c r="AG797" s="131"/>
      <c r="AH797" s="131"/>
      <c r="AI797" s="131"/>
      <c r="AJ797" s="140"/>
      <c r="AK797" s="72"/>
      <c r="AL797" s="133"/>
      <c r="AM797" s="133"/>
      <c r="AN797" s="133"/>
      <c r="AO797" s="133"/>
      <c r="AP797" s="133"/>
      <c r="AQ797" s="133"/>
      <c r="AR797" s="133"/>
      <c r="AS797" s="133"/>
      <c r="AT797" s="133"/>
      <c r="AU797" s="133"/>
      <c r="AV797" s="152"/>
      <c r="AW797" s="134"/>
      <c r="AX797" s="135"/>
    </row>
    <row r="798" spans="1:50" x14ac:dyDescent="0.25">
      <c r="A798" s="3"/>
      <c r="B798" s="129"/>
      <c r="X798" s="72"/>
      <c r="Y798" s="132"/>
      <c r="AB798" s="131"/>
      <c r="AC798" s="131"/>
      <c r="AD798" s="131"/>
      <c r="AE798" s="131"/>
      <c r="AF798" s="131"/>
      <c r="AG798" s="131"/>
      <c r="AH798" s="131"/>
      <c r="AI798" s="131"/>
      <c r="AJ798" s="140"/>
      <c r="AK798" s="72"/>
      <c r="AL798" s="133"/>
      <c r="AM798" s="133"/>
      <c r="AN798" s="133"/>
      <c r="AO798" s="133"/>
      <c r="AP798" s="133"/>
      <c r="AQ798" s="133"/>
      <c r="AR798" s="133"/>
      <c r="AS798" s="133"/>
      <c r="AT798" s="133"/>
      <c r="AU798" s="133"/>
      <c r="AV798" s="152"/>
      <c r="AW798" s="134"/>
      <c r="AX798" s="135"/>
    </row>
    <row r="799" spans="1:50" x14ac:dyDescent="0.25">
      <c r="A799" s="3"/>
      <c r="B799" s="129"/>
      <c r="X799" s="72"/>
      <c r="Y799" s="132"/>
      <c r="AB799" s="131"/>
      <c r="AC799" s="131"/>
      <c r="AD799" s="131"/>
      <c r="AE799" s="131"/>
      <c r="AF799" s="131"/>
      <c r="AG799" s="131"/>
      <c r="AH799" s="131"/>
      <c r="AI799" s="131"/>
      <c r="AJ799" s="140"/>
      <c r="AK799" s="72"/>
      <c r="AL799" s="133"/>
      <c r="AM799" s="133"/>
      <c r="AN799" s="133"/>
      <c r="AO799" s="133"/>
      <c r="AP799" s="133"/>
      <c r="AQ799" s="133"/>
      <c r="AR799" s="133"/>
      <c r="AS799" s="133"/>
      <c r="AT799" s="133"/>
      <c r="AU799" s="133"/>
      <c r="AV799" s="152"/>
      <c r="AW799" s="134"/>
      <c r="AX799" s="135"/>
    </row>
    <row r="800" spans="1:50" x14ac:dyDescent="0.25">
      <c r="A800" s="3"/>
      <c r="B800" s="129"/>
      <c r="X800" s="72"/>
      <c r="Y800" s="132"/>
      <c r="AB800" s="131"/>
      <c r="AC800" s="131"/>
      <c r="AD800" s="131"/>
      <c r="AE800" s="131"/>
      <c r="AF800" s="131"/>
      <c r="AG800" s="131"/>
      <c r="AH800" s="131"/>
      <c r="AI800" s="131"/>
      <c r="AJ800" s="140"/>
      <c r="AK800" s="72"/>
      <c r="AL800" s="133"/>
      <c r="AM800" s="133"/>
      <c r="AN800" s="133"/>
      <c r="AO800" s="133"/>
      <c r="AP800" s="133"/>
      <c r="AQ800" s="133"/>
      <c r="AR800" s="133"/>
      <c r="AS800" s="133"/>
      <c r="AT800" s="133"/>
      <c r="AU800" s="133"/>
      <c r="AV800" s="152"/>
      <c r="AW800" s="134"/>
      <c r="AX800" s="135"/>
    </row>
    <row r="801" spans="1:50" x14ac:dyDescent="0.25">
      <c r="A801" s="3"/>
      <c r="B801" s="129"/>
      <c r="X801" s="72"/>
      <c r="Y801" s="132"/>
      <c r="AB801" s="131"/>
      <c r="AC801" s="131"/>
      <c r="AD801" s="131"/>
      <c r="AE801" s="131"/>
      <c r="AF801" s="131"/>
      <c r="AG801" s="131"/>
      <c r="AH801" s="131"/>
      <c r="AI801" s="131"/>
      <c r="AJ801" s="140"/>
      <c r="AK801" s="72"/>
      <c r="AL801" s="133"/>
      <c r="AM801" s="133"/>
      <c r="AN801" s="133"/>
      <c r="AO801" s="133"/>
      <c r="AP801" s="133"/>
      <c r="AQ801" s="133"/>
      <c r="AR801" s="133"/>
      <c r="AS801" s="133"/>
      <c r="AT801" s="133"/>
      <c r="AU801" s="133"/>
      <c r="AV801" s="152"/>
      <c r="AW801" s="134"/>
      <c r="AX801" s="135"/>
    </row>
    <row r="802" spans="1:50" x14ac:dyDescent="0.25">
      <c r="A802" s="3"/>
      <c r="B802" s="129"/>
      <c r="X802" s="72"/>
      <c r="Y802" s="132"/>
      <c r="AB802" s="131"/>
      <c r="AC802" s="131"/>
      <c r="AD802" s="131"/>
      <c r="AE802" s="131"/>
      <c r="AF802" s="131"/>
      <c r="AG802" s="131"/>
      <c r="AH802" s="131"/>
      <c r="AI802" s="131"/>
      <c r="AJ802" s="140"/>
      <c r="AK802" s="72"/>
      <c r="AL802" s="133"/>
      <c r="AM802" s="133"/>
      <c r="AN802" s="133"/>
      <c r="AO802" s="133"/>
      <c r="AP802" s="133"/>
      <c r="AQ802" s="133"/>
      <c r="AR802" s="133"/>
      <c r="AS802" s="133"/>
      <c r="AT802" s="133"/>
      <c r="AU802" s="133"/>
      <c r="AV802" s="152"/>
      <c r="AW802" s="134"/>
      <c r="AX802" s="135"/>
    </row>
    <row r="803" spans="1:50" x14ac:dyDescent="0.25">
      <c r="A803" s="3"/>
      <c r="B803" s="129"/>
      <c r="X803" s="72"/>
      <c r="Y803" s="132"/>
      <c r="AB803" s="131"/>
      <c r="AC803" s="131"/>
      <c r="AD803" s="131"/>
      <c r="AE803" s="131"/>
      <c r="AF803" s="131"/>
      <c r="AG803" s="131"/>
      <c r="AH803" s="131"/>
      <c r="AI803" s="131"/>
      <c r="AJ803" s="140"/>
      <c r="AK803" s="72"/>
      <c r="AL803" s="133"/>
      <c r="AM803" s="133"/>
      <c r="AN803" s="133"/>
      <c r="AO803" s="133"/>
      <c r="AP803" s="133"/>
      <c r="AQ803" s="133"/>
      <c r="AR803" s="133"/>
      <c r="AS803" s="133"/>
      <c r="AT803" s="133"/>
      <c r="AU803" s="133"/>
      <c r="AV803" s="152"/>
      <c r="AW803" s="134"/>
      <c r="AX803" s="135"/>
    </row>
    <row r="804" spans="1:50" x14ac:dyDescent="0.25">
      <c r="A804" s="3"/>
      <c r="B804" s="129"/>
      <c r="X804" s="72"/>
      <c r="Y804" s="132"/>
      <c r="AB804" s="131"/>
      <c r="AC804" s="131"/>
      <c r="AD804" s="131"/>
      <c r="AE804" s="131"/>
      <c r="AF804" s="131"/>
      <c r="AG804" s="131"/>
      <c r="AH804" s="131"/>
      <c r="AI804" s="131"/>
      <c r="AJ804" s="140"/>
      <c r="AK804" s="72"/>
      <c r="AL804" s="133"/>
      <c r="AM804" s="133"/>
      <c r="AN804" s="133"/>
      <c r="AO804" s="133"/>
      <c r="AP804" s="133"/>
      <c r="AQ804" s="133"/>
      <c r="AR804" s="133"/>
      <c r="AS804" s="133"/>
      <c r="AT804" s="133"/>
      <c r="AU804" s="133"/>
      <c r="AV804" s="152"/>
      <c r="AW804" s="134"/>
      <c r="AX804" s="135"/>
    </row>
    <row r="805" spans="1:50" x14ac:dyDescent="0.25">
      <c r="A805" s="3"/>
      <c r="B805" s="129"/>
      <c r="X805" s="72"/>
      <c r="Y805" s="132"/>
      <c r="AB805" s="131"/>
      <c r="AC805" s="131"/>
      <c r="AD805" s="131"/>
      <c r="AE805" s="131"/>
      <c r="AF805" s="131"/>
      <c r="AG805" s="131"/>
      <c r="AH805" s="131"/>
      <c r="AI805" s="131"/>
      <c r="AJ805" s="140"/>
      <c r="AK805" s="72"/>
      <c r="AL805" s="133"/>
      <c r="AM805" s="133"/>
      <c r="AN805" s="133"/>
      <c r="AO805" s="133"/>
      <c r="AP805" s="133"/>
      <c r="AQ805" s="133"/>
      <c r="AR805" s="133"/>
      <c r="AS805" s="133"/>
      <c r="AT805" s="133"/>
      <c r="AU805" s="133"/>
      <c r="AV805" s="152"/>
      <c r="AW805" s="134"/>
      <c r="AX805" s="135"/>
    </row>
    <row r="806" spans="1:50" x14ac:dyDescent="0.25">
      <c r="A806" s="3"/>
      <c r="B806" s="129"/>
      <c r="X806" s="72"/>
      <c r="Y806" s="132"/>
      <c r="AB806" s="131"/>
      <c r="AC806" s="131"/>
      <c r="AD806" s="131"/>
      <c r="AE806" s="131"/>
      <c r="AF806" s="131"/>
      <c r="AG806" s="131"/>
      <c r="AH806" s="131"/>
      <c r="AI806" s="131"/>
      <c r="AJ806" s="140"/>
      <c r="AK806" s="72"/>
      <c r="AL806" s="133"/>
      <c r="AM806" s="133"/>
      <c r="AN806" s="133"/>
      <c r="AO806" s="133"/>
      <c r="AP806" s="133"/>
      <c r="AQ806" s="133"/>
      <c r="AR806" s="133"/>
      <c r="AS806" s="133"/>
      <c r="AT806" s="133"/>
      <c r="AU806" s="133"/>
      <c r="AV806" s="152"/>
      <c r="AW806" s="134"/>
      <c r="AX806" s="135"/>
    </row>
    <row r="807" spans="1:50" x14ac:dyDescent="0.25">
      <c r="A807" s="3"/>
      <c r="B807" s="129"/>
      <c r="X807" s="72"/>
      <c r="Y807" s="132"/>
      <c r="AB807" s="131"/>
      <c r="AC807" s="131"/>
      <c r="AD807" s="131"/>
      <c r="AE807" s="131"/>
      <c r="AF807" s="131"/>
      <c r="AG807" s="131"/>
      <c r="AH807" s="131"/>
      <c r="AI807" s="131"/>
      <c r="AJ807" s="140"/>
      <c r="AK807" s="72"/>
      <c r="AL807" s="133"/>
      <c r="AM807" s="133"/>
      <c r="AN807" s="133"/>
      <c r="AO807" s="133"/>
      <c r="AP807" s="133"/>
      <c r="AQ807" s="133"/>
      <c r="AR807" s="133"/>
      <c r="AS807" s="133"/>
      <c r="AT807" s="133"/>
      <c r="AU807" s="133"/>
      <c r="AV807" s="152"/>
      <c r="AW807" s="134"/>
      <c r="AX807" s="135"/>
    </row>
    <row r="808" spans="1:50" x14ac:dyDescent="0.25">
      <c r="A808" s="3"/>
      <c r="B808" s="129"/>
      <c r="X808" s="72"/>
      <c r="Y808" s="132"/>
      <c r="AB808" s="131"/>
      <c r="AC808" s="131"/>
      <c r="AD808" s="131"/>
      <c r="AE808" s="131"/>
      <c r="AF808" s="131"/>
      <c r="AG808" s="131"/>
      <c r="AH808" s="131"/>
      <c r="AI808" s="131"/>
      <c r="AJ808" s="140"/>
      <c r="AK808" s="72"/>
      <c r="AL808" s="133"/>
      <c r="AM808" s="133"/>
      <c r="AN808" s="133"/>
      <c r="AO808" s="133"/>
      <c r="AP808" s="133"/>
      <c r="AQ808" s="133"/>
      <c r="AR808" s="133"/>
      <c r="AS808" s="133"/>
      <c r="AT808" s="133"/>
      <c r="AU808" s="133"/>
      <c r="AV808" s="152"/>
      <c r="AW808" s="134"/>
      <c r="AX808" s="135"/>
    </row>
    <row r="809" spans="1:50" x14ac:dyDescent="0.25">
      <c r="A809" s="3"/>
      <c r="B809" s="129"/>
      <c r="X809" s="72"/>
      <c r="Y809" s="132"/>
      <c r="AB809" s="131"/>
      <c r="AC809" s="131"/>
      <c r="AD809" s="131"/>
      <c r="AE809" s="131"/>
      <c r="AF809" s="131"/>
      <c r="AG809" s="131"/>
      <c r="AH809" s="131"/>
      <c r="AI809" s="131"/>
      <c r="AJ809" s="140"/>
      <c r="AK809" s="72"/>
      <c r="AL809" s="133"/>
      <c r="AM809" s="133"/>
      <c r="AN809" s="133"/>
      <c r="AO809" s="133"/>
      <c r="AP809" s="133"/>
      <c r="AQ809" s="133"/>
      <c r="AR809" s="133"/>
      <c r="AS809" s="133"/>
      <c r="AT809" s="133"/>
      <c r="AU809" s="133"/>
      <c r="AV809" s="152"/>
      <c r="AW809" s="134"/>
      <c r="AX809" s="135"/>
    </row>
    <row r="810" spans="1:50" x14ac:dyDescent="0.25">
      <c r="A810" s="3"/>
      <c r="B810" s="129"/>
      <c r="X810" s="72"/>
      <c r="Y810" s="132"/>
      <c r="AB810" s="131"/>
      <c r="AC810" s="131"/>
      <c r="AD810" s="131"/>
      <c r="AE810" s="131"/>
      <c r="AF810" s="131"/>
      <c r="AG810" s="131"/>
      <c r="AH810" s="131"/>
      <c r="AI810" s="131"/>
      <c r="AJ810" s="140"/>
      <c r="AK810" s="72"/>
      <c r="AL810" s="133"/>
      <c r="AM810" s="133"/>
      <c r="AN810" s="133"/>
      <c r="AO810" s="133"/>
      <c r="AP810" s="133"/>
      <c r="AQ810" s="133"/>
      <c r="AR810" s="133"/>
      <c r="AS810" s="133"/>
      <c r="AT810" s="133"/>
      <c r="AU810" s="133"/>
      <c r="AV810" s="152"/>
      <c r="AW810" s="134"/>
      <c r="AX810" s="135"/>
    </row>
    <row r="811" spans="1:50" x14ac:dyDescent="0.25">
      <c r="A811" s="3"/>
      <c r="B811" s="129"/>
      <c r="X811" s="72"/>
      <c r="Y811" s="132"/>
      <c r="AB811" s="131"/>
      <c r="AC811" s="131"/>
      <c r="AD811" s="131"/>
      <c r="AE811" s="131"/>
      <c r="AF811" s="131"/>
      <c r="AG811" s="131"/>
      <c r="AH811" s="131"/>
      <c r="AI811" s="131"/>
      <c r="AJ811" s="140"/>
      <c r="AK811" s="72"/>
      <c r="AL811" s="133"/>
      <c r="AM811" s="133"/>
      <c r="AN811" s="133"/>
      <c r="AO811" s="133"/>
      <c r="AP811" s="133"/>
      <c r="AQ811" s="133"/>
      <c r="AR811" s="133"/>
      <c r="AS811" s="133"/>
      <c r="AT811" s="133"/>
      <c r="AU811" s="133"/>
      <c r="AV811" s="152"/>
      <c r="AW811" s="134"/>
      <c r="AX811" s="135"/>
    </row>
    <row r="812" spans="1:50" x14ac:dyDescent="0.25">
      <c r="A812" s="3"/>
      <c r="B812" s="129"/>
      <c r="X812" s="72"/>
      <c r="Y812" s="132"/>
      <c r="AB812" s="131"/>
      <c r="AC812" s="131"/>
      <c r="AD812" s="131"/>
      <c r="AE812" s="131"/>
      <c r="AF812" s="131"/>
      <c r="AG812" s="131"/>
      <c r="AH812" s="131"/>
      <c r="AI812" s="131"/>
      <c r="AJ812" s="140"/>
      <c r="AK812" s="72"/>
      <c r="AL812" s="133"/>
      <c r="AM812" s="133"/>
      <c r="AN812" s="133"/>
      <c r="AO812" s="133"/>
      <c r="AP812" s="133"/>
      <c r="AQ812" s="133"/>
      <c r="AR812" s="133"/>
      <c r="AS812" s="133"/>
      <c r="AT812" s="133"/>
      <c r="AU812" s="133"/>
      <c r="AV812" s="152"/>
      <c r="AW812" s="134"/>
      <c r="AX812" s="135"/>
    </row>
    <row r="813" spans="1:50" x14ac:dyDescent="0.25">
      <c r="A813" s="3"/>
      <c r="B813" s="129"/>
      <c r="X813" s="72"/>
      <c r="Y813" s="132"/>
      <c r="AB813" s="131"/>
      <c r="AC813" s="131"/>
      <c r="AD813" s="131"/>
      <c r="AE813" s="131"/>
      <c r="AF813" s="131"/>
      <c r="AG813" s="131"/>
      <c r="AH813" s="131"/>
      <c r="AI813" s="131"/>
      <c r="AJ813" s="140"/>
      <c r="AK813" s="72"/>
      <c r="AL813" s="133"/>
      <c r="AM813" s="133"/>
      <c r="AN813" s="133"/>
      <c r="AO813" s="133"/>
      <c r="AP813" s="133"/>
      <c r="AQ813" s="133"/>
      <c r="AR813" s="133"/>
      <c r="AS813" s="133"/>
      <c r="AT813" s="133"/>
      <c r="AU813" s="133"/>
      <c r="AV813" s="152"/>
      <c r="AW813" s="134"/>
      <c r="AX813" s="135"/>
    </row>
    <row r="814" spans="1:50" x14ac:dyDescent="0.25">
      <c r="A814" s="3"/>
      <c r="B814" s="129"/>
      <c r="X814" s="72"/>
      <c r="Y814" s="132"/>
      <c r="AB814" s="131"/>
      <c r="AC814" s="131"/>
      <c r="AD814" s="131"/>
      <c r="AE814" s="131"/>
      <c r="AF814" s="131"/>
      <c r="AG814" s="131"/>
      <c r="AH814" s="131"/>
      <c r="AI814" s="131"/>
      <c r="AJ814" s="140"/>
      <c r="AK814" s="72"/>
      <c r="AL814" s="133"/>
      <c r="AM814" s="133"/>
      <c r="AN814" s="133"/>
      <c r="AO814" s="133"/>
      <c r="AP814" s="133"/>
      <c r="AQ814" s="133"/>
      <c r="AR814" s="133"/>
      <c r="AS814" s="133"/>
      <c r="AT814" s="133"/>
      <c r="AU814" s="133"/>
      <c r="AV814" s="152"/>
      <c r="AW814" s="134"/>
      <c r="AX814" s="135"/>
    </row>
    <row r="815" spans="1:50" x14ac:dyDescent="0.25">
      <c r="A815" s="3"/>
      <c r="B815" s="129"/>
      <c r="X815" s="72"/>
      <c r="Y815" s="132"/>
      <c r="AB815" s="131"/>
      <c r="AC815" s="131"/>
      <c r="AD815" s="131"/>
      <c r="AE815" s="131"/>
      <c r="AF815" s="131"/>
      <c r="AG815" s="131"/>
      <c r="AH815" s="131"/>
      <c r="AI815" s="131"/>
      <c r="AJ815" s="140"/>
      <c r="AK815" s="72"/>
      <c r="AL815" s="133"/>
      <c r="AM815" s="133"/>
      <c r="AN815" s="133"/>
      <c r="AO815" s="133"/>
      <c r="AP815" s="133"/>
      <c r="AQ815" s="133"/>
      <c r="AR815" s="133"/>
      <c r="AS815" s="133"/>
      <c r="AT815" s="133"/>
      <c r="AU815" s="133"/>
      <c r="AV815" s="152"/>
      <c r="AW815" s="134"/>
      <c r="AX815" s="135"/>
    </row>
    <row r="816" spans="1:50" x14ac:dyDescent="0.25">
      <c r="A816" s="3"/>
      <c r="B816" s="129"/>
      <c r="X816" s="72"/>
      <c r="Y816" s="132"/>
      <c r="AB816" s="131"/>
      <c r="AC816" s="131"/>
      <c r="AD816" s="131"/>
      <c r="AE816" s="131"/>
      <c r="AF816" s="131"/>
      <c r="AG816" s="131"/>
      <c r="AH816" s="131"/>
      <c r="AI816" s="131"/>
      <c r="AJ816" s="140"/>
      <c r="AK816" s="72"/>
      <c r="AL816" s="133"/>
      <c r="AM816" s="133"/>
      <c r="AN816" s="133"/>
      <c r="AO816" s="133"/>
      <c r="AP816" s="133"/>
      <c r="AQ816" s="133"/>
      <c r="AR816" s="133"/>
      <c r="AS816" s="133"/>
      <c r="AT816" s="133"/>
      <c r="AU816" s="133"/>
      <c r="AV816" s="152"/>
      <c r="AW816" s="134"/>
      <c r="AX816" s="135"/>
    </row>
    <row r="817" spans="1:50" x14ac:dyDescent="0.25">
      <c r="A817" s="3"/>
      <c r="B817" s="129"/>
      <c r="X817" s="72"/>
      <c r="Y817" s="132"/>
      <c r="AB817" s="131"/>
      <c r="AC817" s="131"/>
      <c r="AD817" s="131"/>
      <c r="AE817" s="131"/>
      <c r="AF817" s="131"/>
      <c r="AG817" s="131"/>
      <c r="AH817" s="131"/>
      <c r="AI817" s="131"/>
      <c r="AJ817" s="140"/>
      <c r="AK817" s="72"/>
      <c r="AL817" s="133"/>
      <c r="AM817" s="133"/>
      <c r="AN817" s="133"/>
      <c r="AO817" s="133"/>
      <c r="AP817" s="133"/>
      <c r="AQ817" s="133"/>
      <c r="AR817" s="133"/>
      <c r="AS817" s="133"/>
      <c r="AT817" s="133"/>
      <c r="AU817" s="133"/>
      <c r="AV817" s="152"/>
      <c r="AW817" s="134"/>
      <c r="AX817" s="135"/>
    </row>
    <row r="818" spans="1:50" x14ac:dyDescent="0.25">
      <c r="A818" s="3"/>
      <c r="B818" s="129"/>
      <c r="X818" s="72"/>
      <c r="Y818" s="132"/>
      <c r="AB818" s="131"/>
      <c r="AC818" s="131"/>
      <c r="AD818" s="131"/>
      <c r="AE818" s="131"/>
      <c r="AF818" s="131"/>
      <c r="AG818" s="131"/>
      <c r="AH818" s="131"/>
      <c r="AI818" s="131"/>
      <c r="AJ818" s="140"/>
      <c r="AK818" s="72"/>
      <c r="AL818" s="133"/>
      <c r="AM818" s="133"/>
      <c r="AN818" s="133"/>
      <c r="AO818" s="133"/>
      <c r="AP818" s="133"/>
      <c r="AQ818" s="133"/>
      <c r="AR818" s="133"/>
      <c r="AS818" s="133"/>
      <c r="AT818" s="133"/>
      <c r="AU818" s="133"/>
      <c r="AV818" s="152"/>
      <c r="AW818" s="134"/>
      <c r="AX818" s="135"/>
    </row>
    <row r="819" spans="1:50" x14ac:dyDescent="0.25">
      <c r="A819" s="3"/>
      <c r="B819" s="129"/>
      <c r="X819" s="72"/>
      <c r="Y819" s="132"/>
      <c r="AB819" s="131"/>
      <c r="AC819" s="131"/>
      <c r="AD819" s="131"/>
      <c r="AE819" s="131"/>
      <c r="AF819" s="131"/>
      <c r="AG819" s="131"/>
      <c r="AH819" s="131"/>
      <c r="AI819" s="131"/>
      <c r="AJ819" s="140"/>
      <c r="AK819" s="72"/>
      <c r="AL819" s="133"/>
      <c r="AM819" s="133"/>
      <c r="AN819" s="133"/>
      <c r="AO819" s="133"/>
      <c r="AP819" s="133"/>
      <c r="AQ819" s="133"/>
      <c r="AR819" s="133"/>
      <c r="AS819" s="133"/>
      <c r="AT819" s="133"/>
      <c r="AU819" s="133"/>
      <c r="AV819" s="152"/>
      <c r="AW819" s="134"/>
      <c r="AX819" s="135"/>
    </row>
    <row r="820" spans="1:50" x14ac:dyDescent="0.25">
      <c r="A820" s="3"/>
      <c r="B820" s="129"/>
      <c r="X820" s="72"/>
      <c r="Y820" s="132"/>
      <c r="AB820" s="131"/>
      <c r="AC820" s="131"/>
      <c r="AD820" s="131"/>
      <c r="AE820" s="131"/>
      <c r="AF820" s="131"/>
      <c r="AG820" s="131"/>
      <c r="AH820" s="131"/>
      <c r="AI820" s="131"/>
      <c r="AJ820" s="140"/>
      <c r="AK820" s="72"/>
      <c r="AL820" s="133"/>
      <c r="AM820" s="133"/>
      <c r="AN820" s="133"/>
      <c r="AO820" s="133"/>
      <c r="AP820" s="133"/>
      <c r="AQ820" s="133"/>
      <c r="AR820" s="133"/>
      <c r="AS820" s="133"/>
      <c r="AT820" s="133"/>
      <c r="AU820" s="133"/>
      <c r="AV820" s="152"/>
      <c r="AW820" s="134"/>
      <c r="AX820" s="135"/>
    </row>
    <row r="821" spans="1:50" x14ac:dyDescent="0.25">
      <c r="A821" s="3"/>
      <c r="B821" s="129"/>
      <c r="X821" s="72"/>
      <c r="Y821" s="132"/>
      <c r="AB821" s="131"/>
      <c r="AC821" s="131"/>
      <c r="AD821" s="131"/>
      <c r="AE821" s="131"/>
      <c r="AF821" s="131"/>
      <c r="AG821" s="131"/>
      <c r="AH821" s="131"/>
      <c r="AI821" s="131"/>
      <c r="AJ821" s="140"/>
      <c r="AK821" s="72"/>
      <c r="AL821" s="133"/>
      <c r="AM821" s="133"/>
      <c r="AN821" s="133"/>
      <c r="AO821" s="133"/>
      <c r="AP821" s="133"/>
      <c r="AQ821" s="133"/>
      <c r="AR821" s="133"/>
      <c r="AS821" s="133"/>
      <c r="AT821" s="133"/>
      <c r="AU821" s="133"/>
      <c r="AV821" s="152"/>
      <c r="AW821" s="134"/>
      <c r="AX821" s="135"/>
    </row>
    <row r="822" spans="1:50" x14ac:dyDescent="0.25">
      <c r="A822" s="3"/>
      <c r="B822" s="129"/>
      <c r="X822" s="72"/>
      <c r="Y822" s="132"/>
      <c r="AB822" s="131"/>
      <c r="AC822" s="131"/>
      <c r="AD822" s="131"/>
      <c r="AE822" s="131"/>
      <c r="AF822" s="131"/>
      <c r="AG822" s="131"/>
      <c r="AH822" s="131"/>
      <c r="AI822" s="131"/>
      <c r="AJ822" s="140"/>
      <c r="AK822" s="72"/>
      <c r="AL822" s="133"/>
      <c r="AM822" s="133"/>
      <c r="AN822" s="133"/>
      <c r="AO822" s="133"/>
      <c r="AP822" s="133"/>
      <c r="AQ822" s="133"/>
      <c r="AR822" s="133"/>
      <c r="AS822" s="133"/>
      <c r="AT822" s="133"/>
      <c r="AU822" s="133"/>
      <c r="AV822" s="152"/>
      <c r="AW822" s="134"/>
      <c r="AX822" s="135"/>
    </row>
    <row r="823" spans="1:50" x14ac:dyDescent="0.25">
      <c r="A823" s="3"/>
      <c r="B823" s="129"/>
      <c r="X823" s="72"/>
      <c r="Y823" s="132"/>
      <c r="AB823" s="131"/>
      <c r="AC823" s="131"/>
      <c r="AD823" s="131"/>
      <c r="AE823" s="131"/>
      <c r="AF823" s="131"/>
      <c r="AG823" s="131"/>
      <c r="AH823" s="131"/>
      <c r="AI823" s="131"/>
      <c r="AJ823" s="140"/>
      <c r="AK823" s="72"/>
      <c r="AL823" s="133"/>
      <c r="AM823" s="133"/>
      <c r="AN823" s="133"/>
      <c r="AO823" s="133"/>
      <c r="AP823" s="133"/>
      <c r="AQ823" s="133"/>
      <c r="AR823" s="133"/>
      <c r="AS823" s="133"/>
      <c r="AT823" s="133"/>
      <c r="AU823" s="133"/>
      <c r="AV823" s="152"/>
      <c r="AW823" s="134"/>
      <c r="AX823" s="135"/>
    </row>
    <row r="824" spans="1:50" x14ac:dyDescent="0.25">
      <c r="A824" s="3"/>
      <c r="B824" s="129"/>
      <c r="X824" s="72"/>
      <c r="Y824" s="132"/>
      <c r="AB824" s="131"/>
      <c r="AC824" s="131"/>
      <c r="AD824" s="131"/>
      <c r="AE824" s="131"/>
      <c r="AF824" s="131"/>
      <c r="AG824" s="131"/>
      <c r="AH824" s="131"/>
      <c r="AI824" s="131"/>
      <c r="AJ824" s="140"/>
      <c r="AK824" s="72"/>
      <c r="AL824" s="133"/>
      <c r="AM824" s="133"/>
      <c r="AN824" s="133"/>
      <c r="AO824" s="133"/>
      <c r="AP824" s="133"/>
      <c r="AQ824" s="133"/>
      <c r="AR824" s="133"/>
      <c r="AS824" s="133"/>
      <c r="AT824" s="133"/>
      <c r="AU824" s="133"/>
      <c r="AV824" s="152"/>
      <c r="AW824" s="134"/>
      <c r="AX824" s="135"/>
    </row>
    <row r="825" spans="1:50" x14ac:dyDescent="0.25">
      <c r="A825" s="3"/>
      <c r="B825" s="129"/>
      <c r="X825" s="72"/>
      <c r="Y825" s="132"/>
      <c r="AB825" s="131"/>
      <c r="AC825" s="131"/>
      <c r="AD825" s="131"/>
      <c r="AE825" s="131"/>
      <c r="AF825" s="131"/>
      <c r="AG825" s="131"/>
      <c r="AH825" s="131"/>
      <c r="AI825" s="131"/>
      <c r="AJ825" s="140"/>
      <c r="AK825" s="72"/>
      <c r="AL825" s="133"/>
      <c r="AM825" s="133"/>
      <c r="AN825" s="133"/>
      <c r="AO825" s="133"/>
      <c r="AP825" s="133"/>
      <c r="AQ825" s="133"/>
      <c r="AR825" s="133"/>
      <c r="AS825" s="133"/>
      <c r="AT825" s="133"/>
      <c r="AU825" s="133"/>
      <c r="AV825" s="152"/>
      <c r="AW825" s="134"/>
      <c r="AX825" s="135"/>
    </row>
    <row r="826" spans="1:50" x14ac:dyDescent="0.25">
      <c r="A826" s="3"/>
      <c r="B826" s="129"/>
      <c r="X826" s="72"/>
      <c r="Y826" s="132"/>
      <c r="AB826" s="131"/>
      <c r="AC826" s="131"/>
      <c r="AD826" s="131"/>
      <c r="AE826" s="131"/>
      <c r="AF826" s="131"/>
      <c r="AG826" s="131"/>
      <c r="AH826" s="131"/>
      <c r="AI826" s="131"/>
      <c r="AJ826" s="140"/>
      <c r="AK826" s="72"/>
      <c r="AL826" s="133"/>
      <c r="AM826" s="133"/>
      <c r="AN826" s="133"/>
      <c r="AO826" s="133"/>
      <c r="AP826" s="133"/>
      <c r="AQ826" s="133"/>
      <c r="AR826" s="133"/>
      <c r="AS826" s="133"/>
      <c r="AT826" s="133"/>
      <c r="AU826" s="133"/>
      <c r="AV826" s="152"/>
      <c r="AW826" s="134"/>
      <c r="AX826" s="135"/>
    </row>
    <row r="827" spans="1:50" x14ac:dyDescent="0.25">
      <c r="A827" s="3"/>
      <c r="B827" s="129"/>
      <c r="X827" s="72"/>
      <c r="Y827" s="132"/>
      <c r="AB827" s="131"/>
      <c r="AC827" s="131"/>
      <c r="AD827" s="131"/>
      <c r="AE827" s="131"/>
      <c r="AF827" s="131"/>
      <c r="AG827" s="131"/>
      <c r="AH827" s="131"/>
      <c r="AI827" s="131"/>
      <c r="AJ827" s="140"/>
      <c r="AK827" s="72"/>
      <c r="AL827" s="133"/>
      <c r="AM827" s="133"/>
      <c r="AN827" s="133"/>
      <c r="AO827" s="133"/>
      <c r="AP827" s="133"/>
      <c r="AQ827" s="133"/>
      <c r="AR827" s="133"/>
      <c r="AS827" s="133"/>
      <c r="AT827" s="133"/>
      <c r="AU827" s="133"/>
      <c r="AV827" s="152"/>
      <c r="AW827" s="134"/>
      <c r="AX827" s="135"/>
    </row>
    <row r="828" spans="1:50" x14ac:dyDescent="0.25">
      <c r="A828" s="3"/>
      <c r="B828" s="129"/>
      <c r="X828" s="72"/>
      <c r="Y828" s="132"/>
      <c r="AB828" s="131"/>
      <c r="AC828" s="131"/>
      <c r="AD828" s="131"/>
      <c r="AE828" s="131"/>
      <c r="AF828" s="131"/>
      <c r="AG828" s="131"/>
      <c r="AH828" s="131"/>
      <c r="AI828" s="131"/>
      <c r="AJ828" s="140"/>
      <c r="AK828" s="72"/>
      <c r="AL828" s="133"/>
      <c r="AM828" s="133"/>
      <c r="AN828" s="133"/>
      <c r="AO828" s="133"/>
      <c r="AP828" s="133"/>
      <c r="AQ828" s="133"/>
      <c r="AR828" s="133"/>
      <c r="AS828" s="133"/>
      <c r="AT828" s="133"/>
      <c r="AU828" s="133"/>
      <c r="AV828" s="152"/>
      <c r="AW828" s="134"/>
      <c r="AX828" s="135"/>
    </row>
    <row r="829" spans="1:50" x14ac:dyDescent="0.25">
      <c r="A829" s="3"/>
      <c r="B829" s="129"/>
      <c r="X829" s="72"/>
      <c r="Y829" s="132"/>
      <c r="AB829" s="131"/>
      <c r="AC829" s="131"/>
      <c r="AD829" s="131"/>
      <c r="AE829" s="131"/>
      <c r="AF829" s="131"/>
      <c r="AG829" s="131"/>
      <c r="AH829" s="131"/>
      <c r="AI829" s="131"/>
      <c r="AJ829" s="140"/>
      <c r="AK829" s="72"/>
      <c r="AL829" s="133"/>
      <c r="AM829" s="133"/>
      <c r="AN829" s="133"/>
      <c r="AO829" s="133"/>
      <c r="AP829" s="133"/>
      <c r="AQ829" s="133"/>
      <c r="AR829" s="133"/>
      <c r="AS829" s="133"/>
      <c r="AT829" s="133"/>
      <c r="AU829" s="133"/>
      <c r="AV829" s="152"/>
      <c r="AW829" s="134"/>
      <c r="AX829" s="135"/>
    </row>
    <row r="830" spans="1:50" x14ac:dyDescent="0.25">
      <c r="A830" s="3"/>
      <c r="B830" s="129"/>
      <c r="X830" s="72"/>
      <c r="Y830" s="132"/>
      <c r="AB830" s="131"/>
      <c r="AC830" s="131"/>
      <c r="AD830" s="131"/>
      <c r="AE830" s="131"/>
      <c r="AF830" s="131"/>
      <c r="AG830" s="131"/>
      <c r="AH830" s="131"/>
      <c r="AI830" s="131"/>
      <c r="AJ830" s="140"/>
      <c r="AK830" s="72"/>
      <c r="AL830" s="133"/>
      <c r="AM830" s="133"/>
      <c r="AN830" s="133"/>
      <c r="AO830" s="133"/>
      <c r="AP830" s="133"/>
      <c r="AQ830" s="133"/>
      <c r="AR830" s="133"/>
      <c r="AS830" s="133"/>
      <c r="AT830" s="133"/>
      <c r="AU830" s="133"/>
      <c r="AV830" s="152"/>
      <c r="AW830" s="134"/>
      <c r="AX830" s="135"/>
    </row>
    <row r="831" spans="1:50" x14ac:dyDescent="0.25">
      <c r="A831" s="3"/>
      <c r="B831" s="129"/>
      <c r="X831" s="72"/>
      <c r="Y831" s="132"/>
      <c r="AB831" s="131"/>
      <c r="AC831" s="131"/>
      <c r="AD831" s="131"/>
      <c r="AE831" s="131"/>
      <c r="AF831" s="131"/>
      <c r="AG831" s="131"/>
      <c r="AH831" s="131"/>
      <c r="AI831" s="131"/>
      <c r="AJ831" s="140"/>
      <c r="AK831" s="72"/>
      <c r="AL831" s="133"/>
      <c r="AM831" s="133"/>
      <c r="AN831" s="133"/>
      <c r="AO831" s="133"/>
      <c r="AP831" s="133"/>
      <c r="AQ831" s="133"/>
      <c r="AR831" s="133"/>
      <c r="AS831" s="133"/>
      <c r="AT831" s="133"/>
      <c r="AU831" s="133"/>
      <c r="AV831" s="152"/>
      <c r="AW831" s="134"/>
      <c r="AX831" s="135"/>
    </row>
    <row r="832" spans="1:50" x14ac:dyDescent="0.25">
      <c r="A832" s="3"/>
      <c r="B832" s="129"/>
      <c r="X832" s="72"/>
      <c r="Y832" s="132"/>
      <c r="AB832" s="131"/>
      <c r="AC832" s="131"/>
      <c r="AD832" s="131"/>
      <c r="AE832" s="131"/>
      <c r="AF832" s="131"/>
      <c r="AG832" s="131"/>
      <c r="AH832" s="131"/>
      <c r="AI832" s="131"/>
      <c r="AJ832" s="140"/>
      <c r="AK832" s="72"/>
      <c r="AL832" s="133"/>
      <c r="AM832" s="133"/>
      <c r="AN832" s="133"/>
      <c r="AO832" s="133"/>
      <c r="AP832" s="133"/>
      <c r="AQ832" s="133"/>
      <c r="AR832" s="133"/>
      <c r="AS832" s="133"/>
      <c r="AT832" s="133"/>
      <c r="AU832" s="133"/>
      <c r="AV832" s="152"/>
      <c r="AW832" s="134"/>
      <c r="AX832" s="135"/>
    </row>
    <row r="833" spans="1:50" x14ac:dyDescent="0.25">
      <c r="A833" s="3"/>
      <c r="B833" s="129"/>
      <c r="X833" s="72"/>
      <c r="Y833" s="132"/>
      <c r="AB833" s="131"/>
      <c r="AC833" s="131"/>
      <c r="AD833" s="131"/>
      <c r="AE833" s="131"/>
      <c r="AF833" s="131"/>
      <c r="AG833" s="131"/>
      <c r="AH833" s="131"/>
      <c r="AI833" s="131"/>
      <c r="AJ833" s="140"/>
      <c r="AK833" s="72"/>
      <c r="AL833" s="133"/>
      <c r="AM833" s="133"/>
      <c r="AN833" s="133"/>
      <c r="AO833" s="133"/>
      <c r="AP833" s="133"/>
      <c r="AQ833" s="133"/>
      <c r="AR833" s="133"/>
      <c r="AS833" s="133"/>
      <c r="AT833" s="133"/>
      <c r="AU833" s="133"/>
      <c r="AV833" s="152"/>
      <c r="AW833" s="134"/>
      <c r="AX833" s="135"/>
    </row>
    <row r="834" spans="1:50" x14ac:dyDescent="0.25">
      <c r="A834" s="3"/>
      <c r="B834" s="129"/>
      <c r="X834" s="72"/>
      <c r="Y834" s="132"/>
      <c r="AB834" s="131"/>
      <c r="AC834" s="131"/>
      <c r="AD834" s="131"/>
      <c r="AE834" s="131"/>
      <c r="AF834" s="131"/>
      <c r="AG834" s="131"/>
      <c r="AH834" s="131"/>
      <c r="AI834" s="131"/>
      <c r="AJ834" s="140"/>
      <c r="AK834" s="72"/>
      <c r="AL834" s="133"/>
      <c r="AM834" s="133"/>
      <c r="AN834" s="133"/>
      <c r="AO834" s="133"/>
      <c r="AP834" s="133"/>
      <c r="AQ834" s="133"/>
      <c r="AR834" s="133"/>
      <c r="AS834" s="133"/>
      <c r="AT834" s="133"/>
      <c r="AU834" s="133"/>
      <c r="AV834" s="152"/>
      <c r="AW834" s="134"/>
      <c r="AX834" s="135"/>
    </row>
    <row r="835" spans="1:50" x14ac:dyDescent="0.25">
      <c r="A835" s="3"/>
      <c r="B835" s="129"/>
      <c r="X835" s="72"/>
      <c r="Y835" s="132"/>
      <c r="AB835" s="131"/>
      <c r="AC835" s="131"/>
      <c r="AD835" s="131"/>
      <c r="AE835" s="131"/>
      <c r="AF835" s="131"/>
      <c r="AG835" s="131"/>
      <c r="AH835" s="131"/>
      <c r="AI835" s="131"/>
      <c r="AJ835" s="140"/>
      <c r="AK835" s="72"/>
      <c r="AL835" s="133"/>
      <c r="AM835" s="133"/>
      <c r="AN835" s="133"/>
      <c r="AO835" s="133"/>
      <c r="AP835" s="133"/>
      <c r="AQ835" s="133"/>
      <c r="AR835" s="133"/>
      <c r="AS835" s="133"/>
      <c r="AT835" s="133"/>
      <c r="AU835" s="133"/>
      <c r="AV835" s="152"/>
      <c r="AW835" s="134"/>
      <c r="AX835" s="135"/>
    </row>
    <row r="836" spans="1:50" x14ac:dyDescent="0.25">
      <c r="A836" s="3"/>
      <c r="B836" s="129"/>
      <c r="X836" s="72"/>
      <c r="Y836" s="132"/>
      <c r="AB836" s="131"/>
      <c r="AC836" s="131"/>
      <c r="AD836" s="131"/>
      <c r="AE836" s="131"/>
      <c r="AF836" s="131"/>
      <c r="AG836" s="131"/>
      <c r="AH836" s="131"/>
      <c r="AI836" s="131"/>
      <c r="AJ836" s="140"/>
      <c r="AK836" s="72"/>
      <c r="AL836" s="133"/>
      <c r="AM836" s="133"/>
      <c r="AN836" s="133"/>
      <c r="AO836" s="133"/>
      <c r="AP836" s="133"/>
      <c r="AQ836" s="133"/>
      <c r="AR836" s="133"/>
      <c r="AS836" s="133"/>
      <c r="AT836" s="133"/>
      <c r="AU836" s="133"/>
      <c r="AV836" s="152"/>
      <c r="AW836" s="134"/>
      <c r="AX836" s="135"/>
    </row>
    <row r="837" spans="1:50" x14ac:dyDescent="0.25">
      <c r="A837" s="3"/>
      <c r="B837" s="129"/>
      <c r="X837" s="72"/>
      <c r="Y837" s="132"/>
      <c r="AB837" s="131"/>
      <c r="AC837" s="131"/>
      <c r="AD837" s="131"/>
      <c r="AE837" s="131"/>
      <c r="AF837" s="131"/>
      <c r="AG837" s="131"/>
      <c r="AH837" s="131"/>
      <c r="AI837" s="131"/>
      <c r="AJ837" s="140"/>
      <c r="AK837" s="72"/>
      <c r="AL837" s="133"/>
      <c r="AM837" s="133"/>
      <c r="AN837" s="133"/>
      <c r="AO837" s="133"/>
      <c r="AP837" s="133"/>
      <c r="AQ837" s="133"/>
      <c r="AR837" s="133"/>
      <c r="AS837" s="133"/>
      <c r="AT837" s="133"/>
      <c r="AU837" s="133"/>
      <c r="AV837" s="152"/>
      <c r="AW837" s="134"/>
      <c r="AX837" s="135"/>
    </row>
    <row r="838" spans="1:50" x14ac:dyDescent="0.25">
      <c r="A838" s="3"/>
      <c r="B838" s="129"/>
      <c r="X838" s="72"/>
      <c r="Y838" s="132"/>
      <c r="AB838" s="131"/>
      <c r="AC838" s="131"/>
      <c r="AD838" s="131"/>
      <c r="AE838" s="131"/>
      <c r="AF838" s="131"/>
      <c r="AG838" s="131"/>
      <c r="AH838" s="131"/>
      <c r="AI838" s="131"/>
      <c r="AJ838" s="140"/>
      <c r="AK838" s="72"/>
      <c r="AL838" s="133"/>
      <c r="AM838" s="133"/>
      <c r="AN838" s="133"/>
      <c r="AO838" s="133"/>
      <c r="AP838" s="133"/>
      <c r="AQ838" s="133"/>
      <c r="AR838" s="133"/>
      <c r="AS838" s="133"/>
      <c r="AT838" s="133"/>
      <c r="AU838" s="133"/>
      <c r="AV838" s="152"/>
      <c r="AW838" s="134"/>
      <c r="AX838" s="135"/>
    </row>
    <row r="839" spans="1:50" x14ac:dyDescent="0.25">
      <c r="A839" s="3"/>
      <c r="B839" s="129"/>
      <c r="X839" s="72"/>
      <c r="Y839" s="132"/>
      <c r="AB839" s="131"/>
      <c r="AC839" s="131"/>
      <c r="AD839" s="131"/>
      <c r="AE839" s="131"/>
      <c r="AF839" s="131"/>
      <c r="AG839" s="131"/>
      <c r="AH839" s="131"/>
      <c r="AI839" s="131"/>
      <c r="AJ839" s="140"/>
      <c r="AK839" s="72"/>
      <c r="AL839" s="133"/>
      <c r="AM839" s="133"/>
      <c r="AN839" s="133"/>
      <c r="AO839" s="133"/>
      <c r="AP839" s="133"/>
      <c r="AQ839" s="133"/>
      <c r="AR839" s="133"/>
      <c r="AS839" s="133"/>
      <c r="AT839" s="133"/>
      <c r="AU839" s="133"/>
      <c r="AV839" s="152"/>
      <c r="AW839" s="134"/>
      <c r="AX839" s="135"/>
    </row>
    <row r="840" spans="1:50" x14ac:dyDescent="0.25">
      <c r="A840" s="3"/>
      <c r="B840" s="129"/>
      <c r="X840" s="72"/>
      <c r="Y840" s="132"/>
      <c r="AB840" s="131"/>
      <c r="AC840" s="131"/>
      <c r="AD840" s="131"/>
      <c r="AE840" s="131"/>
      <c r="AF840" s="131"/>
      <c r="AG840" s="131"/>
      <c r="AH840" s="131"/>
      <c r="AI840" s="131"/>
      <c r="AJ840" s="140"/>
      <c r="AK840" s="72"/>
      <c r="AL840" s="133"/>
      <c r="AM840" s="133"/>
      <c r="AN840" s="133"/>
      <c r="AO840" s="133"/>
      <c r="AP840" s="133"/>
      <c r="AQ840" s="133"/>
      <c r="AR840" s="133"/>
      <c r="AS840" s="133"/>
      <c r="AT840" s="133"/>
      <c r="AU840" s="133"/>
      <c r="AV840" s="152"/>
      <c r="AW840" s="134"/>
      <c r="AX840" s="135"/>
    </row>
    <row r="841" spans="1:50" x14ac:dyDescent="0.25">
      <c r="A841" s="3"/>
      <c r="B841" s="129"/>
      <c r="X841" s="72"/>
      <c r="Y841" s="132"/>
      <c r="AB841" s="131"/>
      <c r="AC841" s="131"/>
      <c r="AD841" s="131"/>
      <c r="AE841" s="131"/>
      <c r="AF841" s="131"/>
      <c r="AG841" s="131"/>
      <c r="AH841" s="131"/>
      <c r="AI841" s="131"/>
      <c r="AJ841" s="140"/>
      <c r="AK841" s="72"/>
      <c r="AL841" s="133"/>
      <c r="AM841" s="133"/>
      <c r="AN841" s="133"/>
      <c r="AO841" s="133"/>
      <c r="AP841" s="133"/>
      <c r="AQ841" s="133"/>
      <c r="AR841" s="133"/>
      <c r="AS841" s="133"/>
      <c r="AT841" s="133"/>
      <c r="AU841" s="133"/>
      <c r="AV841" s="152"/>
      <c r="AW841" s="134"/>
      <c r="AX841" s="135"/>
    </row>
    <row r="842" spans="1:50" x14ac:dyDescent="0.25">
      <c r="A842" s="3"/>
      <c r="B842" s="129"/>
      <c r="X842" s="72"/>
      <c r="Y842" s="132"/>
      <c r="AB842" s="131"/>
      <c r="AC842" s="131"/>
      <c r="AD842" s="131"/>
      <c r="AE842" s="131"/>
      <c r="AF842" s="131"/>
      <c r="AG842" s="131"/>
      <c r="AH842" s="131"/>
      <c r="AI842" s="131"/>
      <c r="AJ842" s="140"/>
      <c r="AK842" s="72"/>
      <c r="AL842" s="133"/>
      <c r="AM842" s="133"/>
      <c r="AN842" s="133"/>
      <c r="AO842" s="133"/>
      <c r="AP842" s="133"/>
      <c r="AQ842" s="133"/>
      <c r="AR842" s="133"/>
      <c r="AS842" s="133"/>
      <c r="AT842" s="133"/>
      <c r="AU842" s="133"/>
      <c r="AV842" s="152"/>
      <c r="AW842" s="134"/>
      <c r="AX842" s="135"/>
    </row>
    <row r="843" spans="1:50" x14ac:dyDescent="0.25">
      <c r="A843" s="3"/>
      <c r="B843" s="129"/>
      <c r="X843" s="72"/>
      <c r="Y843" s="132"/>
      <c r="AB843" s="131"/>
      <c r="AC843" s="131"/>
      <c r="AD843" s="131"/>
      <c r="AE843" s="131"/>
      <c r="AF843" s="131"/>
      <c r="AG843" s="131"/>
      <c r="AH843" s="131"/>
      <c r="AI843" s="131"/>
      <c r="AJ843" s="140"/>
      <c r="AK843" s="72"/>
      <c r="AL843" s="133"/>
      <c r="AM843" s="133"/>
      <c r="AN843" s="133"/>
      <c r="AO843" s="133"/>
      <c r="AP843" s="133"/>
      <c r="AQ843" s="133"/>
      <c r="AR843" s="133"/>
      <c r="AS843" s="133"/>
      <c r="AT843" s="133"/>
      <c r="AU843" s="133"/>
      <c r="AV843" s="152"/>
      <c r="AW843" s="134"/>
      <c r="AX843" s="135"/>
    </row>
    <row r="844" spans="1:50" x14ac:dyDescent="0.25">
      <c r="A844" s="3"/>
      <c r="B844" s="129"/>
      <c r="X844" s="72"/>
      <c r="Y844" s="132"/>
      <c r="AB844" s="131"/>
      <c r="AC844" s="131"/>
      <c r="AD844" s="131"/>
      <c r="AE844" s="131"/>
      <c r="AF844" s="131"/>
      <c r="AG844" s="131"/>
      <c r="AH844" s="131"/>
      <c r="AI844" s="131"/>
      <c r="AJ844" s="140"/>
      <c r="AK844" s="72"/>
      <c r="AL844" s="133"/>
      <c r="AM844" s="133"/>
      <c r="AN844" s="133"/>
      <c r="AO844" s="133"/>
      <c r="AP844" s="133"/>
      <c r="AQ844" s="133"/>
      <c r="AR844" s="133"/>
      <c r="AS844" s="133"/>
      <c r="AT844" s="133"/>
      <c r="AU844" s="133"/>
      <c r="AV844" s="152"/>
      <c r="AW844" s="134"/>
      <c r="AX844" s="135"/>
    </row>
    <row r="845" spans="1:50" x14ac:dyDescent="0.25">
      <c r="A845" s="3"/>
      <c r="B845" s="129"/>
      <c r="X845" s="72"/>
      <c r="Y845" s="132"/>
      <c r="AB845" s="131"/>
      <c r="AC845" s="131"/>
      <c r="AD845" s="131"/>
      <c r="AE845" s="131"/>
      <c r="AF845" s="131"/>
      <c r="AG845" s="131"/>
      <c r="AH845" s="131"/>
      <c r="AI845" s="131"/>
      <c r="AJ845" s="140"/>
      <c r="AK845" s="72"/>
      <c r="AL845" s="133"/>
      <c r="AM845" s="133"/>
      <c r="AN845" s="133"/>
      <c r="AO845" s="133"/>
      <c r="AP845" s="133"/>
      <c r="AQ845" s="133"/>
      <c r="AR845" s="133"/>
      <c r="AS845" s="133"/>
      <c r="AT845" s="133"/>
      <c r="AU845" s="133"/>
      <c r="AV845" s="152"/>
      <c r="AW845" s="134"/>
      <c r="AX845" s="135"/>
    </row>
    <row r="846" spans="1:50" x14ac:dyDescent="0.25">
      <c r="A846" s="3"/>
      <c r="B846" s="129"/>
      <c r="X846" s="72"/>
      <c r="Y846" s="132"/>
      <c r="AB846" s="131"/>
      <c r="AC846" s="131"/>
      <c r="AD846" s="131"/>
      <c r="AE846" s="131"/>
      <c r="AF846" s="131"/>
      <c r="AG846" s="131"/>
      <c r="AH846" s="131"/>
      <c r="AI846" s="131"/>
      <c r="AJ846" s="140"/>
      <c r="AK846" s="72"/>
      <c r="AL846" s="133"/>
      <c r="AM846" s="133"/>
      <c r="AN846" s="133"/>
      <c r="AO846" s="133"/>
      <c r="AP846" s="133"/>
      <c r="AQ846" s="133"/>
      <c r="AR846" s="133"/>
      <c r="AS846" s="133"/>
      <c r="AT846" s="133"/>
      <c r="AU846" s="133"/>
      <c r="AV846" s="152"/>
      <c r="AW846" s="134"/>
      <c r="AX846" s="135"/>
    </row>
    <row r="847" spans="1:50" x14ac:dyDescent="0.25">
      <c r="A847" s="3"/>
      <c r="B847" s="129"/>
      <c r="X847" s="72"/>
      <c r="Y847" s="132"/>
      <c r="AB847" s="131"/>
      <c r="AC847" s="131"/>
      <c r="AD847" s="131"/>
      <c r="AE847" s="131"/>
      <c r="AF847" s="131"/>
      <c r="AG847" s="131"/>
      <c r="AH847" s="131"/>
      <c r="AI847" s="131"/>
      <c r="AJ847" s="140"/>
      <c r="AK847" s="72"/>
      <c r="AL847" s="133"/>
      <c r="AM847" s="133"/>
      <c r="AN847" s="133"/>
      <c r="AO847" s="133"/>
      <c r="AP847" s="133"/>
      <c r="AQ847" s="133"/>
      <c r="AR847" s="133"/>
      <c r="AS847" s="133"/>
      <c r="AT847" s="133"/>
      <c r="AU847" s="133"/>
      <c r="AV847" s="152"/>
      <c r="AW847" s="134"/>
      <c r="AX847" s="135"/>
    </row>
    <row r="848" spans="1:50" x14ac:dyDescent="0.25">
      <c r="A848" s="3"/>
      <c r="B848" s="129"/>
      <c r="X848" s="72"/>
      <c r="Y848" s="132"/>
      <c r="AB848" s="131"/>
      <c r="AC848" s="131"/>
      <c r="AD848" s="131"/>
      <c r="AE848" s="131"/>
      <c r="AF848" s="131"/>
      <c r="AG848" s="131"/>
      <c r="AH848" s="131"/>
      <c r="AI848" s="131"/>
      <c r="AJ848" s="140"/>
      <c r="AK848" s="72"/>
      <c r="AL848" s="133"/>
      <c r="AM848" s="133"/>
      <c r="AN848" s="133"/>
      <c r="AO848" s="133"/>
      <c r="AP848" s="133"/>
      <c r="AQ848" s="133"/>
      <c r="AR848" s="133"/>
      <c r="AS848" s="133"/>
      <c r="AT848" s="133"/>
      <c r="AU848" s="133"/>
      <c r="AV848" s="152"/>
      <c r="AW848" s="134"/>
      <c r="AX848" s="135"/>
    </row>
    <row r="849" spans="1:50" x14ac:dyDescent="0.25">
      <c r="A849" s="3"/>
      <c r="B849" s="129"/>
      <c r="X849" s="72"/>
      <c r="Y849" s="132"/>
      <c r="AB849" s="131"/>
      <c r="AC849" s="131"/>
      <c r="AD849" s="131"/>
      <c r="AE849" s="131"/>
      <c r="AF849" s="131"/>
      <c r="AG849" s="131"/>
      <c r="AH849" s="131"/>
      <c r="AI849" s="131"/>
      <c r="AJ849" s="140"/>
      <c r="AK849" s="72"/>
      <c r="AL849" s="133"/>
      <c r="AM849" s="133"/>
      <c r="AN849" s="133"/>
      <c r="AO849" s="133"/>
      <c r="AP849" s="133"/>
      <c r="AQ849" s="133"/>
      <c r="AR849" s="133"/>
      <c r="AS849" s="133"/>
      <c r="AT849" s="133"/>
      <c r="AU849" s="133"/>
      <c r="AV849" s="152"/>
      <c r="AW849" s="134"/>
      <c r="AX849" s="135"/>
    </row>
    <row r="850" spans="1:50" x14ac:dyDescent="0.25">
      <c r="A850" s="3"/>
      <c r="B850" s="129"/>
      <c r="X850" s="72"/>
      <c r="Y850" s="132"/>
      <c r="AB850" s="131"/>
      <c r="AC850" s="131"/>
      <c r="AD850" s="131"/>
      <c r="AE850" s="131"/>
      <c r="AF850" s="131"/>
      <c r="AG850" s="131"/>
      <c r="AH850" s="131"/>
      <c r="AI850" s="131"/>
      <c r="AJ850" s="140"/>
      <c r="AK850" s="72"/>
      <c r="AL850" s="133"/>
      <c r="AM850" s="133"/>
      <c r="AN850" s="133"/>
      <c r="AO850" s="133"/>
      <c r="AP850" s="133"/>
      <c r="AQ850" s="133"/>
      <c r="AR850" s="133"/>
      <c r="AS850" s="133"/>
      <c r="AT850" s="133"/>
      <c r="AU850" s="133"/>
      <c r="AV850" s="152"/>
      <c r="AW850" s="134"/>
      <c r="AX850" s="135"/>
    </row>
    <row r="851" spans="1:50" x14ac:dyDescent="0.25">
      <c r="A851" s="3"/>
      <c r="B851" s="129"/>
      <c r="X851" s="72"/>
      <c r="Y851" s="132"/>
      <c r="AB851" s="131"/>
      <c r="AC851" s="131"/>
      <c r="AD851" s="131"/>
      <c r="AE851" s="131"/>
      <c r="AF851" s="131"/>
      <c r="AG851" s="131"/>
      <c r="AH851" s="131"/>
      <c r="AI851" s="131"/>
      <c r="AJ851" s="140"/>
      <c r="AK851" s="72"/>
      <c r="AL851" s="133"/>
      <c r="AM851" s="133"/>
      <c r="AN851" s="133"/>
      <c r="AO851" s="133"/>
      <c r="AP851" s="133"/>
      <c r="AQ851" s="133"/>
      <c r="AR851" s="133"/>
      <c r="AS851" s="133"/>
      <c r="AT851" s="133"/>
      <c r="AU851" s="133"/>
      <c r="AV851" s="152"/>
      <c r="AW851" s="134"/>
      <c r="AX851" s="135"/>
    </row>
    <row r="852" spans="1:50" x14ac:dyDescent="0.25">
      <c r="A852" s="3"/>
      <c r="B852" s="129"/>
      <c r="X852" s="72"/>
      <c r="Y852" s="132"/>
      <c r="AB852" s="131"/>
      <c r="AC852" s="131"/>
      <c r="AD852" s="131"/>
      <c r="AE852" s="131"/>
      <c r="AF852" s="131"/>
      <c r="AG852" s="131"/>
      <c r="AH852" s="131"/>
      <c r="AI852" s="131"/>
      <c r="AJ852" s="140"/>
      <c r="AK852" s="72"/>
      <c r="AL852" s="133"/>
      <c r="AM852" s="133"/>
      <c r="AN852" s="133"/>
      <c r="AO852" s="133"/>
      <c r="AP852" s="133"/>
      <c r="AQ852" s="133"/>
      <c r="AR852" s="133"/>
      <c r="AS852" s="133"/>
      <c r="AT852" s="133"/>
      <c r="AU852" s="133"/>
      <c r="AV852" s="152"/>
      <c r="AW852" s="134"/>
      <c r="AX852" s="135"/>
    </row>
    <row r="853" spans="1:50" x14ac:dyDescent="0.25">
      <c r="A853" s="3"/>
      <c r="B853" s="129"/>
      <c r="X853" s="72"/>
      <c r="Y853" s="132"/>
      <c r="AB853" s="131"/>
      <c r="AC853" s="131"/>
      <c r="AD853" s="131"/>
      <c r="AE853" s="131"/>
      <c r="AF853" s="131"/>
      <c r="AG853" s="131"/>
      <c r="AH853" s="131"/>
      <c r="AI853" s="131"/>
      <c r="AJ853" s="140"/>
      <c r="AK853" s="72"/>
      <c r="AL853" s="133"/>
      <c r="AM853" s="133"/>
      <c r="AN853" s="133"/>
      <c r="AO853" s="133"/>
      <c r="AP853" s="133"/>
      <c r="AQ853" s="133"/>
      <c r="AR853" s="133"/>
      <c r="AS853" s="133"/>
      <c r="AT853" s="133"/>
      <c r="AU853" s="133"/>
      <c r="AV853" s="152"/>
      <c r="AW853" s="134"/>
      <c r="AX853" s="135"/>
    </row>
    <row r="854" spans="1:50" x14ac:dyDescent="0.25">
      <c r="A854" s="3"/>
      <c r="B854" s="129"/>
      <c r="X854" s="72"/>
      <c r="Y854" s="132"/>
      <c r="AB854" s="131"/>
      <c r="AC854" s="131"/>
      <c r="AD854" s="131"/>
      <c r="AE854" s="131"/>
      <c r="AF854" s="131"/>
      <c r="AG854" s="131"/>
      <c r="AH854" s="131"/>
      <c r="AI854" s="131"/>
      <c r="AJ854" s="140"/>
      <c r="AK854" s="72"/>
      <c r="AL854" s="133"/>
      <c r="AM854" s="133"/>
      <c r="AN854" s="133"/>
      <c r="AO854" s="133"/>
      <c r="AP854" s="133"/>
      <c r="AQ854" s="133"/>
      <c r="AR854" s="133"/>
      <c r="AS854" s="133"/>
      <c r="AT854" s="133"/>
      <c r="AU854" s="133"/>
      <c r="AV854" s="152"/>
      <c r="AW854" s="134"/>
      <c r="AX854" s="135"/>
    </row>
    <row r="855" spans="1:50" x14ac:dyDescent="0.25">
      <c r="A855" s="3"/>
      <c r="B855" s="129"/>
      <c r="X855" s="72"/>
      <c r="Y855" s="132"/>
      <c r="AB855" s="131"/>
      <c r="AC855" s="131"/>
      <c r="AD855" s="131"/>
      <c r="AE855" s="131"/>
      <c r="AF855" s="131"/>
      <c r="AG855" s="131"/>
      <c r="AH855" s="131"/>
      <c r="AI855" s="131"/>
      <c r="AJ855" s="140"/>
      <c r="AK855" s="72"/>
      <c r="AL855" s="133"/>
      <c r="AM855" s="133"/>
      <c r="AN855" s="133"/>
      <c r="AO855" s="133"/>
      <c r="AP855" s="133"/>
      <c r="AQ855" s="133"/>
      <c r="AR855" s="133"/>
      <c r="AS855" s="133"/>
      <c r="AT855" s="133"/>
      <c r="AU855" s="133"/>
      <c r="AV855" s="152"/>
      <c r="AW855" s="134"/>
      <c r="AX855" s="135"/>
    </row>
    <row r="856" spans="1:50" x14ac:dyDescent="0.25">
      <c r="A856" s="3"/>
      <c r="B856" s="129"/>
      <c r="X856" s="72"/>
      <c r="Y856" s="132"/>
      <c r="AB856" s="131"/>
      <c r="AC856" s="131"/>
      <c r="AD856" s="131"/>
      <c r="AE856" s="131"/>
      <c r="AF856" s="131"/>
      <c r="AG856" s="131"/>
      <c r="AH856" s="131"/>
      <c r="AI856" s="131"/>
      <c r="AJ856" s="140"/>
      <c r="AK856" s="72"/>
      <c r="AL856" s="133"/>
      <c r="AM856" s="133"/>
      <c r="AN856" s="133"/>
      <c r="AO856" s="133"/>
      <c r="AP856" s="133"/>
      <c r="AQ856" s="133"/>
      <c r="AR856" s="133"/>
      <c r="AS856" s="133"/>
      <c r="AT856" s="133"/>
      <c r="AU856" s="133"/>
      <c r="AV856" s="152"/>
      <c r="AW856" s="134"/>
      <c r="AX856" s="135"/>
    </row>
    <row r="857" spans="1:50" x14ac:dyDescent="0.25">
      <c r="A857" s="3"/>
      <c r="B857" s="129"/>
      <c r="X857" s="72"/>
      <c r="Y857" s="132"/>
      <c r="AB857" s="131"/>
      <c r="AC857" s="131"/>
      <c r="AD857" s="131"/>
      <c r="AE857" s="131"/>
      <c r="AF857" s="131"/>
      <c r="AG857" s="131"/>
      <c r="AH857" s="131"/>
      <c r="AI857" s="131"/>
      <c r="AJ857" s="140"/>
      <c r="AK857" s="72"/>
      <c r="AL857" s="133"/>
      <c r="AM857" s="133"/>
      <c r="AN857" s="133"/>
      <c r="AO857" s="133"/>
      <c r="AP857" s="133"/>
      <c r="AQ857" s="133"/>
      <c r="AR857" s="133"/>
      <c r="AS857" s="133"/>
      <c r="AT857" s="133"/>
      <c r="AU857" s="133"/>
      <c r="AV857" s="152"/>
      <c r="AW857" s="134"/>
      <c r="AX857" s="135"/>
    </row>
    <row r="858" spans="1:50" x14ac:dyDescent="0.25">
      <c r="A858" s="3"/>
      <c r="B858" s="129"/>
      <c r="X858" s="72"/>
      <c r="Y858" s="132"/>
      <c r="AB858" s="131"/>
      <c r="AC858" s="131"/>
      <c r="AD858" s="131"/>
      <c r="AE858" s="131"/>
      <c r="AF858" s="131"/>
      <c r="AG858" s="131"/>
      <c r="AH858" s="131"/>
      <c r="AI858" s="131"/>
      <c r="AJ858" s="140"/>
      <c r="AK858" s="72"/>
      <c r="AL858" s="133"/>
      <c r="AM858" s="133"/>
      <c r="AN858" s="133"/>
      <c r="AO858" s="133"/>
      <c r="AP858" s="133"/>
      <c r="AQ858" s="133"/>
      <c r="AR858" s="133"/>
      <c r="AS858" s="133"/>
      <c r="AT858" s="133"/>
      <c r="AU858" s="133"/>
      <c r="AV858" s="152"/>
      <c r="AW858" s="134"/>
      <c r="AX858" s="135"/>
    </row>
    <row r="859" spans="1:50" x14ac:dyDescent="0.25">
      <c r="A859" s="3"/>
      <c r="B859" s="129"/>
      <c r="X859" s="72"/>
      <c r="Y859" s="132"/>
      <c r="AB859" s="131"/>
      <c r="AC859" s="131"/>
      <c r="AD859" s="131"/>
      <c r="AE859" s="131"/>
      <c r="AF859" s="131"/>
      <c r="AG859" s="131"/>
      <c r="AH859" s="131"/>
      <c r="AI859" s="131"/>
      <c r="AJ859" s="140"/>
      <c r="AK859" s="72"/>
      <c r="AL859" s="133"/>
      <c r="AM859" s="133"/>
      <c r="AN859" s="133"/>
      <c r="AO859" s="133"/>
      <c r="AP859" s="133"/>
      <c r="AQ859" s="133"/>
      <c r="AR859" s="133"/>
      <c r="AS859" s="133"/>
      <c r="AT859" s="133"/>
      <c r="AU859" s="133"/>
      <c r="AV859" s="152"/>
      <c r="AW859" s="134"/>
      <c r="AX859" s="135"/>
    </row>
    <row r="860" spans="1:50" x14ac:dyDescent="0.25">
      <c r="A860" s="3"/>
      <c r="B860" s="129"/>
      <c r="X860" s="72"/>
      <c r="Y860" s="132"/>
      <c r="AB860" s="131"/>
      <c r="AC860" s="131"/>
      <c r="AD860" s="131"/>
      <c r="AE860" s="131"/>
      <c r="AF860" s="131"/>
      <c r="AG860" s="131"/>
      <c r="AH860" s="131"/>
      <c r="AI860" s="131"/>
      <c r="AJ860" s="140"/>
      <c r="AK860" s="72"/>
      <c r="AL860" s="133"/>
      <c r="AM860" s="133"/>
      <c r="AN860" s="133"/>
      <c r="AO860" s="133"/>
      <c r="AP860" s="133"/>
      <c r="AQ860" s="133"/>
      <c r="AR860" s="133"/>
      <c r="AS860" s="133"/>
      <c r="AT860" s="133"/>
      <c r="AU860" s="133"/>
      <c r="AV860" s="152"/>
      <c r="AW860" s="134"/>
      <c r="AX860" s="135"/>
    </row>
    <row r="861" spans="1:50" x14ac:dyDescent="0.25">
      <c r="A861" s="3"/>
      <c r="B861" s="129"/>
      <c r="X861" s="72"/>
      <c r="Y861" s="132"/>
      <c r="AB861" s="131"/>
      <c r="AC861" s="131"/>
      <c r="AD861" s="131"/>
      <c r="AE861" s="131"/>
      <c r="AF861" s="131"/>
      <c r="AG861" s="131"/>
      <c r="AH861" s="131"/>
      <c r="AI861" s="131"/>
      <c r="AJ861" s="140"/>
      <c r="AK861" s="72"/>
      <c r="AL861" s="133"/>
      <c r="AM861" s="133"/>
      <c r="AN861" s="133"/>
      <c r="AO861" s="133"/>
      <c r="AP861" s="133"/>
      <c r="AQ861" s="133"/>
      <c r="AR861" s="133"/>
      <c r="AS861" s="133"/>
      <c r="AT861" s="133"/>
      <c r="AU861" s="133"/>
      <c r="AV861" s="152"/>
      <c r="AW861" s="134"/>
      <c r="AX861" s="135"/>
    </row>
    <row r="862" spans="1:50" x14ac:dyDescent="0.25">
      <c r="A862" s="3"/>
      <c r="B862" s="129"/>
      <c r="X862" s="72"/>
      <c r="Y862" s="132"/>
      <c r="AB862" s="131"/>
      <c r="AC862" s="131"/>
      <c r="AD862" s="131"/>
      <c r="AE862" s="131"/>
      <c r="AF862" s="131"/>
      <c r="AG862" s="131"/>
      <c r="AH862" s="131"/>
      <c r="AI862" s="131"/>
      <c r="AJ862" s="140"/>
      <c r="AK862" s="72"/>
      <c r="AL862" s="133"/>
      <c r="AM862" s="133"/>
      <c r="AN862" s="133"/>
      <c r="AO862" s="133"/>
      <c r="AP862" s="133"/>
      <c r="AQ862" s="133"/>
      <c r="AR862" s="133"/>
      <c r="AS862" s="133"/>
      <c r="AT862" s="133"/>
      <c r="AU862" s="133"/>
      <c r="AV862" s="152"/>
      <c r="AW862" s="134"/>
      <c r="AX862" s="135"/>
    </row>
    <row r="863" spans="1:50" x14ac:dyDescent="0.25">
      <c r="A863" s="3"/>
      <c r="B863" s="129"/>
      <c r="X863" s="72"/>
      <c r="Y863" s="132"/>
      <c r="AB863" s="131"/>
      <c r="AC863" s="131"/>
      <c r="AD863" s="131"/>
      <c r="AE863" s="131"/>
      <c r="AF863" s="131"/>
      <c r="AG863" s="131"/>
      <c r="AH863" s="131"/>
      <c r="AI863" s="131"/>
      <c r="AJ863" s="140"/>
      <c r="AK863" s="72"/>
      <c r="AL863" s="133"/>
      <c r="AM863" s="133"/>
      <c r="AN863" s="133"/>
      <c r="AO863" s="133"/>
      <c r="AP863" s="133"/>
      <c r="AQ863" s="133"/>
      <c r="AR863" s="133"/>
      <c r="AS863" s="133"/>
      <c r="AT863" s="133"/>
      <c r="AU863" s="133"/>
      <c r="AV863" s="152"/>
      <c r="AW863" s="134"/>
      <c r="AX863" s="135"/>
    </row>
    <row r="864" spans="1:50" x14ac:dyDescent="0.25">
      <c r="A864" s="3"/>
      <c r="B864" s="129"/>
      <c r="X864" s="72"/>
      <c r="Y864" s="132"/>
      <c r="AB864" s="131"/>
      <c r="AC864" s="131"/>
      <c r="AD864" s="131"/>
      <c r="AE864" s="131"/>
      <c r="AF864" s="131"/>
      <c r="AG864" s="131"/>
      <c r="AH864" s="131"/>
      <c r="AI864" s="131"/>
      <c r="AJ864" s="140"/>
      <c r="AK864" s="72"/>
      <c r="AL864" s="133"/>
      <c r="AM864" s="133"/>
      <c r="AN864" s="133"/>
      <c r="AO864" s="133"/>
      <c r="AP864" s="133"/>
      <c r="AQ864" s="133"/>
      <c r="AR864" s="133"/>
      <c r="AS864" s="133"/>
      <c r="AT864" s="133"/>
      <c r="AU864" s="133"/>
      <c r="AV864" s="152"/>
      <c r="AW864" s="134"/>
      <c r="AX864" s="135"/>
    </row>
    <row r="865" spans="1:50" x14ac:dyDescent="0.25">
      <c r="A865" s="3"/>
      <c r="B865" s="129"/>
      <c r="X865" s="72"/>
      <c r="Y865" s="132"/>
      <c r="AB865" s="131"/>
      <c r="AC865" s="131"/>
      <c r="AD865" s="131"/>
      <c r="AE865" s="131"/>
      <c r="AF865" s="131"/>
      <c r="AG865" s="131"/>
      <c r="AH865" s="131"/>
      <c r="AI865" s="131"/>
      <c r="AJ865" s="140"/>
      <c r="AK865" s="72"/>
      <c r="AL865" s="133"/>
      <c r="AM865" s="133"/>
      <c r="AN865" s="133"/>
      <c r="AO865" s="133"/>
      <c r="AP865" s="133"/>
      <c r="AQ865" s="133"/>
      <c r="AR865" s="133"/>
      <c r="AS865" s="133"/>
      <c r="AT865" s="133"/>
      <c r="AU865" s="133"/>
      <c r="AV865" s="152"/>
      <c r="AW865" s="134"/>
      <c r="AX865" s="135"/>
    </row>
    <row r="866" spans="1:50" x14ac:dyDescent="0.25">
      <c r="A866" s="3"/>
      <c r="B866" s="129"/>
      <c r="X866" s="72"/>
      <c r="Y866" s="132"/>
      <c r="AB866" s="131"/>
      <c r="AC866" s="131"/>
      <c r="AD866" s="131"/>
      <c r="AE866" s="131"/>
      <c r="AF866" s="131"/>
      <c r="AG866" s="131"/>
      <c r="AH866" s="131"/>
      <c r="AI866" s="131"/>
      <c r="AJ866" s="140"/>
      <c r="AK866" s="72"/>
      <c r="AL866" s="133"/>
      <c r="AM866" s="133"/>
      <c r="AN866" s="133"/>
      <c r="AO866" s="133"/>
      <c r="AP866" s="133"/>
      <c r="AQ866" s="133"/>
      <c r="AR866" s="133"/>
      <c r="AS866" s="133"/>
      <c r="AT866" s="133"/>
      <c r="AU866" s="133"/>
      <c r="AV866" s="152"/>
      <c r="AW866" s="134"/>
      <c r="AX866" s="135"/>
    </row>
    <row r="867" spans="1:50" x14ac:dyDescent="0.25">
      <c r="A867" s="3"/>
      <c r="B867" s="129"/>
      <c r="X867" s="72"/>
      <c r="Y867" s="132"/>
      <c r="AB867" s="131"/>
      <c r="AC867" s="131"/>
      <c r="AD867" s="131"/>
      <c r="AE867" s="131"/>
      <c r="AF867" s="131"/>
      <c r="AG867" s="131"/>
      <c r="AH867" s="131"/>
      <c r="AI867" s="131"/>
      <c r="AJ867" s="140"/>
      <c r="AK867" s="72"/>
      <c r="AL867" s="133"/>
      <c r="AM867" s="133"/>
      <c r="AN867" s="133"/>
      <c r="AO867" s="133"/>
      <c r="AP867" s="133"/>
      <c r="AQ867" s="133"/>
      <c r="AR867" s="133"/>
      <c r="AS867" s="133"/>
      <c r="AT867" s="133"/>
      <c r="AU867" s="133"/>
      <c r="AV867" s="152"/>
      <c r="AW867" s="134"/>
      <c r="AX867" s="135"/>
    </row>
    <row r="868" spans="1:50" x14ac:dyDescent="0.25">
      <c r="A868" s="3"/>
      <c r="B868" s="129"/>
      <c r="X868" s="72"/>
      <c r="Y868" s="132"/>
      <c r="AB868" s="131"/>
      <c r="AC868" s="131"/>
      <c r="AD868" s="131"/>
      <c r="AE868" s="131"/>
      <c r="AF868" s="131"/>
      <c r="AG868" s="131"/>
      <c r="AH868" s="131"/>
      <c r="AI868" s="131"/>
      <c r="AJ868" s="140"/>
      <c r="AK868" s="72"/>
      <c r="AL868" s="133"/>
      <c r="AM868" s="133"/>
      <c r="AN868" s="133"/>
      <c r="AO868" s="133"/>
      <c r="AP868" s="133"/>
      <c r="AQ868" s="133"/>
      <c r="AR868" s="133"/>
      <c r="AS868" s="133"/>
      <c r="AT868" s="133"/>
      <c r="AU868" s="133"/>
      <c r="AV868" s="152"/>
      <c r="AW868" s="134"/>
      <c r="AX868" s="135"/>
    </row>
    <row r="869" spans="1:50" x14ac:dyDescent="0.25">
      <c r="A869" s="3"/>
      <c r="B869" s="129"/>
      <c r="X869" s="72"/>
      <c r="Y869" s="132"/>
      <c r="AB869" s="131"/>
      <c r="AC869" s="131"/>
      <c r="AD869" s="131"/>
      <c r="AE869" s="131"/>
      <c r="AF869" s="131"/>
      <c r="AG869" s="131"/>
      <c r="AH869" s="131"/>
      <c r="AI869" s="131"/>
      <c r="AJ869" s="140"/>
      <c r="AK869" s="72"/>
      <c r="AL869" s="133"/>
      <c r="AM869" s="133"/>
      <c r="AN869" s="133"/>
      <c r="AO869" s="133"/>
      <c r="AP869" s="133"/>
      <c r="AQ869" s="133"/>
      <c r="AR869" s="133"/>
      <c r="AS869" s="133"/>
      <c r="AT869" s="133"/>
      <c r="AU869" s="133"/>
      <c r="AV869" s="152"/>
      <c r="AW869" s="134"/>
      <c r="AX869" s="135"/>
    </row>
    <row r="870" spans="1:50" x14ac:dyDescent="0.25">
      <c r="A870" s="3"/>
      <c r="B870" s="129"/>
      <c r="X870" s="72"/>
      <c r="Y870" s="132"/>
      <c r="AB870" s="131"/>
      <c r="AC870" s="131"/>
      <c r="AD870" s="131"/>
      <c r="AE870" s="131"/>
      <c r="AF870" s="131"/>
      <c r="AG870" s="131"/>
      <c r="AH870" s="131"/>
      <c r="AI870" s="131"/>
      <c r="AJ870" s="140"/>
      <c r="AK870" s="72"/>
      <c r="AL870" s="133"/>
      <c r="AM870" s="133"/>
      <c r="AN870" s="133"/>
      <c r="AO870" s="133"/>
      <c r="AP870" s="133"/>
      <c r="AQ870" s="133"/>
      <c r="AR870" s="133"/>
      <c r="AS870" s="133"/>
      <c r="AT870" s="133"/>
      <c r="AU870" s="133"/>
      <c r="AV870" s="152"/>
      <c r="AW870" s="134"/>
      <c r="AX870" s="135"/>
    </row>
    <row r="871" spans="1:50" x14ac:dyDescent="0.25">
      <c r="A871" s="3"/>
      <c r="B871" s="129"/>
      <c r="X871" s="72"/>
      <c r="Y871" s="132"/>
      <c r="AB871" s="131"/>
      <c r="AC871" s="131"/>
      <c r="AD871" s="131"/>
      <c r="AE871" s="131"/>
      <c r="AF871" s="131"/>
      <c r="AG871" s="131"/>
      <c r="AH871" s="131"/>
      <c r="AI871" s="131"/>
      <c r="AJ871" s="140"/>
      <c r="AK871" s="72"/>
      <c r="AL871" s="133"/>
      <c r="AM871" s="133"/>
      <c r="AN871" s="133"/>
      <c r="AO871" s="133"/>
      <c r="AP871" s="133"/>
      <c r="AQ871" s="133"/>
      <c r="AR871" s="133"/>
      <c r="AS871" s="133"/>
      <c r="AT871" s="133"/>
      <c r="AU871" s="133"/>
      <c r="AV871" s="152"/>
      <c r="AW871" s="134"/>
      <c r="AX871" s="135"/>
    </row>
    <row r="872" spans="1:50" x14ac:dyDescent="0.25">
      <c r="A872" s="3"/>
      <c r="B872" s="129"/>
      <c r="X872" s="72"/>
      <c r="Y872" s="132"/>
      <c r="AB872" s="131"/>
      <c r="AC872" s="131"/>
      <c r="AD872" s="131"/>
      <c r="AE872" s="131"/>
      <c r="AF872" s="131"/>
      <c r="AG872" s="131"/>
      <c r="AH872" s="131"/>
      <c r="AI872" s="131"/>
      <c r="AJ872" s="140"/>
      <c r="AK872" s="72"/>
      <c r="AL872" s="133"/>
      <c r="AM872" s="133"/>
      <c r="AN872" s="133"/>
      <c r="AO872" s="133"/>
      <c r="AP872" s="133"/>
      <c r="AQ872" s="133"/>
      <c r="AR872" s="133"/>
      <c r="AS872" s="133"/>
      <c r="AT872" s="133"/>
      <c r="AU872" s="133"/>
      <c r="AV872" s="152"/>
      <c r="AW872" s="134"/>
      <c r="AX872" s="135"/>
    </row>
    <row r="873" spans="1:50" x14ac:dyDescent="0.25">
      <c r="A873" s="3"/>
      <c r="B873" s="129"/>
      <c r="X873" s="72"/>
      <c r="Y873" s="132"/>
      <c r="AB873" s="131"/>
      <c r="AC873" s="131"/>
      <c r="AD873" s="131"/>
      <c r="AE873" s="131"/>
      <c r="AF873" s="131"/>
      <c r="AG873" s="131"/>
      <c r="AH873" s="131"/>
      <c r="AI873" s="131"/>
      <c r="AJ873" s="140"/>
      <c r="AK873" s="72"/>
      <c r="AL873" s="133"/>
      <c r="AM873" s="133"/>
      <c r="AN873" s="133"/>
      <c r="AO873" s="133"/>
      <c r="AP873" s="133"/>
      <c r="AQ873" s="133"/>
      <c r="AR873" s="133"/>
      <c r="AS873" s="133"/>
      <c r="AT873" s="133"/>
      <c r="AU873" s="133"/>
      <c r="AV873" s="152"/>
      <c r="AW873" s="134"/>
      <c r="AX873" s="135"/>
    </row>
    <row r="874" spans="1:50" x14ac:dyDescent="0.25">
      <c r="A874" s="3"/>
      <c r="B874" s="129"/>
      <c r="X874" s="72"/>
      <c r="Y874" s="132"/>
      <c r="AB874" s="131"/>
      <c r="AC874" s="131"/>
      <c r="AD874" s="131"/>
      <c r="AE874" s="131"/>
      <c r="AF874" s="131"/>
      <c r="AG874" s="131"/>
      <c r="AH874" s="131"/>
      <c r="AI874" s="131"/>
      <c r="AJ874" s="140"/>
      <c r="AK874" s="72"/>
      <c r="AL874" s="133"/>
      <c r="AM874" s="133"/>
      <c r="AN874" s="133"/>
      <c r="AO874" s="133"/>
      <c r="AP874" s="133"/>
      <c r="AQ874" s="133"/>
      <c r="AR874" s="133"/>
      <c r="AS874" s="133"/>
      <c r="AT874" s="133"/>
      <c r="AU874" s="133"/>
      <c r="AV874" s="152"/>
      <c r="AW874" s="134"/>
      <c r="AX874" s="135"/>
    </row>
    <row r="875" spans="1:50" x14ac:dyDescent="0.25">
      <c r="A875" s="3"/>
      <c r="B875" s="129"/>
      <c r="X875" s="72"/>
      <c r="Y875" s="132"/>
      <c r="AB875" s="131"/>
      <c r="AC875" s="131"/>
      <c r="AD875" s="131"/>
      <c r="AE875" s="131"/>
      <c r="AF875" s="131"/>
      <c r="AG875" s="131"/>
      <c r="AH875" s="131"/>
      <c r="AI875" s="131"/>
      <c r="AJ875" s="140"/>
      <c r="AK875" s="72"/>
      <c r="AL875" s="133"/>
      <c r="AM875" s="133"/>
      <c r="AN875" s="133"/>
      <c r="AO875" s="133"/>
      <c r="AP875" s="133"/>
      <c r="AQ875" s="133"/>
      <c r="AR875" s="133"/>
      <c r="AS875" s="133"/>
      <c r="AT875" s="133"/>
      <c r="AU875" s="133"/>
      <c r="AV875" s="152"/>
      <c r="AW875" s="134"/>
      <c r="AX875" s="135"/>
    </row>
    <row r="876" spans="1:50" x14ac:dyDescent="0.25">
      <c r="A876" s="3"/>
      <c r="B876" s="129"/>
      <c r="X876" s="72"/>
      <c r="Y876" s="132"/>
      <c r="AB876" s="131"/>
      <c r="AC876" s="131"/>
      <c r="AD876" s="131"/>
      <c r="AE876" s="131"/>
      <c r="AF876" s="131"/>
      <c r="AG876" s="131"/>
      <c r="AH876" s="131"/>
      <c r="AI876" s="131"/>
      <c r="AJ876" s="140"/>
      <c r="AK876" s="72"/>
      <c r="AL876" s="133"/>
      <c r="AM876" s="133"/>
      <c r="AN876" s="133"/>
      <c r="AO876" s="133"/>
      <c r="AP876" s="133"/>
      <c r="AQ876" s="133"/>
      <c r="AR876" s="133"/>
      <c r="AS876" s="133"/>
      <c r="AT876" s="133"/>
      <c r="AU876" s="133"/>
      <c r="AV876" s="152"/>
      <c r="AW876" s="134"/>
      <c r="AX876" s="135"/>
    </row>
    <row r="877" spans="1:50" x14ac:dyDescent="0.25">
      <c r="A877" s="3"/>
      <c r="B877" s="129"/>
      <c r="X877" s="72"/>
      <c r="Y877" s="132"/>
      <c r="AB877" s="131"/>
      <c r="AC877" s="131"/>
      <c r="AD877" s="131"/>
      <c r="AE877" s="131"/>
      <c r="AF877" s="131"/>
      <c r="AG877" s="131"/>
      <c r="AH877" s="131"/>
      <c r="AI877" s="131"/>
      <c r="AJ877" s="140"/>
      <c r="AK877" s="72"/>
      <c r="AL877" s="133"/>
      <c r="AM877" s="133"/>
      <c r="AN877" s="133"/>
      <c r="AO877" s="133"/>
      <c r="AP877" s="133"/>
      <c r="AQ877" s="133"/>
      <c r="AR877" s="133"/>
      <c r="AS877" s="133"/>
      <c r="AT877" s="133"/>
      <c r="AU877" s="133"/>
      <c r="AV877" s="152"/>
      <c r="AW877" s="134"/>
      <c r="AX877" s="135"/>
    </row>
    <row r="878" spans="1:50" x14ac:dyDescent="0.25">
      <c r="A878" s="3"/>
      <c r="B878" s="129"/>
      <c r="X878" s="72"/>
      <c r="Y878" s="132"/>
      <c r="AB878" s="131"/>
      <c r="AC878" s="131"/>
      <c r="AD878" s="131"/>
      <c r="AE878" s="131"/>
      <c r="AF878" s="131"/>
      <c r="AG878" s="131"/>
      <c r="AH878" s="131"/>
      <c r="AI878" s="131"/>
      <c r="AJ878" s="140"/>
      <c r="AK878" s="72"/>
      <c r="AL878" s="133"/>
      <c r="AM878" s="133"/>
      <c r="AN878" s="133"/>
      <c r="AO878" s="133"/>
      <c r="AP878" s="133"/>
      <c r="AQ878" s="133"/>
      <c r="AR878" s="133"/>
      <c r="AS878" s="133"/>
      <c r="AT878" s="133"/>
      <c r="AU878" s="133"/>
      <c r="AV878" s="152"/>
      <c r="AW878" s="134"/>
      <c r="AX878" s="135"/>
    </row>
    <row r="879" spans="1:50" x14ac:dyDescent="0.25">
      <c r="A879" s="3"/>
      <c r="B879" s="129"/>
      <c r="X879" s="72"/>
      <c r="Y879" s="132"/>
      <c r="AB879" s="131"/>
      <c r="AC879" s="131"/>
      <c r="AD879" s="131"/>
      <c r="AE879" s="131"/>
      <c r="AF879" s="131"/>
      <c r="AG879" s="131"/>
      <c r="AH879" s="131"/>
      <c r="AI879" s="131"/>
      <c r="AJ879" s="140"/>
      <c r="AK879" s="72"/>
      <c r="AL879" s="133"/>
      <c r="AM879" s="133"/>
      <c r="AN879" s="133"/>
      <c r="AO879" s="133"/>
      <c r="AP879" s="133"/>
      <c r="AQ879" s="133"/>
      <c r="AR879" s="133"/>
      <c r="AS879" s="133"/>
      <c r="AT879" s="133"/>
      <c r="AU879" s="133"/>
      <c r="AV879" s="152"/>
      <c r="AW879" s="134"/>
      <c r="AX879" s="135"/>
    </row>
    <row r="880" spans="1:50" x14ac:dyDescent="0.25">
      <c r="A880" s="3"/>
      <c r="B880" s="129"/>
      <c r="X880" s="72"/>
      <c r="Y880" s="132"/>
      <c r="AB880" s="131"/>
      <c r="AC880" s="131"/>
      <c r="AD880" s="131"/>
      <c r="AE880" s="131"/>
      <c r="AF880" s="131"/>
      <c r="AG880" s="131"/>
      <c r="AH880" s="131"/>
      <c r="AI880" s="131"/>
      <c r="AJ880" s="140"/>
      <c r="AK880" s="72"/>
      <c r="AL880" s="133"/>
      <c r="AM880" s="133"/>
      <c r="AN880" s="133"/>
      <c r="AO880" s="133"/>
      <c r="AP880" s="133"/>
      <c r="AQ880" s="133"/>
      <c r="AR880" s="133"/>
      <c r="AS880" s="133"/>
      <c r="AT880" s="133"/>
      <c r="AU880" s="133"/>
      <c r="AV880" s="152"/>
      <c r="AW880" s="134"/>
      <c r="AX880" s="135"/>
    </row>
    <row r="881" spans="1:50" x14ac:dyDescent="0.25">
      <c r="A881" s="3"/>
      <c r="B881" s="129"/>
      <c r="X881" s="72"/>
      <c r="Y881" s="132"/>
      <c r="AB881" s="131"/>
      <c r="AC881" s="131"/>
      <c r="AD881" s="131"/>
      <c r="AE881" s="131"/>
      <c r="AF881" s="131"/>
      <c r="AG881" s="131"/>
      <c r="AH881" s="131"/>
      <c r="AI881" s="131"/>
      <c r="AJ881" s="140"/>
      <c r="AK881" s="72"/>
      <c r="AL881" s="133"/>
      <c r="AM881" s="133"/>
      <c r="AN881" s="133"/>
      <c r="AO881" s="133"/>
      <c r="AP881" s="133"/>
      <c r="AQ881" s="133"/>
      <c r="AR881" s="133"/>
      <c r="AS881" s="133"/>
      <c r="AT881" s="133"/>
      <c r="AU881" s="133"/>
      <c r="AV881" s="152"/>
      <c r="AW881" s="134"/>
      <c r="AX881" s="135"/>
    </row>
    <row r="882" spans="1:50" x14ac:dyDescent="0.25">
      <c r="A882" s="3"/>
      <c r="B882" s="129"/>
      <c r="X882" s="72"/>
      <c r="Y882" s="132"/>
      <c r="AB882" s="131"/>
      <c r="AC882" s="131"/>
      <c r="AD882" s="131"/>
      <c r="AE882" s="131"/>
      <c r="AF882" s="131"/>
      <c r="AG882" s="131"/>
      <c r="AH882" s="131"/>
      <c r="AI882" s="131"/>
      <c r="AJ882" s="140"/>
      <c r="AK882" s="72"/>
      <c r="AL882" s="133"/>
      <c r="AM882" s="133"/>
      <c r="AN882" s="133"/>
      <c r="AO882" s="133"/>
      <c r="AP882" s="133"/>
      <c r="AQ882" s="133"/>
      <c r="AR882" s="133"/>
      <c r="AS882" s="133"/>
      <c r="AT882" s="133"/>
      <c r="AU882" s="133"/>
      <c r="AV882" s="152"/>
      <c r="AW882" s="134"/>
      <c r="AX882" s="135"/>
    </row>
    <row r="883" spans="1:50" x14ac:dyDescent="0.25">
      <c r="A883" s="3"/>
      <c r="B883" s="129"/>
      <c r="X883" s="72"/>
      <c r="Y883" s="132"/>
      <c r="AB883" s="131"/>
      <c r="AC883" s="131"/>
      <c r="AD883" s="131"/>
      <c r="AE883" s="131"/>
      <c r="AF883" s="131"/>
      <c r="AG883" s="131"/>
      <c r="AH883" s="131"/>
      <c r="AI883" s="131"/>
      <c r="AJ883" s="140"/>
      <c r="AK883" s="72"/>
      <c r="AL883" s="133"/>
      <c r="AM883" s="133"/>
      <c r="AN883" s="133"/>
      <c r="AO883" s="133"/>
      <c r="AP883" s="133"/>
      <c r="AQ883" s="133"/>
      <c r="AR883" s="133"/>
      <c r="AS883" s="133"/>
      <c r="AT883" s="133"/>
      <c r="AU883" s="133"/>
      <c r="AV883" s="152"/>
      <c r="AW883" s="134"/>
      <c r="AX883" s="135"/>
    </row>
    <row r="884" spans="1:50" x14ac:dyDescent="0.25">
      <c r="A884" s="3"/>
      <c r="B884" s="129"/>
      <c r="X884" s="72"/>
      <c r="Y884" s="132"/>
      <c r="AB884" s="131"/>
      <c r="AC884" s="131"/>
      <c r="AD884" s="131"/>
      <c r="AE884" s="131"/>
      <c r="AF884" s="131"/>
      <c r="AG884" s="131"/>
      <c r="AH884" s="131"/>
      <c r="AI884" s="131"/>
      <c r="AJ884" s="140"/>
      <c r="AK884" s="72"/>
      <c r="AL884" s="133"/>
      <c r="AM884" s="133"/>
      <c r="AN884" s="133"/>
      <c r="AO884" s="133"/>
      <c r="AP884" s="133"/>
      <c r="AQ884" s="133"/>
      <c r="AR884" s="133"/>
      <c r="AS884" s="133"/>
      <c r="AT884" s="133"/>
      <c r="AU884" s="133"/>
      <c r="AV884" s="152"/>
      <c r="AW884" s="134"/>
      <c r="AX884" s="135"/>
    </row>
    <row r="885" spans="1:50" x14ac:dyDescent="0.25">
      <c r="A885" s="3"/>
      <c r="B885" s="129"/>
      <c r="X885" s="72"/>
      <c r="Y885" s="132"/>
      <c r="AB885" s="131"/>
      <c r="AC885" s="131"/>
      <c r="AD885" s="131"/>
      <c r="AE885" s="131"/>
      <c r="AF885" s="131"/>
      <c r="AG885" s="131"/>
      <c r="AH885" s="131"/>
      <c r="AI885" s="131"/>
      <c r="AJ885" s="140"/>
      <c r="AK885" s="72"/>
      <c r="AL885" s="133"/>
      <c r="AM885" s="133"/>
      <c r="AN885" s="133"/>
      <c r="AO885" s="133"/>
      <c r="AP885" s="133"/>
      <c r="AQ885" s="133"/>
      <c r="AR885" s="133"/>
      <c r="AS885" s="133"/>
      <c r="AT885" s="133"/>
      <c r="AU885" s="133"/>
      <c r="AV885" s="152"/>
      <c r="AW885" s="134"/>
      <c r="AX885" s="135"/>
    </row>
    <row r="886" spans="1:50" x14ac:dyDescent="0.25">
      <c r="A886" s="3"/>
      <c r="B886" s="129"/>
      <c r="X886" s="72"/>
      <c r="Y886" s="132"/>
      <c r="AB886" s="131"/>
      <c r="AC886" s="131"/>
      <c r="AD886" s="131"/>
      <c r="AE886" s="131"/>
      <c r="AF886" s="131"/>
      <c r="AG886" s="131"/>
      <c r="AH886" s="131"/>
      <c r="AI886" s="131"/>
      <c r="AJ886" s="140"/>
      <c r="AK886" s="72"/>
      <c r="AL886" s="133"/>
      <c r="AM886" s="133"/>
      <c r="AN886" s="133"/>
      <c r="AO886" s="133"/>
      <c r="AP886" s="133"/>
      <c r="AQ886" s="133"/>
      <c r="AR886" s="133"/>
      <c r="AS886" s="133"/>
      <c r="AT886" s="133"/>
      <c r="AU886" s="133"/>
      <c r="AV886" s="152"/>
      <c r="AW886" s="134"/>
      <c r="AX886" s="135"/>
    </row>
    <row r="887" spans="1:50" x14ac:dyDescent="0.25">
      <c r="A887" s="3"/>
      <c r="B887" s="129"/>
      <c r="X887" s="72"/>
      <c r="Y887" s="132"/>
      <c r="AB887" s="131"/>
      <c r="AC887" s="131"/>
      <c r="AD887" s="131"/>
      <c r="AE887" s="131"/>
      <c r="AF887" s="131"/>
      <c r="AG887" s="131"/>
      <c r="AH887" s="131"/>
      <c r="AI887" s="131"/>
      <c r="AJ887" s="140"/>
      <c r="AK887" s="72"/>
      <c r="AL887" s="133"/>
      <c r="AM887" s="133"/>
      <c r="AN887" s="133"/>
      <c r="AO887" s="133"/>
      <c r="AP887" s="133"/>
      <c r="AQ887" s="133"/>
      <c r="AR887" s="133"/>
      <c r="AS887" s="133"/>
      <c r="AT887" s="133"/>
      <c r="AU887" s="133"/>
      <c r="AV887" s="152"/>
      <c r="AW887" s="134"/>
      <c r="AX887" s="135"/>
    </row>
    <row r="888" spans="1:50" x14ac:dyDescent="0.25">
      <c r="A888" s="3"/>
      <c r="B888" s="129"/>
      <c r="X888" s="72"/>
      <c r="Y888" s="132"/>
      <c r="AB888" s="131"/>
      <c r="AC888" s="131"/>
      <c r="AD888" s="131"/>
      <c r="AE888" s="131"/>
      <c r="AF888" s="131"/>
      <c r="AG888" s="131"/>
      <c r="AH888" s="131"/>
      <c r="AI888" s="131"/>
      <c r="AJ888" s="140"/>
      <c r="AK888" s="72"/>
      <c r="AL888" s="133"/>
      <c r="AM888" s="133"/>
      <c r="AN888" s="133"/>
      <c r="AO888" s="133"/>
      <c r="AP888" s="133"/>
      <c r="AQ888" s="133"/>
      <c r="AR888" s="133"/>
      <c r="AS888" s="133"/>
      <c r="AT888" s="133"/>
      <c r="AU888" s="133"/>
      <c r="AV888" s="152"/>
      <c r="AW888" s="134"/>
      <c r="AX888" s="135"/>
    </row>
    <row r="889" spans="1:50" x14ac:dyDescent="0.25">
      <c r="A889" s="3"/>
      <c r="B889" s="129"/>
      <c r="X889" s="72"/>
      <c r="Y889" s="132"/>
      <c r="AB889" s="131"/>
      <c r="AC889" s="131"/>
      <c r="AD889" s="131"/>
      <c r="AE889" s="131"/>
      <c r="AF889" s="131"/>
      <c r="AG889" s="131"/>
      <c r="AH889" s="131"/>
      <c r="AI889" s="131"/>
      <c r="AJ889" s="140"/>
      <c r="AK889" s="72"/>
      <c r="AL889" s="133"/>
      <c r="AM889" s="133"/>
      <c r="AN889" s="133"/>
      <c r="AO889" s="133"/>
      <c r="AP889" s="133"/>
      <c r="AQ889" s="133"/>
      <c r="AR889" s="133"/>
      <c r="AS889" s="133"/>
      <c r="AT889" s="133"/>
      <c r="AU889" s="133"/>
      <c r="AV889" s="152"/>
      <c r="AW889" s="134"/>
      <c r="AX889" s="135"/>
    </row>
    <row r="890" spans="1:50" x14ac:dyDescent="0.25">
      <c r="A890" s="3"/>
      <c r="B890" s="129"/>
      <c r="X890" s="72"/>
      <c r="Y890" s="132"/>
      <c r="AB890" s="131"/>
      <c r="AC890" s="131"/>
      <c r="AD890" s="131"/>
      <c r="AE890" s="131"/>
      <c r="AF890" s="131"/>
      <c r="AG890" s="131"/>
      <c r="AH890" s="131"/>
      <c r="AI890" s="131"/>
      <c r="AJ890" s="140"/>
      <c r="AK890" s="72"/>
      <c r="AL890" s="133"/>
      <c r="AM890" s="133"/>
      <c r="AN890" s="133"/>
      <c r="AO890" s="133"/>
      <c r="AP890" s="133"/>
      <c r="AQ890" s="133"/>
      <c r="AR890" s="133"/>
      <c r="AS890" s="133"/>
      <c r="AT890" s="133"/>
      <c r="AU890" s="133"/>
      <c r="AV890" s="152"/>
      <c r="AW890" s="134"/>
      <c r="AX890" s="135"/>
    </row>
    <row r="891" spans="1:50" x14ac:dyDescent="0.25">
      <c r="A891" s="3"/>
      <c r="B891" s="129"/>
      <c r="X891" s="72"/>
      <c r="Y891" s="132"/>
      <c r="AB891" s="131"/>
      <c r="AC891" s="131"/>
      <c r="AD891" s="131"/>
      <c r="AE891" s="131"/>
      <c r="AF891" s="131"/>
      <c r="AG891" s="131"/>
      <c r="AH891" s="131"/>
      <c r="AI891" s="131"/>
      <c r="AJ891" s="140"/>
      <c r="AK891" s="72"/>
      <c r="AL891" s="133"/>
      <c r="AM891" s="133"/>
      <c r="AN891" s="133"/>
      <c r="AO891" s="133"/>
      <c r="AP891" s="133"/>
      <c r="AQ891" s="133"/>
      <c r="AR891" s="133"/>
      <c r="AS891" s="133"/>
      <c r="AT891" s="133"/>
      <c r="AU891" s="133"/>
      <c r="AV891" s="152"/>
      <c r="AW891" s="134"/>
      <c r="AX891" s="135"/>
    </row>
    <row r="892" spans="1:50" x14ac:dyDescent="0.25">
      <c r="A892" s="3"/>
      <c r="B892" s="129"/>
      <c r="X892" s="72"/>
      <c r="Y892" s="132"/>
      <c r="AB892" s="131"/>
      <c r="AC892" s="131"/>
      <c r="AD892" s="131"/>
      <c r="AE892" s="131"/>
      <c r="AF892" s="131"/>
      <c r="AG892" s="131"/>
      <c r="AH892" s="131"/>
      <c r="AI892" s="131"/>
      <c r="AJ892" s="140"/>
      <c r="AK892" s="72"/>
      <c r="AL892" s="133"/>
      <c r="AM892" s="133"/>
      <c r="AN892" s="133"/>
      <c r="AO892" s="133"/>
      <c r="AP892" s="133"/>
      <c r="AQ892" s="133"/>
      <c r="AR892" s="133"/>
      <c r="AS892" s="133"/>
      <c r="AT892" s="133"/>
      <c r="AU892" s="133"/>
      <c r="AV892" s="152"/>
      <c r="AW892" s="134"/>
      <c r="AX892" s="135"/>
    </row>
    <row r="893" spans="1:50" x14ac:dyDescent="0.25">
      <c r="A893" s="3"/>
      <c r="B893" s="129"/>
      <c r="X893" s="72"/>
      <c r="Y893" s="132"/>
      <c r="AB893" s="131"/>
      <c r="AC893" s="131"/>
      <c r="AD893" s="131"/>
      <c r="AE893" s="131"/>
      <c r="AF893" s="131"/>
      <c r="AG893" s="131"/>
      <c r="AH893" s="131"/>
      <c r="AI893" s="131"/>
      <c r="AJ893" s="140"/>
      <c r="AK893" s="72"/>
      <c r="AL893" s="133"/>
      <c r="AM893" s="133"/>
      <c r="AN893" s="133"/>
      <c r="AO893" s="133"/>
      <c r="AP893" s="133"/>
      <c r="AQ893" s="133"/>
      <c r="AR893" s="133"/>
      <c r="AS893" s="133"/>
      <c r="AT893" s="133"/>
      <c r="AU893" s="133"/>
      <c r="AV893" s="152"/>
      <c r="AW893" s="134"/>
      <c r="AX893" s="135"/>
    </row>
    <row r="894" spans="1:50" x14ac:dyDescent="0.25">
      <c r="A894" s="3"/>
      <c r="B894" s="129"/>
      <c r="X894" s="72"/>
      <c r="Y894" s="132"/>
      <c r="AB894" s="131"/>
      <c r="AC894" s="131"/>
      <c r="AD894" s="131"/>
      <c r="AE894" s="131"/>
      <c r="AF894" s="131"/>
      <c r="AG894" s="131"/>
      <c r="AH894" s="131"/>
      <c r="AI894" s="131"/>
      <c r="AJ894" s="140"/>
      <c r="AK894" s="72"/>
      <c r="AL894" s="133"/>
      <c r="AM894" s="133"/>
      <c r="AN894" s="133"/>
      <c r="AO894" s="133"/>
      <c r="AP894" s="133"/>
      <c r="AQ894" s="133"/>
      <c r="AR894" s="133"/>
      <c r="AS894" s="133"/>
      <c r="AT894" s="133"/>
      <c r="AU894" s="133"/>
      <c r="AV894" s="152"/>
      <c r="AW894" s="134"/>
      <c r="AX894" s="135"/>
    </row>
    <row r="895" spans="1:50" x14ac:dyDescent="0.25">
      <c r="A895" s="3"/>
      <c r="B895" s="129"/>
      <c r="X895" s="72"/>
      <c r="Y895" s="132"/>
      <c r="AB895" s="131"/>
      <c r="AC895" s="131"/>
      <c r="AD895" s="131"/>
      <c r="AE895" s="131"/>
      <c r="AF895" s="131"/>
      <c r="AG895" s="131"/>
      <c r="AH895" s="131"/>
      <c r="AI895" s="131"/>
      <c r="AJ895" s="140"/>
      <c r="AK895" s="72"/>
      <c r="AL895" s="133"/>
      <c r="AM895" s="133"/>
      <c r="AN895" s="133"/>
      <c r="AO895" s="133"/>
      <c r="AP895" s="133"/>
      <c r="AQ895" s="133"/>
      <c r="AR895" s="133"/>
      <c r="AS895" s="133"/>
      <c r="AT895" s="133"/>
      <c r="AU895" s="133"/>
      <c r="AV895" s="152"/>
      <c r="AW895" s="134"/>
      <c r="AX895" s="135"/>
    </row>
    <row r="896" spans="1:50" x14ac:dyDescent="0.25">
      <c r="A896" s="3"/>
      <c r="B896" s="129"/>
      <c r="X896" s="72"/>
      <c r="Y896" s="132"/>
      <c r="AB896" s="131"/>
      <c r="AC896" s="131"/>
      <c r="AD896" s="131"/>
      <c r="AE896" s="131"/>
      <c r="AF896" s="131"/>
      <c r="AG896" s="131"/>
      <c r="AH896" s="131"/>
      <c r="AI896" s="131"/>
      <c r="AJ896" s="140"/>
      <c r="AK896" s="72"/>
      <c r="AL896" s="133"/>
      <c r="AM896" s="133"/>
      <c r="AN896" s="133"/>
      <c r="AO896" s="133"/>
      <c r="AP896" s="133"/>
      <c r="AQ896" s="133"/>
      <c r="AR896" s="133"/>
      <c r="AS896" s="133"/>
      <c r="AT896" s="133"/>
      <c r="AU896" s="133"/>
      <c r="AV896" s="152"/>
      <c r="AW896" s="134"/>
      <c r="AX896" s="135"/>
    </row>
    <row r="897" spans="1:50" x14ac:dyDescent="0.25">
      <c r="A897" s="3"/>
      <c r="B897" s="129"/>
      <c r="X897" s="72"/>
      <c r="Y897" s="132"/>
      <c r="AB897" s="131"/>
      <c r="AC897" s="131"/>
      <c r="AD897" s="131"/>
      <c r="AE897" s="131"/>
      <c r="AF897" s="131"/>
      <c r="AG897" s="131"/>
      <c r="AH897" s="131"/>
      <c r="AI897" s="131"/>
      <c r="AJ897" s="140"/>
      <c r="AK897" s="72"/>
      <c r="AL897" s="133"/>
      <c r="AM897" s="133"/>
      <c r="AN897" s="133"/>
      <c r="AO897" s="133"/>
      <c r="AP897" s="133"/>
      <c r="AQ897" s="133"/>
      <c r="AR897" s="133"/>
      <c r="AS897" s="133"/>
      <c r="AT897" s="133"/>
      <c r="AU897" s="133"/>
      <c r="AV897" s="152"/>
      <c r="AW897" s="134"/>
      <c r="AX897" s="135"/>
    </row>
    <row r="898" spans="1:50" x14ac:dyDescent="0.25">
      <c r="A898" s="3"/>
      <c r="B898" s="129"/>
      <c r="X898" s="72"/>
      <c r="Y898" s="132"/>
      <c r="AB898" s="131"/>
      <c r="AC898" s="131"/>
      <c r="AD898" s="131"/>
      <c r="AE898" s="131"/>
      <c r="AF898" s="131"/>
      <c r="AG898" s="131"/>
      <c r="AH898" s="131"/>
      <c r="AI898" s="131"/>
      <c r="AJ898" s="140"/>
      <c r="AK898" s="72"/>
      <c r="AL898" s="133"/>
      <c r="AM898" s="133"/>
      <c r="AN898" s="133"/>
      <c r="AO898" s="133"/>
      <c r="AP898" s="133"/>
      <c r="AQ898" s="133"/>
      <c r="AR898" s="133"/>
      <c r="AS898" s="133"/>
      <c r="AT898" s="133"/>
      <c r="AU898" s="133"/>
      <c r="AV898" s="152"/>
      <c r="AW898" s="134"/>
      <c r="AX898" s="135"/>
    </row>
    <row r="899" spans="1:50" x14ac:dyDescent="0.25">
      <c r="A899" s="3"/>
      <c r="B899" s="129"/>
      <c r="X899" s="72"/>
      <c r="Y899" s="132"/>
      <c r="AB899" s="131"/>
      <c r="AC899" s="131"/>
      <c r="AD899" s="131"/>
      <c r="AE899" s="131"/>
      <c r="AF899" s="131"/>
      <c r="AG899" s="131"/>
      <c r="AH899" s="131"/>
      <c r="AI899" s="131"/>
      <c r="AJ899" s="140"/>
      <c r="AK899" s="72"/>
      <c r="AL899" s="133"/>
      <c r="AM899" s="133"/>
      <c r="AN899" s="133"/>
      <c r="AO899" s="133"/>
      <c r="AP899" s="133"/>
      <c r="AQ899" s="133"/>
      <c r="AR899" s="133"/>
      <c r="AS899" s="133"/>
      <c r="AT899" s="133"/>
      <c r="AU899" s="133"/>
      <c r="AV899" s="152"/>
      <c r="AW899" s="134"/>
      <c r="AX899" s="135"/>
    </row>
    <row r="900" spans="1:50" x14ac:dyDescent="0.25">
      <c r="A900" s="3"/>
      <c r="B900" s="129"/>
      <c r="X900" s="72"/>
      <c r="Y900" s="132"/>
      <c r="AB900" s="131"/>
      <c r="AC900" s="131"/>
      <c r="AD900" s="131"/>
      <c r="AE900" s="131"/>
      <c r="AF900" s="131"/>
      <c r="AG900" s="131"/>
      <c r="AH900" s="131"/>
      <c r="AI900" s="131"/>
      <c r="AJ900" s="140"/>
      <c r="AK900" s="72"/>
      <c r="AL900" s="133"/>
      <c r="AM900" s="133"/>
      <c r="AN900" s="133"/>
      <c r="AO900" s="133"/>
      <c r="AP900" s="133"/>
      <c r="AQ900" s="133"/>
      <c r="AR900" s="133"/>
      <c r="AS900" s="133"/>
      <c r="AT900" s="133"/>
      <c r="AU900" s="133"/>
      <c r="AV900" s="152"/>
      <c r="AW900" s="134"/>
      <c r="AX900" s="135"/>
    </row>
    <row r="901" spans="1:50" x14ac:dyDescent="0.25">
      <c r="A901" s="3"/>
      <c r="B901" s="129"/>
      <c r="X901" s="72"/>
      <c r="Y901" s="132"/>
      <c r="AB901" s="131"/>
      <c r="AC901" s="131"/>
      <c r="AD901" s="131"/>
      <c r="AE901" s="131"/>
      <c r="AF901" s="131"/>
      <c r="AG901" s="131"/>
      <c r="AH901" s="131"/>
      <c r="AI901" s="131"/>
      <c r="AJ901" s="140"/>
      <c r="AK901" s="72"/>
      <c r="AL901" s="133"/>
      <c r="AM901" s="133"/>
      <c r="AN901" s="133"/>
      <c r="AO901" s="133"/>
      <c r="AP901" s="133"/>
      <c r="AQ901" s="133"/>
      <c r="AR901" s="133"/>
      <c r="AS901" s="133"/>
      <c r="AT901" s="133"/>
      <c r="AU901" s="133"/>
      <c r="AV901" s="152"/>
      <c r="AW901" s="134"/>
      <c r="AX901" s="135"/>
    </row>
    <row r="902" spans="1:50" x14ac:dyDescent="0.25">
      <c r="A902" s="3"/>
      <c r="B902" s="129"/>
      <c r="X902" s="72"/>
      <c r="Y902" s="132"/>
      <c r="AB902" s="131"/>
      <c r="AC902" s="131"/>
      <c r="AD902" s="131"/>
      <c r="AE902" s="131"/>
      <c r="AF902" s="131"/>
      <c r="AG902" s="131"/>
      <c r="AH902" s="131"/>
      <c r="AI902" s="131"/>
      <c r="AJ902" s="140"/>
      <c r="AK902" s="72"/>
      <c r="AL902" s="133"/>
      <c r="AM902" s="133"/>
      <c r="AN902" s="133"/>
      <c r="AO902" s="133"/>
      <c r="AP902" s="133"/>
      <c r="AQ902" s="133"/>
      <c r="AR902" s="133"/>
      <c r="AS902" s="133"/>
      <c r="AT902" s="133"/>
      <c r="AU902" s="133"/>
      <c r="AV902" s="152"/>
      <c r="AW902" s="134"/>
      <c r="AX902" s="135"/>
    </row>
    <row r="903" spans="1:50" x14ac:dyDescent="0.25">
      <c r="A903" s="3"/>
      <c r="B903" s="129"/>
      <c r="X903" s="72"/>
      <c r="Y903" s="132"/>
      <c r="AB903" s="131"/>
      <c r="AC903" s="131"/>
      <c r="AD903" s="131"/>
      <c r="AE903" s="131"/>
      <c r="AF903" s="131"/>
      <c r="AG903" s="131"/>
      <c r="AH903" s="131"/>
      <c r="AI903" s="131"/>
      <c r="AJ903" s="140"/>
      <c r="AK903" s="72"/>
      <c r="AL903" s="133"/>
      <c r="AM903" s="133"/>
      <c r="AN903" s="133"/>
      <c r="AO903" s="133"/>
      <c r="AP903" s="133"/>
      <c r="AQ903" s="133"/>
      <c r="AR903" s="133"/>
      <c r="AS903" s="133"/>
      <c r="AT903" s="133"/>
      <c r="AU903" s="133"/>
      <c r="AV903" s="152"/>
      <c r="AW903" s="134"/>
      <c r="AX903" s="135"/>
    </row>
    <row r="904" spans="1:50" x14ac:dyDescent="0.25">
      <c r="A904" s="3"/>
      <c r="B904" s="129"/>
      <c r="X904" s="72"/>
      <c r="Y904" s="132"/>
      <c r="AB904" s="131"/>
      <c r="AC904" s="131"/>
      <c r="AD904" s="131"/>
      <c r="AE904" s="131"/>
      <c r="AF904" s="131"/>
      <c r="AG904" s="131"/>
      <c r="AH904" s="131"/>
      <c r="AI904" s="131"/>
      <c r="AJ904" s="140"/>
      <c r="AK904" s="72"/>
      <c r="AL904" s="133"/>
      <c r="AM904" s="133"/>
      <c r="AN904" s="133"/>
      <c r="AO904" s="133"/>
      <c r="AP904" s="133"/>
      <c r="AQ904" s="133"/>
      <c r="AR904" s="133"/>
      <c r="AS904" s="133"/>
      <c r="AT904" s="133"/>
      <c r="AU904" s="133"/>
      <c r="AV904" s="152"/>
      <c r="AW904" s="134"/>
      <c r="AX904" s="135"/>
    </row>
    <row r="905" spans="1:50" x14ac:dyDescent="0.25">
      <c r="A905" s="3"/>
      <c r="B905" s="129"/>
      <c r="X905" s="72"/>
      <c r="Y905" s="132"/>
      <c r="AB905" s="131"/>
      <c r="AC905" s="131"/>
      <c r="AD905" s="131"/>
      <c r="AE905" s="131"/>
      <c r="AF905" s="131"/>
      <c r="AG905" s="131"/>
      <c r="AH905" s="131"/>
      <c r="AI905" s="131"/>
      <c r="AJ905" s="140"/>
      <c r="AK905" s="72"/>
      <c r="AL905" s="133"/>
      <c r="AM905" s="133"/>
      <c r="AN905" s="133"/>
      <c r="AO905" s="133"/>
      <c r="AP905" s="133"/>
      <c r="AQ905" s="133"/>
      <c r="AR905" s="133"/>
      <c r="AS905" s="133"/>
      <c r="AT905" s="133"/>
      <c r="AU905" s="133"/>
      <c r="AV905" s="152"/>
      <c r="AW905" s="134"/>
      <c r="AX905" s="135"/>
    </row>
    <row r="906" spans="1:50" x14ac:dyDescent="0.25">
      <c r="A906" s="3"/>
      <c r="B906" s="129"/>
      <c r="X906" s="72"/>
      <c r="Y906" s="132"/>
      <c r="AB906" s="131"/>
      <c r="AC906" s="131"/>
      <c r="AD906" s="131"/>
      <c r="AE906" s="131"/>
      <c r="AF906" s="131"/>
      <c r="AG906" s="131"/>
      <c r="AH906" s="131"/>
      <c r="AI906" s="131"/>
      <c r="AJ906" s="140"/>
      <c r="AK906" s="72"/>
      <c r="AL906" s="133"/>
      <c r="AM906" s="133"/>
      <c r="AN906" s="133"/>
      <c r="AO906" s="133"/>
      <c r="AP906" s="133"/>
      <c r="AQ906" s="133"/>
      <c r="AR906" s="133"/>
      <c r="AS906" s="133"/>
      <c r="AT906" s="133"/>
      <c r="AU906" s="133"/>
      <c r="AV906" s="152"/>
      <c r="AW906" s="134"/>
      <c r="AX906" s="135"/>
    </row>
    <row r="907" spans="1:50" x14ac:dyDescent="0.25">
      <c r="A907" s="3"/>
      <c r="B907" s="129"/>
      <c r="X907" s="72"/>
      <c r="Y907" s="132"/>
      <c r="AB907" s="131"/>
      <c r="AC907" s="131"/>
      <c r="AD907" s="131"/>
      <c r="AE907" s="131"/>
      <c r="AF907" s="131"/>
      <c r="AG907" s="131"/>
      <c r="AH907" s="131"/>
      <c r="AI907" s="131"/>
      <c r="AJ907" s="140"/>
      <c r="AK907" s="72"/>
      <c r="AL907" s="133"/>
      <c r="AM907" s="133"/>
      <c r="AN907" s="133"/>
      <c r="AO907" s="133"/>
      <c r="AP907" s="133"/>
      <c r="AQ907" s="133"/>
      <c r="AR907" s="133"/>
      <c r="AS907" s="133"/>
      <c r="AT907" s="133"/>
      <c r="AU907" s="133"/>
      <c r="AV907" s="152"/>
      <c r="AW907" s="134"/>
      <c r="AX907" s="135"/>
    </row>
    <row r="908" spans="1:50" x14ac:dyDescent="0.25">
      <c r="A908" s="3"/>
      <c r="B908" s="129"/>
      <c r="X908" s="72"/>
      <c r="Y908" s="132"/>
      <c r="AB908" s="131"/>
      <c r="AC908" s="131"/>
      <c r="AD908" s="131"/>
      <c r="AE908" s="131"/>
      <c r="AF908" s="131"/>
      <c r="AG908" s="131"/>
      <c r="AH908" s="131"/>
      <c r="AI908" s="131"/>
      <c r="AJ908" s="140"/>
      <c r="AK908" s="72"/>
      <c r="AL908" s="133"/>
      <c r="AM908" s="133"/>
      <c r="AN908" s="133"/>
      <c r="AO908" s="133"/>
      <c r="AP908" s="133"/>
      <c r="AQ908" s="133"/>
      <c r="AR908" s="133"/>
      <c r="AS908" s="133"/>
      <c r="AT908" s="133"/>
      <c r="AU908" s="133"/>
      <c r="AV908" s="152"/>
      <c r="AW908" s="134"/>
      <c r="AX908" s="135"/>
    </row>
    <row r="909" spans="1:50" x14ac:dyDescent="0.25">
      <c r="A909" s="3"/>
      <c r="B909" s="129"/>
      <c r="X909" s="72"/>
      <c r="Y909" s="132"/>
      <c r="AB909" s="131"/>
      <c r="AC909" s="131"/>
      <c r="AD909" s="131"/>
      <c r="AE909" s="131"/>
      <c r="AF909" s="131"/>
      <c r="AG909" s="131"/>
      <c r="AH909" s="131"/>
      <c r="AI909" s="131"/>
      <c r="AJ909" s="140"/>
      <c r="AK909" s="72"/>
      <c r="AL909" s="133"/>
      <c r="AM909" s="133"/>
      <c r="AN909" s="133"/>
      <c r="AO909" s="133"/>
      <c r="AP909" s="133"/>
      <c r="AQ909" s="133"/>
      <c r="AR909" s="133"/>
      <c r="AS909" s="133"/>
      <c r="AT909" s="133"/>
      <c r="AU909" s="133"/>
      <c r="AV909" s="152"/>
      <c r="AW909" s="134"/>
      <c r="AX909" s="135"/>
    </row>
    <row r="910" spans="1:50" x14ac:dyDescent="0.25">
      <c r="A910" s="3"/>
      <c r="B910" s="129"/>
      <c r="X910" s="72"/>
      <c r="Y910" s="132"/>
      <c r="AB910" s="131"/>
      <c r="AC910" s="131"/>
      <c r="AD910" s="131"/>
      <c r="AE910" s="131"/>
      <c r="AF910" s="131"/>
      <c r="AG910" s="131"/>
      <c r="AH910" s="131"/>
      <c r="AI910" s="131"/>
      <c r="AJ910" s="140"/>
      <c r="AK910" s="72"/>
      <c r="AL910" s="133"/>
      <c r="AM910" s="133"/>
      <c r="AN910" s="133"/>
      <c r="AO910" s="133"/>
      <c r="AP910" s="133"/>
      <c r="AQ910" s="133"/>
      <c r="AR910" s="133"/>
      <c r="AS910" s="133"/>
      <c r="AT910" s="133"/>
      <c r="AU910" s="133"/>
      <c r="AV910" s="152"/>
      <c r="AW910" s="134"/>
      <c r="AX910" s="135"/>
    </row>
    <row r="911" spans="1:50" x14ac:dyDescent="0.25">
      <c r="A911" s="3"/>
      <c r="B911" s="129"/>
      <c r="X911" s="72"/>
      <c r="Y911" s="132"/>
      <c r="AB911" s="131"/>
      <c r="AC911" s="131"/>
      <c r="AD911" s="131"/>
      <c r="AE911" s="131"/>
      <c r="AF911" s="131"/>
      <c r="AG911" s="131"/>
      <c r="AH911" s="131"/>
      <c r="AI911" s="131"/>
      <c r="AJ911" s="140"/>
      <c r="AK911" s="72"/>
      <c r="AL911" s="133"/>
      <c r="AM911" s="133"/>
      <c r="AN911" s="133"/>
      <c r="AO911" s="133"/>
      <c r="AP911" s="133"/>
      <c r="AQ911" s="133"/>
      <c r="AR911" s="133"/>
      <c r="AS911" s="133"/>
      <c r="AT911" s="133"/>
      <c r="AU911" s="133"/>
      <c r="AV911" s="152"/>
      <c r="AW911" s="134"/>
      <c r="AX911" s="135"/>
    </row>
    <row r="912" spans="1:50" x14ac:dyDescent="0.25">
      <c r="A912" s="3"/>
      <c r="B912" s="129"/>
      <c r="X912" s="72"/>
      <c r="Y912" s="132"/>
      <c r="AB912" s="131"/>
      <c r="AC912" s="131"/>
      <c r="AD912" s="131"/>
      <c r="AE912" s="131"/>
      <c r="AF912" s="131"/>
      <c r="AG912" s="131"/>
      <c r="AH912" s="131"/>
      <c r="AI912" s="131"/>
      <c r="AJ912" s="140"/>
      <c r="AK912" s="72"/>
      <c r="AL912" s="133"/>
      <c r="AM912" s="133"/>
      <c r="AN912" s="133"/>
      <c r="AO912" s="133"/>
      <c r="AP912" s="133"/>
      <c r="AQ912" s="133"/>
      <c r="AR912" s="133"/>
      <c r="AS912" s="133"/>
      <c r="AT912" s="133"/>
      <c r="AU912" s="133"/>
      <c r="AV912" s="152"/>
      <c r="AW912" s="134"/>
      <c r="AX912" s="135"/>
    </row>
    <row r="913" spans="1:50" x14ac:dyDescent="0.25">
      <c r="A913" s="3"/>
      <c r="B913" s="129"/>
      <c r="X913" s="72"/>
      <c r="Y913" s="132"/>
      <c r="AB913" s="131"/>
      <c r="AC913" s="131"/>
      <c r="AD913" s="131"/>
      <c r="AE913" s="131"/>
      <c r="AF913" s="131"/>
      <c r="AG913" s="131"/>
      <c r="AH913" s="131"/>
      <c r="AI913" s="131"/>
      <c r="AJ913" s="140"/>
      <c r="AK913" s="72"/>
      <c r="AL913" s="133"/>
      <c r="AM913" s="133"/>
      <c r="AN913" s="133"/>
      <c r="AO913" s="133"/>
      <c r="AP913" s="133"/>
      <c r="AQ913" s="133"/>
      <c r="AR913" s="133"/>
      <c r="AS913" s="133"/>
      <c r="AT913" s="133"/>
      <c r="AU913" s="133"/>
      <c r="AV913" s="152"/>
      <c r="AW913" s="134"/>
      <c r="AX913" s="135"/>
    </row>
    <row r="914" spans="1:50" x14ac:dyDescent="0.25">
      <c r="A914" s="3"/>
      <c r="B914" s="129"/>
      <c r="X914" s="72"/>
      <c r="Y914" s="132"/>
      <c r="AB914" s="131"/>
      <c r="AC914" s="131"/>
      <c r="AD914" s="131"/>
      <c r="AE914" s="131"/>
      <c r="AF914" s="131"/>
      <c r="AG914" s="131"/>
      <c r="AH914" s="131"/>
      <c r="AI914" s="131"/>
      <c r="AJ914" s="140"/>
      <c r="AK914" s="72"/>
      <c r="AL914" s="133"/>
      <c r="AM914" s="133"/>
      <c r="AN914" s="133"/>
      <c r="AO914" s="133"/>
      <c r="AP914" s="133"/>
      <c r="AQ914" s="133"/>
      <c r="AR914" s="133"/>
      <c r="AS914" s="133"/>
      <c r="AT914" s="133"/>
      <c r="AU914" s="133"/>
      <c r="AV914" s="152"/>
      <c r="AW914" s="134"/>
      <c r="AX914" s="135"/>
    </row>
    <row r="915" spans="1:50" x14ac:dyDescent="0.25">
      <c r="A915" s="3"/>
      <c r="B915" s="129"/>
      <c r="X915" s="72"/>
      <c r="Y915" s="132"/>
      <c r="AB915" s="131"/>
      <c r="AC915" s="131"/>
      <c r="AD915" s="131"/>
      <c r="AE915" s="131"/>
      <c r="AF915" s="131"/>
      <c r="AG915" s="131"/>
      <c r="AH915" s="131"/>
      <c r="AI915" s="131"/>
      <c r="AJ915" s="140"/>
      <c r="AK915" s="72"/>
      <c r="AL915" s="133"/>
      <c r="AM915" s="133"/>
      <c r="AN915" s="133"/>
      <c r="AO915" s="133"/>
      <c r="AP915" s="133"/>
      <c r="AQ915" s="133"/>
      <c r="AR915" s="133"/>
      <c r="AS915" s="133"/>
      <c r="AT915" s="133"/>
      <c r="AU915" s="133"/>
      <c r="AV915" s="152"/>
      <c r="AW915" s="134"/>
      <c r="AX915" s="135"/>
    </row>
    <row r="916" spans="1:50" x14ac:dyDescent="0.25">
      <c r="A916" s="3"/>
      <c r="B916" s="129"/>
      <c r="X916" s="72"/>
      <c r="Y916" s="132"/>
      <c r="AB916" s="131"/>
      <c r="AC916" s="131"/>
      <c r="AD916" s="131"/>
      <c r="AE916" s="131"/>
      <c r="AF916" s="131"/>
      <c r="AG916" s="131"/>
      <c r="AH916" s="131"/>
      <c r="AI916" s="131"/>
      <c r="AJ916" s="140"/>
      <c r="AK916" s="72"/>
      <c r="AL916" s="133"/>
      <c r="AM916" s="133"/>
      <c r="AN916" s="133"/>
      <c r="AO916" s="133"/>
      <c r="AP916" s="133"/>
      <c r="AQ916" s="133"/>
      <c r="AR916" s="133"/>
      <c r="AS916" s="133"/>
      <c r="AT916" s="133"/>
      <c r="AU916" s="133"/>
      <c r="AV916" s="152"/>
      <c r="AW916" s="134"/>
      <c r="AX916" s="135"/>
    </row>
    <row r="917" spans="1:50" x14ac:dyDescent="0.25">
      <c r="A917" s="3"/>
      <c r="B917" s="129"/>
      <c r="X917" s="72"/>
      <c r="Y917" s="132"/>
      <c r="AB917" s="131"/>
      <c r="AC917" s="131"/>
      <c r="AD917" s="131"/>
      <c r="AE917" s="131"/>
      <c r="AF917" s="131"/>
      <c r="AG917" s="131"/>
      <c r="AH917" s="131"/>
      <c r="AI917" s="131"/>
      <c r="AJ917" s="140"/>
      <c r="AK917" s="72"/>
      <c r="AL917" s="133"/>
      <c r="AM917" s="133"/>
      <c r="AN917" s="133"/>
      <c r="AO917" s="133"/>
      <c r="AP917" s="133"/>
      <c r="AQ917" s="133"/>
      <c r="AR917" s="133"/>
      <c r="AS917" s="133"/>
      <c r="AT917" s="133"/>
      <c r="AU917" s="133"/>
      <c r="AV917" s="152"/>
      <c r="AW917" s="134"/>
      <c r="AX917" s="135"/>
    </row>
    <row r="918" spans="1:50" x14ac:dyDescent="0.25">
      <c r="A918" s="3"/>
      <c r="B918" s="129"/>
      <c r="X918" s="72"/>
      <c r="Y918" s="132"/>
      <c r="AB918" s="131"/>
      <c r="AC918" s="131"/>
      <c r="AD918" s="131"/>
      <c r="AE918" s="131"/>
      <c r="AF918" s="131"/>
      <c r="AG918" s="131"/>
      <c r="AH918" s="131"/>
      <c r="AI918" s="131"/>
      <c r="AJ918" s="140"/>
      <c r="AK918" s="72"/>
      <c r="AL918" s="133"/>
      <c r="AM918" s="133"/>
      <c r="AN918" s="133"/>
      <c r="AO918" s="133"/>
      <c r="AP918" s="133"/>
      <c r="AQ918" s="133"/>
      <c r="AR918" s="133"/>
      <c r="AS918" s="133"/>
      <c r="AT918" s="133"/>
      <c r="AU918" s="133"/>
      <c r="AV918" s="152"/>
      <c r="AW918" s="134"/>
      <c r="AX918" s="135"/>
    </row>
    <row r="919" spans="1:50" x14ac:dyDescent="0.25">
      <c r="A919" s="3"/>
      <c r="B919" s="129"/>
      <c r="X919" s="72"/>
      <c r="Y919" s="132"/>
      <c r="AB919" s="131"/>
      <c r="AC919" s="131"/>
      <c r="AD919" s="131"/>
      <c r="AE919" s="131"/>
      <c r="AF919" s="131"/>
      <c r="AG919" s="131"/>
      <c r="AH919" s="131"/>
      <c r="AI919" s="131"/>
      <c r="AJ919" s="140"/>
      <c r="AK919" s="72"/>
      <c r="AL919" s="133"/>
      <c r="AM919" s="133"/>
      <c r="AN919" s="133"/>
      <c r="AO919" s="133"/>
      <c r="AP919" s="133"/>
      <c r="AQ919" s="133"/>
      <c r="AR919" s="133"/>
      <c r="AS919" s="133"/>
      <c r="AT919" s="133"/>
      <c r="AU919" s="133"/>
      <c r="AV919" s="152"/>
      <c r="AW919" s="134"/>
      <c r="AX919" s="135"/>
    </row>
    <row r="920" spans="1:50" x14ac:dyDescent="0.25">
      <c r="A920" s="3"/>
      <c r="B920" s="129"/>
      <c r="X920" s="72"/>
      <c r="Y920" s="132"/>
      <c r="AB920" s="131"/>
      <c r="AC920" s="131"/>
      <c r="AD920" s="131"/>
      <c r="AE920" s="131"/>
      <c r="AF920" s="131"/>
      <c r="AG920" s="131"/>
      <c r="AH920" s="131"/>
      <c r="AI920" s="131"/>
      <c r="AJ920" s="140"/>
      <c r="AK920" s="72"/>
      <c r="AL920" s="133"/>
      <c r="AM920" s="133"/>
      <c r="AN920" s="133"/>
      <c r="AO920" s="133"/>
      <c r="AP920" s="133"/>
      <c r="AQ920" s="133"/>
      <c r="AR920" s="133"/>
      <c r="AS920" s="133"/>
      <c r="AT920" s="133"/>
      <c r="AU920" s="133"/>
      <c r="AV920" s="152"/>
      <c r="AW920" s="134"/>
      <c r="AX920" s="135"/>
    </row>
    <row r="921" spans="1:50" x14ac:dyDescent="0.25">
      <c r="A921" s="3"/>
      <c r="B921" s="129"/>
      <c r="X921" s="72"/>
      <c r="Y921" s="132"/>
      <c r="AB921" s="131"/>
      <c r="AC921" s="131"/>
      <c r="AD921" s="131"/>
      <c r="AE921" s="131"/>
      <c r="AF921" s="131"/>
      <c r="AG921" s="131"/>
      <c r="AH921" s="131"/>
      <c r="AI921" s="131"/>
      <c r="AJ921" s="140"/>
      <c r="AK921" s="72"/>
      <c r="AL921" s="133"/>
      <c r="AM921" s="133"/>
      <c r="AN921" s="133"/>
      <c r="AO921" s="133"/>
      <c r="AP921" s="133"/>
      <c r="AQ921" s="133"/>
      <c r="AR921" s="133"/>
      <c r="AS921" s="133"/>
      <c r="AT921" s="133"/>
      <c r="AU921" s="133"/>
      <c r="AV921" s="152"/>
      <c r="AW921" s="134"/>
      <c r="AX921" s="135"/>
    </row>
    <row r="922" spans="1:50" x14ac:dyDescent="0.25">
      <c r="A922" s="3"/>
      <c r="B922" s="129"/>
      <c r="X922" s="72"/>
      <c r="Y922" s="132"/>
      <c r="AB922" s="131"/>
      <c r="AC922" s="131"/>
      <c r="AD922" s="131"/>
      <c r="AE922" s="131"/>
      <c r="AF922" s="131"/>
      <c r="AG922" s="131"/>
      <c r="AH922" s="131"/>
      <c r="AI922" s="131"/>
      <c r="AJ922" s="140"/>
      <c r="AK922" s="72"/>
      <c r="AL922" s="133"/>
      <c r="AM922" s="133"/>
      <c r="AN922" s="133"/>
      <c r="AO922" s="133"/>
      <c r="AP922" s="133"/>
      <c r="AQ922" s="133"/>
      <c r="AR922" s="133"/>
      <c r="AS922" s="133"/>
      <c r="AT922" s="133"/>
      <c r="AU922" s="133"/>
      <c r="AV922" s="152"/>
      <c r="AW922" s="134"/>
      <c r="AX922" s="135"/>
    </row>
    <row r="923" spans="1:50" x14ac:dyDescent="0.25">
      <c r="A923" s="3"/>
      <c r="B923" s="129"/>
      <c r="X923" s="72"/>
      <c r="Y923" s="132"/>
      <c r="AB923" s="131"/>
      <c r="AC923" s="131"/>
      <c r="AD923" s="131"/>
      <c r="AE923" s="131"/>
      <c r="AF923" s="131"/>
      <c r="AG923" s="131"/>
      <c r="AH923" s="131"/>
      <c r="AI923" s="131"/>
      <c r="AJ923" s="140"/>
      <c r="AK923" s="72"/>
      <c r="AL923" s="133"/>
      <c r="AM923" s="133"/>
      <c r="AN923" s="133"/>
      <c r="AO923" s="133"/>
      <c r="AP923" s="133"/>
      <c r="AQ923" s="133"/>
      <c r="AR923" s="133"/>
      <c r="AS923" s="133"/>
      <c r="AT923" s="133"/>
      <c r="AU923" s="133"/>
      <c r="AV923" s="152"/>
      <c r="AW923" s="134"/>
      <c r="AX923" s="135"/>
    </row>
    <row r="924" spans="1:50" x14ac:dyDescent="0.25">
      <c r="A924" s="3"/>
      <c r="B924" s="129"/>
      <c r="X924" s="72"/>
      <c r="Y924" s="132"/>
      <c r="AB924" s="131"/>
      <c r="AC924" s="131"/>
      <c r="AD924" s="131"/>
      <c r="AE924" s="131"/>
      <c r="AF924" s="131"/>
      <c r="AG924" s="131"/>
      <c r="AH924" s="131"/>
      <c r="AI924" s="131"/>
      <c r="AJ924" s="140"/>
      <c r="AK924" s="72"/>
      <c r="AL924" s="133"/>
      <c r="AM924" s="133"/>
      <c r="AN924" s="133"/>
      <c r="AO924" s="133"/>
      <c r="AP924" s="133"/>
      <c r="AQ924" s="133"/>
      <c r="AR924" s="133"/>
      <c r="AS924" s="133"/>
      <c r="AT924" s="133"/>
      <c r="AU924" s="133"/>
      <c r="AV924" s="152"/>
      <c r="AW924" s="134"/>
      <c r="AX924" s="135"/>
    </row>
    <row r="925" spans="1:50" x14ac:dyDescent="0.25">
      <c r="A925" s="3"/>
      <c r="B925" s="129"/>
      <c r="X925" s="72"/>
      <c r="Y925" s="132"/>
      <c r="AB925" s="131"/>
      <c r="AC925" s="131"/>
      <c r="AD925" s="131"/>
      <c r="AE925" s="131"/>
      <c r="AF925" s="131"/>
      <c r="AG925" s="131"/>
      <c r="AH925" s="131"/>
      <c r="AI925" s="131"/>
      <c r="AJ925" s="140"/>
      <c r="AK925" s="72"/>
      <c r="AL925" s="133"/>
      <c r="AM925" s="133"/>
      <c r="AN925" s="133"/>
      <c r="AO925" s="133"/>
      <c r="AP925" s="133"/>
      <c r="AQ925" s="133"/>
      <c r="AR925" s="133"/>
      <c r="AS925" s="133"/>
      <c r="AT925" s="133"/>
      <c r="AU925" s="133"/>
      <c r="AV925" s="152"/>
      <c r="AW925" s="134"/>
      <c r="AX925" s="135"/>
    </row>
    <row r="926" spans="1:50" x14ac:dyDescent="0.25">
      <c r="A926" s="3"/>
      <c r="B926" s="129"/>
      <c r="X926" s="72"/>
      <c r="Y926" s="132"/>
      <c r="AB926" s="131"/>
      <c r="AC926" s="131"/>
      <c r="AD926" s="131"/>
      <c r="AE926" s="131"/>
      <c r="AF926" s="131"/>
      <c r="AG926" s="131"/>
      <c r="AH926" s="131"/>
      <c r="AI926" s="131"/>
      <c r="AJ926" s="140"/>
      <c r="AK926" s="72"/>
      <c r="AL926" s="133"/>
      <c r="AM926" s="133"/>
      <c r="AN926" s="133"/>
      <c r="AO926" s="133"/>
      <c r="AP926" s="133"/>
      <c r="AQ926" s="133"/>
      <c r="AR926" s="133"/>
      <c r="AS926" s="133"/>
      <c r="AT926" s="133"/>
      <c r="AU926" s="133"/>
      <c r="AV926" s="152"/>
      <c r="AW926" s="134"/>
      <c r="AX926" s="135"/>
    </row>
    <row r="927" spans="1:50" x14ac:dyDescent="0.25">
      <c r="A927" s="3"/>
      <c r="B927" s="129"/>
      <c r="X927" s="72"/>
      <c r="Y927" s="132"/>
      <c r="AB927" s="131"/>
      <c r="AC927" s="131"/>
      <c r="AD927" s="131"/>
      <c r="AE927" s="131"/>
      <c r="AF927" s="131"/>
      <c r="AG927" s="131"/>
      <c r="AH927" s="131"/>
      <c r="AI927" s="131"/>
      <c r="AJ927" s="140"/>
      <c r="AK927" s="72"/>
      <c r="AL927" s="133"/>
      <c r="AM927" s="133"/>
      <c r="AN927" s="133"/>
      <c r="AO927" s="133"/>
      <c r="AP927" s="133"/>
      <c r="AQ927" s="133"/>
      <c r="AR927" s="133"/>
      <c r="AS927" s="133"/>
      <c r="AT927" s="133"/>
      <c r="AU927" s="133"/>
      <c r="AV927" s="152"/>
      <c r="AW927" s="134"/>
      <c r="AX927" s="135"/>
    </row>
    <row r="928" spans="1:50" x14ac:dyDescent="0.25">
      <c r="A928" s="3"/>
      <c r="B928" s="129"/>
      <c r="X928" s="72"/>
      <c r="Y928" s="132"/>
      <c r="AB928" s="131"/>
      <c r="AC928" s="131"/>
      <c r="AD928" s="131"/>
      <c r="AE928" s="131"/>
      <c r="AF928" s="131"/>
      <c r="AG928" s="131"/>
      <c r="AH928" s="131"/>
      <c r="AI928" s="131"/>
      <c r="AJ928" s="140"/>
      <c r="AK928" s="72"/>
      <c r="AL928" s="133"/>
      <c r="AM928" s="133"/>
      <c r="AN928" s="133"/>
      <c r="AO928" s="133"/>
      <c r="AP928" s="133"/>
      <c r="AQ928" s="133"/>
      <c r="AR928" s="133"/>
      <c r="AS928" s="133"/>
      <c r="AT928" s="133"/>
      <c r="AU928" s="133"/>
      <c r="AV928" s="152"/>
      <c r="AW928" s="134"/>
      <c r="AX928" s="135"/>
    </row>
    <row r="929" spans="1:50" x14ac:dyDescent="0.25">
      <c r="A929" s="3"/>
      <c r="B929" s="129"/>
      <c r="X929" s="72"/>
      <c r="Y929" s="132"/>
      <c r="AB929" s="131"/>
      <c r="AC929" s="131"/>
      <c r="AD929" s="131"/>
      <c r="AE929" s="131"/>
      <c r="AF929" s="131"/>
      <c r="AG929" s="131"/>
      <c r="AH929" s="131"/>
      <c r="AI929" s="131"/>
      <c r="AJ929" s="140"/>
      <c r="AK929" s="72"/>
      <c r="AL929" s="133"/>
      <c r="AM929" s="133"/>
      <c r="AN929" s="133"/>
      <c r="AO929" s="133"/>
      <c r="AP929" s="133"/>
      <c r="AQ929" s="133"/>
      <c r="AR929" s="133"/>
      <c r="AS929" s="133"/>
      <c r="AT929" s="133"/>
      <c r="AU929" s="133"/>
      <c r="AV929" s="152"/>
      <c r="AW929" s="134"/>
      <c r="AX929" s="135"/>
    </row>
    <row r="930" spans="1:50" x14ac:dyDescent="0.25">
      <c r="A930" s="3"/>
      <c r="B930" s="129"/>
      <c r="X930" s="72"/>
      <c r="Y930" s="132"/>
      <c r="AB930" s="131"/>
      <c r="AC930" s="131"/>
      <c r="AD930" s="131"/>
      <c r="AE930" s="131"/>
      <c r="AF930" s="131"/>
      <c r="AG930" s="131"/>
      <c r="AH930" s="131"/>
      <c r="AI930" s="131"/>
      <c r="AJ930" s="140"/>
      <c r="AK930" s="72"/>
      <c r="AL930" s="133"/>
      <c r="AM930" s="133"/>
      <c r="AN930" s="133"/>
      <c r="AO930" s="133"/>
      <c r="AP930" s="133"/>
      <c r="AQ930" s="133"/>
      <c r="AR930" s="133"/>
      <c r="AS930" s="133"/>
      <c r="AT930" s="133"/>
      <c r="AU930" s="133"/>
      <c r="AV930" s="152"/>
      <c r="AW930" s="134"/>
      <c r="AX930" s="135"/>
    </row>
    <row r="931" spans="1:50" x14ac:dyDescent="0.25">
      <c r="A931" s="3"/>
      <c r="B931" s="129"/>
      <c r="X931" s="72"/>
      <c r="Y931" s="132"/>
      <c r="AB931" s="131"/>
      <c r="AC931" s="131"/>
      <c r="AD931" s="131"/>
      <c r="AE931" s="131"/>
      <c r="AF931" s="131"/>
      <c r="AG931" s="131"/>
      <c r="AH931" s="131"/>
      <c r="AI931" s="131"/>
      <c r="AJ931" s="140"/>
      <c r="AK931" s="72"/>
      <c r="AL931" s="133"/>
      <c r="AM931" s="133"/>
      <c r="AN931" s="133"/>
      <c r="AO931" s="133"/>
      <c r="AP931" s="133"/>
      <c r="AQ931" s="133"/>
      <c r="AR931" s="133"/>
      <c r="AS931" s="133"/>
      <c r="AT931" s="133"/>
      <c r="AU931" s="133"/>
      <c r="AV931" s="152"/>
      <c r="AW931" s="134"/>
      <c r="AX931" s="135"/>
    </row>
    <row r="932" spans="1:50" x14ac:dyDescent="0.25">
      <c r="A932" s="3"/>
      <c r="B932" s="129"/>
      <c r="X932" s="72"/>
      <c r="Y932" s="132"/>
      <c r="AB932" s="131"/>
      <c r="AC932" s="131"/>
      <c r="AD932" s="131"/>
      <c r="AE932" s="131"/>
      <c r="AF932" s="131"/>
      <c r="AG932" s="131"/>
      <c r="AH932" s="131"/>
      <c r="AI932" s="131"/>
      <c r="AJ932" s="140"/>
      <c r="AK932" s="72"/>
      <c r="AL932" s="133"/>
      <c r="AM932" s="133"/>
      <c r="AN932" s="133"/>
      <c r="AO932" s="133"/>
      <c r="AP932" s="133"/>
      <c r="AQ932" s="133"/>
      <c r="AR932" s="133"/>
      <c r="AS932" s="133"/>
      <c r="AT932" s="133"/>
      <c r="AU932" s="133"/>
      <c r="AV932" s="152"/>
      <c r="AW932" s="134"/>
      <c r="AX932" s="135"/>
    </row>
    <row r="933" spans="1:50" x14ac:dyDescent="0.25">
      <c r="A933" s="3"/>
      <c r="B933" s="129"/>
      <c r="X933" s="72"/>
      <c r="Y933" s="132"/>
      <c r="AB933" s="131"/>
      <c r="AC933" s="131"/>
      <c r="AD933" s="131"/>
      <c r="AE933" s="131"/>
      <c r="AF933" s="131"/>
      <c r="AG933" s="131"/>
      <c r="AH933" s="131"/>
      <c r="AI933" s="131"/>
      <c r="AJ933" s="140"/>
      <c r="AK933" s="72"/>
      <c r="AL933" s="133"/>
      <c r="AM933" s="133"/>
      <c r="AN933" s="133"/>
      <c r="AO933" s="133"/>
      <c r="AP933" s="133"/>
      <c r="AQ933" s="133"/>
      <c r="AR933" s="133"/>
      <c r="AS933" s="133"/>
      <c r="AT933" s="133"/>
      <c r="AU933" s="133"/>
      <c r="AV933" s="152"/>
      <c r="AW933" s="134"/>
      <c r="AX933" s="135"/>
    </row>
    <row r="934" spans="1:50" x14ac:dyDescent="0.25">
      <c r="A934" s="3"/>
      <c r="B934" s="129"/>
      <c r="X934" s="72"/>
      <c r="Y934" s="132"/>
      <c r="AB934" s="131"/>
      <c r="AC934" s="131"/>
      <c r="AD934" s="131"/>
      <c r="AE934" s="131"/>
      <c r="AF934" s="131"/>
      <c r="AG934" s="131"/>
      <c r="AH934" s="131"/>
      <c r="AI934" s="131"/>
      <c r="AJ934" s="140"/>
      <c r="AK934" s="72"/>
      <c r="AL934" s="133"/>
      <c r="AM934" s="133"/>
      <c r="AN934" s="133"/>
      <c r="AO934" s="133"/>
      <c r="AP934" s="133"/>
      <c r="AQ934" s="133"/>
      <c r="AR934" s="133"/>
      <c r="AS934" s="133"/>
      <c r="AT934" s="133"/>
      <c r="AU934" s="133"/>
      <c r="AV934" s="152"/>
      <c r="AW934" s="134"/>
      <c r="AX934" s="135"/>
    </row>
    <row r="935" spans="1:50" x14ac:dyDescent="0.25">
      <c r="A935" s="3"/>
      <c r="B935" s="129"/>
      <c r="X935" s="72"/>
      <c r="Y935" s="132"/>
      <c r="AB935" s="131"/>
      <c r="AC935" s="131"/>
      <c r="AD935" s="131"/>
      <c r="AE935" s="131"/>
      <c r="AF935" s="131"/>
      <c r="AG935" s="131"/>
      <c r="AH935" s="131"/>
      <c r="AI935" s="131"/>
      <c r="AJ935" s="140"/>
      <c r="AK935" s="72"/>
      <c r="AL935" s="133"/>
      <c r="AM935" s="133"/>
      <c r="AN935" s="133"/>
      <c r="AO935" s="133"/>
      <c r="AP935" s="133"/>
      <c r="AQ935" s="133"/>
      <c r="AR935" s="133"/>
      <c r="AS935" s="133"/>
      <c r="AT935" s="133"/>
      <c r="AU935" s="133"/>
      <c r="AV935" s="152"/>
      <c r="AW935" s="134"/>
      <c r="AX935" s="135"/>
    </row>
    <row r="936" spans="1:50" x14ac:dyDescent="0.25">
      <c r="A936" s="3"/>
      <c r="B936" s="129"/>
      <c r="X936" s="72"/>
      <c r="Y936" s="132"/>
      <c r="AB936" s="131"/>
      <c r="AC936" s="131"/>
      <c r="AD936" s="131"/>
      <c r="AE936" s="131"/>
      <c r="AF936" s="131"/>
      <c r="AG936" s="131"/>
      <c r="AH936" s="131"/>
      <c r="AI936" s="131"/>
      <c r="AJ936" s="140"/>
      <c r="AK936" s="72"/>
      <c r="AL936" s="133"/>
      <c r="AM936" s="133"/>
      <c r="AN936" s="133"/>
      <c r="AO936" s="133"/>
      <c r="AP936" s="133"/>
      <c r="AQ936" s="133"/>
      <c r="AR936" s="133"/>
      <c r="AS936" s="133"/>
      <c r="AT936" s="133"/>
      <c r="AU936" s="133"/>
      <c r="AV936" s="152"/>
      <c r="AW936" s="134"/>
      <c r="AX936" s="135"/>
    </row>
    <row r="937" spans="1:50" x14ac:dyDescent="0.25">
      <c r="A937" s="3"/>
      <c r="B937" s="129"/>
      <c r="X937" s="72"/>
      <c r="Y937" s="132"/>
      <c r="AB937" s="131"/>
      <c r="AC937" s="131"/>
      <c r="AD937" s="131"/>
      <c r="AE937" s="131"/>
      <c r="AF937" s="131"/>
      <c r="AG937" s="131"/>
      <c r="AH937" s="131"/>
      <c r="AI937" s="131"/>
      <c r="AJ937" s="140"/>
      <c r="AK937" s="72"/>
      <c r="AL937" s="133"/>
      <c r="AM937" s="133"/>
      <c r="AN937" s="133"/>
      <c r="AO937" s="133"/>
      <c r="AP937" s="133"/>
      <c r="AQ937" s="133"/>
      <c r="AR937" s="133"/>
      <c r="AS937" s="133"/>
      <c r="AT937" s="133"/>
      <c r="AU937" s="133"/>
      <c r="AV937" s="152"/>
      <c r="AW937" s="134"/>
      <c r="AX937" s="135"/>
    </row>
    <row r="938" spans="1:50" x14ac:dyDescent="0.25">
      <c r="A938" s="3"/>
      <c r="B938" s="129"/>
      <c r="X938" s="72"/>
      <c r="Y938" s="132"/>
      <c r="AB938" s="131"/>
      <c r="AC938" s="131"/>
      <c r="AD938" s="131"/>
      <c r="AE938" s="131"/>
      <c r="AF938" s="131"/>
      <c r="AG938" s="131"/>
      <c r="AH938" s="131"/>
      <c r="AI938" s="131"/>
      <c r="AJ938" s="140"/>
      <c r="AK938" s="72"/>
      <c r="AL938" s="133"/>
      <c r="AM938" s="133"/>
      <c r="AN938" s="133"/>
      <c r="AO938" s="133"/>
      <c r="AP938" s="133"/>
      <c r="AQ938" s="133"/>
      <c r="AR938" s="133"/>
      <c r="AS938" s="133"/>
      <c r="AT938" s="133"/>
      <c r="AU938" s="133"/>
      <c r="AV938" s="152"/>
      <c r="AW938" s="134"/>
      <c r="AX938" s="135"/>
    </row>
    <row r="939" spans="1:50" x14ac:dyDescent="0.25">
      <c r="A939" s="3"/>
      <c r="B939" s="129"/>
      <c r="X939" s="72"/>
      <c r="Y939" s="132"/>
      <c r="AB939" s="131"/>
      <c r="AC939" s="131"/>
      <c r="AD939" s="131"/>
      <c r="AE939" s="131"/>
      <c r="AF939" s="131"/>
      <c r="AG939" s="131"/>
      <c r="AH939" s="131"/>
      <c r="AI939" s="131"/>
      <c r="AJ939" s="140"/>
      <c r="AK939" s="72"/>
      <c r="AL939" s="133"/>
      <c r="AM939" s="133"/>
      <c r="AN939" s="133"/>
      <c r="AO939" s="133"/>
      <c r="AP939" s="133"/>
      <c r="AQ939" s="133"/>
      <c r="AR939" s="133"/>
      <c r="AS939" s="133"/>
      <c r="AT939" s="133"/>
      <c r="AU939" s="133"/>
      <c r="AV939" s="152"/>
      <c r="AW939" s="134"/>
      <c r="AX939" s="135"/>
    </row>
    <row r="940" spans="1:50" x14ac:dyDescent="0.25">
      <c r="A940" s="3"/>
      <c r="B940" s="129"/>
      <c r="X940" s="72"/>
      <c r="Y940" s="132"/>
      <c r="AB940" s="131"/>
      <c r="AC940" s="131"/>
      <c r="AD940" s="131"/>
      <c r="AE940" s="131"/>
      <c r="AF940" s="131"/>
      <c r="AG940" s="131"/>
      <c r="AH940" s="131"/>
      <c r="AI940" s="131"/>
      <c r="AJ940" s="140"/>
      <c r="AK940" s="72"/>
      <c r="AL940" s="133"/>
      <c r="AM940" s="133"/>
      <c r="AN940" s="133"/>
      <c r="AO940" s="133"/>
      <c r="AP940" s="133"/>
      <c r="AQ940" s="133"/>
      <c r="AR940" s="133"/>
      <c r="AS940" s="133"/>
      <c r="AT940" s="133"/>
      <c r="AU940" s="133"/>
      <c r="AV940" s="152"/>
      <c r="AW940" s="134"/>
      <c r="AX940" s="135"/>
    </row>
    <row r="941" spans="1:50" x14ac:dyDescent="0.25">
      <c r="A941" s="3"/>
      <c r="B941" s="129"/>
      <c r="X941" s="72"/>
      <c r="Y941" s="132"/>
      <c r="AB941" s="131"/>
      <c r="AC941" s="131"/>
      <c r="AD941" s="131"/>
      <c r="AE941" s="131"/>
      <c r="AF941" s="131"/>
      <c r="AG941" s="131"/>
      <c r="AH941" s="131"/>
      <c r="AI941" s="131"/>
      <c r="AJ941" s="140"/>
      <c r="AK941" s="72"/>
      <c r="AL941" s="133"/>
      <c r="AM941" s="133"/>
      <c r="AN941" s="133"/>
      <c r="AO941" s="133"/>
      <c r="AP941" s="133"/>
      <c r="AQ941" s="133"/>
      <c r="AR941" s="133"/>
      <c r="AS941" s="133"/>
      <c r="AT941" s="133"/>
      <c r="AU941" s="133"/>
      <c r="AV941" s="152"/>
      <c r="AW941" s="134"/>
      <c r="AX941" s="135"/>
    </row>
    <row r="942" spans="1:50" x14ac:dyDescent="0.25">
      <c r="A942" s="3"/>
      <c r="B942" s="129"/>
      <c r="X942" s="72"/>
      <c r="Y942" s="132"/>
      <c r="AB942" s="131"/>
      <c r="AC942" s="131"/>
      <c r="AD942" s="131"/>
      <c r="AE942" s="131"/>
      <c r="AF942" s="131"/>
      <c r="AG942" s="131"/>
      <c r="AH942" s="131"/>
      <c r="AI942" s="131"/>
      <c r="AJ942" s="140"/>
      <c r="AK942" s="72"/>
      <c r="AL942" s="133"/>
      <c r="AM942" s="133"/>
      <c r="AN942" s="133"/>
      <c r="AO942" s="133"/>
      <c r="AP942" s="133"/>
      <c r="AQ942" s="133"/>
      <c r="AR942" s="133"/>
      <c r="AS942" s="133"/>
      <c r="AT942" s="133"/>
      <c r="AU942" s="133"/>
      <c r="AV942" s="152"/>
      <c r="AW942" s="134"/>
      <c r="AX942" s="135"/>
    </row>
    <row r="943" spans="1:50" x14ac:dyDescent="0.25">
      <c r="A943" s="3"/>
      <c r="B943" s="129"/>
      <c r="X943" s="72"/>
      <c r="Y943" s="132"/>
      <c r="AB943" s="131"/>
      <c r="AC943" s="131"/>
      <c r="AD943" s="131"/>
      <c r="AE943" s="131"/>
      <c r="AF943" s="131"/>
      <c r="AG943" s="131"/>
      <c r="AH943" s="131"/>
      <c r="AI943" s="131"/>
      <c r="AJ943" s="140"/>
      <c r="AK943" s="72"/>
      <c r="AL943" s="133"/>
      <c r="AM943" s="133"/>
      <c r="AN943" s="133"/>
      <c r="AO943" s="133"/>
      <c r="AP943" s="133"/>
      <c r="AQ943" s="133"/>
      <c r="AR943" s="133"/>
      <c r="AS943" s="133"/>
      <c r="AT943" s="133"/>
      <c r="AU943" s="133"/>
      <c r="AV943" s="152"/>
      <c r="AW943" s="134"/>
      <c r="AX943" s="135"/>
    </row>
    <row r="944" spans="1:50" x14ac:dyDescent="0.25">
      <c r="A944" s="3"/>
      <c r="B944" s="129"/>
      <c r="X944" s="72"/>
      <c r="Y944" s="132"/>
      <c r="AB944" s="131"/>
      <c r="AC944" s="131"/>
      <c r="AD944" s="131"/>
      <c r="AE944" s="131"/>
      <c r="AF944" s="131"/>
      <c r="AG944" s="131"/>
      <c r="AH944" s="131"/>
      <c r="AI944" s="131"/>
      <c r="AJ944" s="140"/>
      <c r="AK944" s="72"/>
      <c r="AL944" s="133"/>
      <c r="AM944" s="133"/>
      <c r="AN944" s="133"/>
      <c r="AO944" s="133"/>
      <c r="AP944" s="133"/>
      <c r="AQ944" s="133"/>
      <c r="AR944" s="133"/>
      <c r="AS944" s="133"/>
      <c r="AT944" s="133"/>
      <c r="AU944" s="133"/>
      <c r="AV944" s="152"/>
      <c r="AW944" s="134"/>
      <c r="AX944" s="135"/>
    </row>
    <row r="945" spans="1:50" x14ac:dyDescent="0.25">
      <c r="A945" s="3"/>
      <c r="B945" s="129"/>
      <c r="X945" s="72"/>
      <c r="Y945" s="132"/>
      <c r="AB945" s="131"/>
      <c r="AC945" s="131"/>
      <c r="AD945" s="131"/>
      <c r="AE945" s="131"/>
      <c r="AF945" s="131"/>
      <c r="AG945" s="131"/>
      <c r="AH945" s="131"/>
      <c r="AI945" s="131"/>
      <c r="AJ945" s="140"/>
      <c r="AK945" s="72"/>
      <c r="AL945" s="133"/>
      <c r="AM945" s="133"/>
      <c r="AN945" s="133"/>
      <c r="AO945" s="133"/>
      <c r="AP945" s="133"/>
      <c r="AQ945" s="133"/>
      <c r="AR945" s="133"/>
      <c r="AS945" s="133"/>
      <c r="AT945" s="133"/>
      <c r="AU945" s="133"/>
      <c r="AV945" s="152"/>
      <c r="AW945" s="134"/>
      <c r="AX945" s="135"/>
    </row>
    <row r="946" spans="1:50" x14ac:dyDescent="0.25">
      <c r="A946" s="3"/>
      <c r="B946" s="129"/>
      <c r="X946" s="72"/>
      <c r="Y946" s="132"/>
      <c r="AB946" s="131"/>
      <c r="AC946" s="131"/>
      <c r="AD946" s="131"/>
      <c r="AE946" s="131"/>
      <c r="AF946" s="131"/>
      <c r="AG946" s="131"/>
      <c r="AH946" s="131"/>
      <c r="AI946" s="131"/>
      <c r="AJ946" s="140"/>
      <c r="AK946" s="72"/>
      <c r="AL946" s="133"/>
      <c r="AM946" s="133"/>
      <c r="AN946" s="133"/>
      <c r="AO946" s="133"/>
      <c r="AP946" s="133"/>
      <c r="AQ946" s="133"/>
      <c r="AR946" s="133"/>
      <c r="AS946" s="133"/>
      <c r="AT946" s="133"/>
      <c r="AU946" s="133"/>
      <c r="AV946" s="152"/>
      <c r="AW946" s="134"/>
      <c r="AX946" s="135"/>
    </row>
    <row r="947" spans="1:50" x14ac:dyDescent="0.25">
      <c r="A947" s="3"/>
      <c r="B947" s="129"/>
      <c r="X947" s="72"/>
      <c r="Y947" s="132"/>
      <c r="AB947" s="131"/>
      <c r="AC947" s="131"/>
      <c r="AD947" s="131"/>
      <c r="AE947" s="131"/>
      <c r="AF947" s="131"/>
      <c r="AG947" s="131"/>
      <c r="AH947" s="131"/>
      <c r="AI947" s="131"/>
      <c r="AJ947" s="140"/>
      <c r="AK947" s="72"/>
      <c r="AL947" s="133"/>
      <c r="AM947" s="133"/>
      <c r="AN947" s="133"/>
      <c r="AO947" s="133"/>
      <c r="AP947" s="133"/>
      <c r="AQ947" s="133"/>
      <c r="AR947" s="133"/>
      <c r="AS947" s="133"/>
      <c r="AT947" s="133"/>
      <c r="AU947" s="133"/>
      <c r="AV947" s="152"/>
      <c r="AW947" s="134"/>
      <c r="AX947" s="135"/>
    </row>
    <row r="948" spans="1:50" x14ac:dyDescent="0.25">
      <c r="A948" s="3"/>
      <c r="B948" s="129"/>
      <c r="X948" s="72"/>
      <c r="Y948" s="132"/>
      <c r="AB948" s="131"/>
      <c r="AC948" s="131"/>
      <c r="AD948" s="131"/>
      <c r="AE948" s="131"/>
      <c r="AF948" s="131"/>
      <c r="AG948" s="131"/>
      <c r="AH948" s="131"/>
      <c r="AI948" s="131"/>
      <c r="AJ948" s="140"/>
      <c r="AK948" s="72"/>
      <c r="AL948" s="133"/>
      <c r="AM948" s="133"/>
      <c r="AN948" s="133"/>
      <c r="AO948" s="133"/>
      <c r="AP948" s="133"/>
      <c r="AQ948" s="133"/>
      <c r="AR948" s="133"/>
      <c r="AS948" s="133"/>
      <c r="AT948" s="133"/>
      <c r="AU948" s="133"/>
      <c r="AV948" s="152"/>
      <c r="AW948" s="134"/>
      <c r="AX948" s="135"/>
    </row>
    <row r="949" spans="1:50" x14ac:dyDescent="0.25">
      <c r="A949" s="3"/>
      <c r="B949" s="129"/>
      <c r="X949" s="72"/>
      <c r="Y949" s="132"/>
      <c r="AB949" s="131"/>
      <c r="AC949" s="131"/>
      <c r="AD949" s="131"/>
      <c r="AE949" s="131"/>
      <c r="AF949" s="131"/>
      <c r="AG949" s="131"/>
      <c r="AH949" s="131"/>
      <c r="AI949" s="131"/>
      <c r="AJ949" s="140"/>
      <c r="AK949" s="72"/>
      <c r="AL949" s="133"/>
      <c r="AM949" s="133"/>
      <c r="AN949" s="133"/>
      <c r="AO949" s="133"/>
      <c r="AP949" s="133"/>
      <c r="AQ949" s="133"/>
      <c r="AR949" s="133"/>
      <c r="AS949" s="133"/>
      <c r="AT949" s="133"/>
      <c r="AU949" s="133"/>
      <c r="AV949" s="152"/>
      <c r="AW949" s="134"/>
      <c r="AX949" s="135"/>
    </row>
    <row r="950" spans="1:50" x14ac:dyDescent="0.25">
      <c r="A950" s="3"/>
      <c r="B950" s="129"/>
      <c r="X950" s="72"/>
      <c r="Y950" s="132"/>
      <c r="AB950" s="131"/>
      <c r="AC950" s="131"/>
      <c r="AD950" s="131"/>
      <c r="AE950" s="131"/>
      <c r="AF950" s="131"/>
      <c r="AG950" s="131"/>
      <c r="AH950" s="131"/>
      <c r="AI950" s="131"/>
      <c r="AJ950" s="140"/>
      <c r="AK950" s="72"/>
      <c r="AL950" s="133"/>
      <c r="AM950" s="133"/>
      <c r="AN950" s="133"/>
      <c r="AO950" s="133"/>
      <c r="AP950" s="133"/>
      <c r="AQ950" s="133"/>
      <c r="AR950" s="133"/>
      <c r="AS950" s="133"/>
      <c r="AT950" s="133"/>
      <c r="AU950" s="133"/>
      <c r="AV950" s="152"/>
      <c r="AW950" s="134"/>
      <c r="AX950" s="135"/>
    </row>
    <row r="951" spans="1:50" x14ac:dyDescent="0.25">
      <c r="A951" s="3"/>
      <c r="B951" s="129"/>
      <c r="X951" s="72"/>
      <c r="Y951" s="132"/>
      <c r="AB951" s="131"/>
      <c r="AC951" s="131"/>
      <c r="AD951" s="131"/>
      <c r="AE951" s="131"/>
      <c r="AF951" s="131"/>
      <c r="AG951" s="131"/>
      <c r="AH951" s="131"/>
      <c r="AI951" s="131"/>
      <c r="AJ951" s="140"/>
      <c r="AK951" s="72"/>
      <c r="AL951" s="133"/>
      <c r="AM951" s="133"/>
      <c r="AN951" s="133"/>
      <c r="AO951" s="133"/>
      <c r="AP951" s="133"/>
      <c r="AQ951" s="133"/>
      <c r="AR951" s="133"/>
      <c r="AS951" s="133"/>
      <c r="AT951" s="133"/>
      <c r="AU951" s="133"/>
      <c r="AV951" s="152"/>
      <c r="AW951" s="134"/>
      <c r="AX951" s="135"/>
    </row>
    <row r="952" spans="1:50" x14ac:dyDescent="0.25">
      <c r="A952" s="3"/>
      <c r="B952" s="129"/>
      <c r="X952" s="72"/>
      <c r="Y952" s="132"/>
      <c r="AB952" s="131"/>
      <c r="AC952" s="131"/>
      <c r="AD952" s="131"/>
      <c r="AE952" s="131"/>
      <c r="AF952" s="131"/>
      <c r="AG952" s="131"/>
      <c r="AH952" s="131"/>
      <c r="AI952" s="131"/>
      <c r="AJ952" s="140"/>
      <c r="AK952" s="72"/>
      <c r="AL952" s="133"/>
      <c r="AM952" s="133"/>
      <c r="AN952" s="133"/>
      <c r="AO952" s="133"/>
      <c r="AP952" s="133"/>
      <c r="AQ952" s="133"/>
      <c r="AR952" s="133"/>
      <c r="AS952" s="133"/>
      <c r="AT952" s="133"/>
      <c r="AU952" s="133"/>
      <c r="AV952" s="152"/>
      <c r="AW952" s="134"/>
      <c r="AX952" s="135"/>
    </row>
    <row r="953" spans="1:50" x14ac:dyDescent="0.25">
      <c r="A953" s="3"/>
      <c r="B953" s="129"/>
      <c r="X953" s="72"/>
      <c r="Y953" s="132"/>
      <c r="AB953" s="131"/>
      <c r="AC953" s="131"/>
      <c r="AD953" s="131"/>
      <c r="AE953" s="131"/>
      <c r="AF953" s="131"/>
      <c r="AG953" s="131"/>
      <c r="AH953" s="131"/>
      <c r="AI953" s="131"/>
      <c r="AJ953" s="140"/>
      <c r="AK953" s="72"/>
      <c r="AL953" s="133"/>
      <c r="AM953" s="133"/>
      <c r="AN953" s="133"/>
      <c r="AO953" s="133"/>
      <c r="AP953" s="133"/>
      <c r="AQ953" s="133"/>
      <c r="AR953" s="133"/>
      <c r="AS953" s="133"/>
      <c r="AT953" s="133"/>
      <c r="AU953" s="133"/>
      <c r="AV953" s="152"/>
      <c r="AW953" s="134"/>
      <c r="AX953" s="135"/>
    </row>
    <row r="954" spans="1:50" x14ac:dyDescent="0.25">
      <c r="A954" s="3"/>
      <c r="B954" s="129"/>
      <c r="X954" s="72"/>
      <c r="Y954" s="132"/>
      <c r="AB954" s="131"/>
      <c r="AC954" s="131"/>
      <c r="AD954" s="131"/>
      <c r="AE954" s="131"/>
      <c r="AF954" s="131"/>
      <c r="AG954" s="131"/>
      <c r="AH954" s="131"/>
      <c r="AI954" s="131"/>
      <c r="AJ954" s="140"/>
      <c r="AK954" s="72"/>
      <c r="AL954" s="133"/>
      <c r="AM954" s="133"/>
      <c r="AN954" s="133"/>
      <c r="AO954" s="133"/>
      <c r="AP954" s="133"/>
      <c r="AQ954" s="133"/>
      <c r="AR954" s="133"/>
      <c r="AS954" s="133"/>
      <c r="AT954" s="133"/>
      <c r="AU954" s="133"/>
      <c r="AV954" s="152"/>
      <c r="AW954" s="134"/>
      <c r="AX954" s="135"/>
    </row>
    <row r="955" spans="1:50" x14ac:dyDescent="0.25">
      <c r="A955" s="3"/>
      <c r="B955" s="129"/>
      <c r="X955" s="72"/>
      <c r="Y955" s="132"/>
      <c r="AB955" s="131"/>
      <c r="AC955" s="131"/>
      <c r="AD955" s="131"/>
      <c r="AE955" s="131"/>
      <c r="AF955" s="131"/>
      <c r="AG955" s="131"/>
      <c r="AH955" s="131"/>
      <c r="AI955" s="131"/>
      <c r="AJ955" s="140"/>
      <c r="AK955" s="72"/>
      <c r="AL955" s="133"/>
      <c r="AM955" s="133"/>
      <c r="AN955" s="133"/>
      <c r="AO955" s="133"/>
      <c r="AP955" s="133"/>
      <c r="AQ955" s="133"/>
      <c r="AR955" s="133"/>
      <c r="AS955" s="133"/>
      <c r="AT955" s="133"/>
      <c r="AU955" s="133"/>
      <c r="AV955" s="152"/>
      <c r="AW955" s="134"/>
      <c r="AX955" s="135"/>
    </row>
    <row r="956" spans="1:50" x14ac:dyDescent="0.25">
      <c r="A956" s="3"/>
      <c r="B956" s="129"/>
      <c r="X956" s="72"/>
      <c r="Y956" s="132"/>
      <c r="AB956" s="131"/>
      <c r="AC956" s="131"/>
      <c r="AD956" s="131"/>
      <c r="AE956" s="131"/>
      <c r="AF956" s="131"/>
      <c r="AG956" s="131"/>
      <c r="AH956" s="131"/>
      <c r="AI956" s="131"/>
      <c r="AJ956" s="140"/>
      <c r="AK956" s="72"/>
      <c r="AL956" s="133"/>
      <c r="AM956" s="133"/>
      <c r="AN956" s="133"/>
      <c r="AO956" s="133"/>
      <c r="AP956" s="133"/>
      <c r="AQ956" s="133"/>
      <c r="AR956" s="133"/>
      <c r="AS956" s="133"/>
      <c r="AT956" s="133"/>
      <c r="AU956" s="133"/>
      <c r="AV956" s="152"/>
      <c r="AW956" s="134"/>
      <c r="AX956" s="135"/>
    </row>
    <row r="957" spans="1:50" x14ac:dyDescent="0.25">
      <c r="A957" s="3"/>
      <c r="B957" s="129"/>
      <c r="X957" s="72"/>
      <c r="Y957" s="132"/>
      <c r="AB957" s="131"/>
      <c r="AC957" s="131"/>
      <c r="AD957" s="131"/>
      <c r="AE957" s="131"/>
      <c r="AF957" s="131"/>
      <c r="AG957" s="131"/>
      <c r="AH957" s="131"/>
      <c r="AI957" s="131"/>
      <c r="AJ957" s="140"/>
      <c r="AK957" s="72"/>
      <c r="AL957" s="133"/>
      <c r="AM957" s="133"/>
      <c r="AN957" s="133"/>
      <c r="AO957" s="133"/>
      <c r="AP957" s="133"/>
      <c r="AQ957" s="133"/>
      <c r="AR957" s="133"/>
      <c r="AS957" s="133"/>
      <c r="AT957" s="133"/>
      <c r="AU957" s="133"/>
      <c r="AV957" s="152"/>
      <c r="AW957" s="134"/>
      <c r="AX957" s="135"/>
    </row>
    <row r="958" spans="1:50" x14ac:dyDescent="0.25">
      <c r="A958" s="3"/>
      <c r="B958" s="129"/>
      <c r="X958" s="72"/>
      <c r="Y958" s="132"/>
      <c r="AB958" s="131"/>
      <c r="AC958" s="131"/>
      <c r="AD958" s="131"/>
      <c r="AE958" s="131"/>
      <c r="AF958" s="131"/>
      <c r="AG958" s="131"/>
      <c r="AH958" s="131"/>
      <c r="AI958" s="131"/>
      <c r="AJ958" s="140"/>
      <c r="AK958" s="72"/>
      <c r="AL958" s="133"/>
      <c r="AM958" s="133"/>
      <c r="AN958" s="133"/>
      <c r="AO958" s="133"/>
      <c r="AP958" s="133"/>
      <c r="AQ958" s="133"/>
      <c r="AR958" s="133"/>
      <c r="AS958" s="133"/>
      <c r="AT958" s="133"/>
      <c r="AU958" s="133"/>
      <c r="AV958" s="152"/>
      <c r="AW958" s="134"/>
      <c r="AX958" s="135"/>
    </row>
    <row r="959" spans="1:50" x14ac:dyDescent="0.25">
      <c r="A959" s="3"/>
      <c r="B959" s="129"/>
      <c r="X959" s="72"/>
      <c r="Y959" s="132"/>
      <c r="AB959" s="131"/>
      <c r="AC959" s="131"/>
      <c r="AD959" s="131"/>
      <c r="AE959" s="131"/>
      <c r="AF959" s="131"/>
      <c r="AG959" s="131"/>
      <c r="AH959" s="131"/>
      <c r="AI959" s="131"/>
      <c r="AJ959" s="140"/>
      <c r="AK959" s="72"/>
      <c r="AL959" s="133"/>
      <c r="AM959" s="133"/>
      <c r="AN959" s="133"/>
      <c r="AO959" s="133"/>
      <c r="AP959" s="133"/>
      <c r="AQ959" s="133"/>
      <c r="AR959" s="133"/>
      <c r="AS959" s="133"/>
      <c r="AT959" s="133"/>
      <c r="AU959" s="133"/>
      <c r="AV959" s="152"/>
      <c r="AW959" s="134"/>
      <c r="AX959" s="135"/>
    </row>
    <row r="960" spans="1:50" x14ac:dyDescent="0.25">
      <c r="A960" s="3"/>
      <c r="B960" s="129"/>
      <c r="X960" s="72"/>
      <c r="Y960" s="132"/>
      <c r="AB960" s="131"/>
      <c r="AC960" s="131"/>
      <c r="AD960" s="131"/>
      <c r="AE960" s="131"/>
      <c r="AF960" s="131"/>
      <c r="AG960" s="131"/>
      <c r="AH960" s="131"/>
      <c r="AI960" s="131"/>
      <c r="AJ960" s="140"/>
      <c r="AK960" s="72"/>
      <c r="AL960" s="133"/>
      <c r="AM960" s="133"/>
      <c r="AN960" s="133"/>
      <c r="AO960" s="133"/>
      <c r="AP960" s="133"/>
      <c r="AQ960" s="133"/>
      <c r="AR960" s="133"/>
      <c r="AS960" s="133"/>
      <c r="AT960" s="133"/>
      <c r="AU960" s="133"/>
      <c r="AV960" s="152"/>
      <c r="AW960" s="134"/>
      <c r="AX960" s="135"/>
    </row>
    <row r="961" spans="1:50" x14ac:dyDescent="0.25">
      <c r="A961" s="3"/>
      <c r="B961" s="129"/>
      <c r="X961" s="72"/>
      <c r="Y961" s="132"/>
      <c r="AB961" s="131"/>
      <c r="AC961" s="131"/>
      <c r="AD961" s="131"/>
      <c r="AE961" s="131"/>
      <c r="AF961" s="131"/>
      <c r="AG961" s="131"/>
      <c r="AH961" s="131"/>
      <c r="AI961" s="131"/>
      <c r="AJ961" s="140"/>
      <c r="AK961" s="72"/>
      <c r="AL961" s="133"/>
      <c r="AM961" s="133"/>
      <c r="AN961" s="133"/>
      <c r="AO961" s="133"/>
      <c r="AP961" s="133"/>
      <c r="AQ961" s="133"/>
      <c r="AR961" s="133"/>
      <c r="AS961" s="133"/>
      <c r="AT961" s="133"/>
      <c r="AU961" s="133"/>
      <c r="AV961" s="152"/>
      <c r="AW961" s="134"/>
      <c r="AX961" s="135"/>
    </row>
    <row r="962" spans="1:50" x14ac:dyDescent="0.25">
      <c r="A962" s="3"/>
      <c r="B962" s="129"/>
      <c r="X962" s="72"/>
      <c r="Y962" s="132"/>
      <c r="AB962" s="131"/>
      <c r="AC962" s="131"/>
      <c r="AD962" s="131"/>
      <c r="AE962" s="131"/>
      <c r="AF962" s="131"/>
      <c r="AG962" s="131"/>
      <c r="AH962" s="131"/>
      <c r="AI962" s="131"/>
      <c r="AJ962" s="140"/>
      <c r="AK962" s="72"/>
      <c r="AL962" s="133"/>
      <c r="AM962" s="133"/>
      <c r="AN962" s="133"/>
      <c r="AO962" s="133"/>
      <c r="AP962" s="133"/>
      <c r="AQ962" s="133"/>
      <c r="AR962" s="133"/>
      <c r="AS962" s="133"/>
      <c r="AT962" s="133"/>
      <c r="AU962" s="133"/>
      <c r="AV962" s="152"/>
      <c r="AW962" s="134"/>
      <c r="AX962" s="135"/>
    </row>
    <row r="963" spans="1:50" x14ac:dyDescent="0.25">
      <c r="A963" s="3"/>
      <c r="B963" s="129"/>
      <c r="X963" s="72"/>
      <c r="Y963" s="132"/>
      <c r="AB963" s="131"/>
      <c r="AC963" s="131"/>
      <c r="AD963" s="131"/>
      <c r="AE963" s="131"/>
      <c r="AF963" s="131"/>
      <c r="AG963" s="131"/>
      <c r="AH963" s="131"/>
      <c r="AI963" s="131"/>
      <c r="AJ963" s="140"/>
      <c r="AK963" s="72"/>
      <c r="AL963" s="133"/>
      <c r="AM963" s="133"/>
      <c r="AN963" s="133"/>
      <c r="AO963" s="133"/>
      <c r="AP963" s="133"/>
      <c r="AQ963" s="133"/>
      <c r="AR963" s="133"/>
      <c r="AS963" s="133"/>
      <c r="AT963" s="133"/>
      <c r="AU963" s="133"/>
      <c r="AV963" s="152"/>
      <c r="AW963" s="134"/>
      <c r="AX963" s="135"/>
    </row>
    <row r="964" spans="1:50" x14ac:dyDescent="0.25">
      <c r="A964" s="3"/>
      <c r="B964" s="129"/>
      <c r="X964" s="72"/>
      <c r="Y964" s="132"/>
      <c r="AB964" s="131"/>
      <c r="AC964" s="131"/>
      <c r="AD964" s="131"/>
      <c r="AE964" s="131"/>
      <c r="AF964" s="131"/>
      <c r="AG964" s="131"/>
      <c r="AH964" s="131"/>
      <c r="AI964" s="131"/>
      <c r="AJ964" s="140"/>
      <c r="AK964" s="72"/>
      <c r="AL964" s="133"/>
      <c r="AM964" s="133"/>
      <c r="AN964" s="133"/>
      <c r="AO964" s="133"/>
      <c r="AP964" s="133"/>
      <c r="AQ964" s="133"/>
      <c r="AR964" s="133"/>
      <c r="AS964" s="133"/>
      <c r="AT964" s="133"/>
      <c r="AU964" s="133"/>
      <c r="AV964" s="152"/>
      <c r="AW964" s="134"/>
      <c r="AX964" s="135"/>
    </row>
    <row r="965" spans="1:50" x14ac:dyDescent="0.25">
      <c r="A965" s="3"/>
      <c r="B965" s="129"/>
      <c r="X965" s="72"/>
      <c r="Y965" s="132"/>
      <c r="AB965" s="131"/>
      <c r="AC965" s="131"/>
      <c r="AD965" s="131"/>
      <c r="AE965" s="131"/>
      <c r="AF965" s="131"/>
      <c r="AG965" s="131"/>
      <c r="AH965" s="131"/>
      <c r="AI965" s="131"/>
      <c r="AJ965" s="140"/>
      <c r="AK965" s="72"/>
      <c r="AL965" s="133"/>
      <c r="AM965" s="133"/>
      <c r="AN965" s="133"/>
      <c r="AO965" s="133"/>
      <c r="AP965" s="133"/>
      <c r="AQ965" s="133"/>
      <c r="AR965" s="133"/>
      <c r="AS965" s="133"/>
      <c r="AT965" s="133"/>
      <c r="AU965" s="133"/>
      <c r="AV965" s="152"/>
      <c r="AW965" s="134"/>
      <c r="AX965" s="135"/>
    </row>
    <row r="966" spans="1:50" x14ac:dyDescent="0.25">
      <c r="A966" s="3"/>
      <c r="B966" s="129"/>
      <c r="X966" s="72"/>
      <c r="Y966" s="132"/>
      <c r="AB966" s="131"/>
      <c r="AC966" s="131"/>
      <c r="AD966" s="131"/>
      <c r="AE966" s="131"/>
      <c r="AF966" s="131"/>
      <c r="AG966" s="131"/>
      <c r="AH966" s="131"/>
      <c r="AI966" s="131"/>
      <c r="AJ966" s="140"/>
      <c r="AK966" s="72"/>
      <c r="AL966" s="133"/>
      <c r="AM966" s="133"/>
      <c r="AN966" s="133"/>
      <c r="AO966" s="133"/>
      <c r="AP966" s="133"/>
      <c r="AQ966" s="133"/>
      <c r="AR966" s="133"/>
      <c r="AS966" s="133"/>
      <c r="AT966" s="133"/>
      <c r="AU966" s="133"/>
      <c r="AV966" s="152"/>
      <c r="AW966" s="134"/>
      <c r="AX966" s="135"/>
    </row>
    <row r="967" spans="1:50" x14ac:dyDescent="0.25">
      <c r="A967" s="3"/>
      <c r="B967" s="129"/>
      <c r="X967" s="72"/>
      <c r="Y967" s="132"/>
      <c r="AB967" s="131"/>
      <c r="AC967" s="131"/>
      <c r="AD967" s="131"/>
      <c r="AE967" s="131"/>
      <c r="AF967" s="131"/>
      <c r="AG967" s="131"/>
      <c r="AH967" s="131"/>
      <c r="AI967" s="131"/>
      <c r="AJ967" s="140"/>
      <c r="AK967" s="72"/>
      <c r="AL967" s="133"/>
      <c r="AM967" s="133"/>
      <c r="AN967" s="133"/>
      <c r="AO967" s="133"/>
      <c r="AP967" s="133"/>
      <c r="AQ967" s="133"/>
      <c r="AR967" s="133"/>
      <c r="AS967" s="133"/>
      <c r="AT967" s="133"/>
      <c r="AU967" s="133"/>
      <c r="AV967" s="152"/>
      <c r="AW967" s="134"/>
      <c r="AX967" s="135"/>
    </row>
    <row r="968" spans="1:50" x14ac:dyDescent="0.25">
      <c r="A968" s="3"/>
      <c r="B968" s="129"/>
      <c r="X968" s="72"/>
      <c r="Y968" s="132"/>
      <c r="AB968" s="131"/>
      <c r="AC968" s="131"/>
      <c r="AD968" s="131"/>
      <c r="AE968" s="131"/>
      <c r="AF968" s="131"/>
      <c r="AG968" s="131"/>
      <c r="AH968" s="131"/>
      <c r="AI968" s="131"/>
      <c r="AJ968" s="140"/>
      <c r="AK968" s="72"/>
      <c r="AL968" s="133"/>
      <c r="AM968" s="133"/>
      <c r="AN968" s="133"/>
      <c r="AO968" s="133"/>
      <c r="AP968" s="133"/>
      <c r="AQ968" s="133"/>
      <c r="AR968" s="133"/>
      <c r="AS968" s="133"/>
      <c r="AT968" s="133"/>
      <c r="AU968" s="133"/>
      <c r="AV968" s="152"/>
      <c r="AW968" s="134"/>
      <c r="AX968" s="135"/>
    </row>
    <row r="969" spans="1:50" x14ac:dyDescent="0.25">
      <c r="A969" s="3"/>
      <c r="B969" s="129"/>
      <c r="X969" s="72"/>
      <c r="Y969" s="132"/>
      <c r="AB969" s="131"/>
      <c r="AC969" s="131"/>
      <c r="AD969" s="131"/>
      <c r="AE969" s="131"/>
      <c r="AF969" s="131"/>
      <c r="AG969" s="131"/>
      <c r="AH969" s="131"/>
      <c r="AI969" s="131"/>
      <c r="AJ969" s="140"/>
      <c r="AK969" s="72"/>
      <c r="AL969" s="133"/>
      <c r="AM969" s="133"/>
      <c r="AN969" s="133"/>
      <c r="AO969" s="133"/>
      <c r="AP969" s="133"/>
      <c r="AQ969" s="133"/>
      <c r="AR969" s="133"/>
      <c r="AS969" s="133"/>
      <c r="AT969" s="133"/>
      <c r="AU969" s="133"/>
      <c r="AV969" s="152"/>
      <c r="AW969" s="134"/>
      <c r="AX969" s="135"/>
    </row>
    <row r="970" spans="1:50" x14ac:dyDescent="0.25">
      <c r="A970" s="3"/>
      <c r="B970" s="129"/>
      <c r="X970" s="72"/>
      <c r="Y970" s="132"/>
      <c r="AB970" s="131"/>
      <c r="AC970" s="131"/>
      <c r="AD970" s="131"/>
      <c r="AE970" s="131"/>
      <c r="AF970" s="131"/>
      <c r="AG970" s="131"/>
      <c r="AH970" s="131"/>
      <c r="AI970" s="131"/>
      <c r="AJ970" s="140"/>
      <c r="AK970" s="72"/>
      <c r="AL970" s="133"/>
      <c r="AM970" s="133"/>
      <c r="AN970" s="133"/>
      <c r="AO970" s="133"/>
      <c r="AP970" s="133"/>
      <c r="AQ970" s="133"/>
      <c r="AR970" s="133"/>
      <c r="AS970" s="133"/>
      <c r="AT970" s="133"/>
      <c r="AU970" s="133"/>
      <c r="AV970" s="152"/>
      <c r="AW970" s="134"/>
      <c r="AX970" s="135"/>
    </row>
    <row r="971" spans="1:50" x14ac:dyDescent="0.25">
      <c r="A971" s="3"/>
      <c r="B971" s="129"/>
      <c r="X971" s="72"/>
      <c r="Y971" s="132"/>
      <c r="AB971" s="131"/>
      <c r="AC971" s="131"/>
      <c r="AD971" s="131"/>
      <c r="AE971" s="131"/>
      <c r="AF971" s="131"/>
      <c r="AG971" s="131"/>
      <c r="AH971" s="131"/>
      <c r="AI971" s="131"/>
      <c r="AJ971" s="140"/>
      <c r="AK971" s="72"/>
      <c r="AL971" s="133"/>
      <c r="AM971" s="133"/>
      <c r="AN971" s="133"/>
      <c r="AO971" s="133"/>
      <c r="AP971" s="133"/>
      <c r="AQ971" s="133"/>
      <c r="AR971" s="133"/>
      <c r="AS971" s="133"/>
      <c r="AT971" s="133"/>
      <c r="AU971" s="133"/>
      <c r="AV971" s="152"/>
      <c r="AW971" s="134"/>
      <c r="AX971" s="135"/>
    </row>
    <row r="972" spans="1:50" x14ac:dyDescent="0.25">
      <c r="A972" s="3"/>
      <c r="B972" s="129"/>
      <c r="X972" s="72"/>
      <c r="Y972" s="132"/>
      <c r="AB972" s="131"/>
      <c r="AC972" s="131"/>
      <c r="AD972" s="131"/>
      <c r="AE972" s="131"/>
      <c r="AF972" s="131"/>
      <c r="AG972" s="131"/>
      <c r="AH972" s="131"/>
      <c r="AI972" s="131"/>
      <c r="AJ972" s="140"/>
      <c r="AK972" s="72"/>
      <c r="AL972" s="133"/>
      <c r="AM972" s="133"/>
      <c r="AN972" s="133"/>
      <c r="AO972" s="133"/>
      <c r="AP972" s="133"/>
      <c r="AQ972" s="133"/>
      <c r="AR972" s="133"/>
      <c r="AS972" s="133"/>
      <c r="AT972" s="133"/>
      <c r="AU972" s="133"/>
      <c r="AV972" s="152"/>
      <c r="AW972" s="134"/>
      <c r="AX972" s="135"/>
    </row>
    <row r="973" spans="1:50" x14ac:dyDescent="0.25">
      <c r="A973" s="3"/>
      <c r="B973" s="129"/>
      <c r="X973" s="72"/>
      <c r="Y973" s="132"/>
      <c r="AB973" s="131"/>
      <c r="AC973" s="131"/>
      <c r="AD973" s="131"/>
      <c r="AE973" s="131"/>
      <c r="AF973" s="131"/>
      <c r="AG973" s="131"/>
      <c r="AH973" s="131"/>
      <c r="AI973" s="131"/>
      <c r="AJ973" s="140"/>
      <c r="AK973" s="72"/>
      <c r="AL973" s="133"/>
      <c r="AM973" s="133"/>
      <c r="AN973" s="133"/>
      <c r="AO973" s="133"/>
      <c r="AP973" s="133"/>
      <c r="AQ973" s="133"/>
      <c r="AR973" s="133"/>
      <c r="AS973" s="133"/>
      <c r="AT973" s="133"/>
      <c r="AU973" s="133"/>
      <c r="AV973" s="152"/>
      <c r="AW973" s="134"/>
      <c r="AX973" s="135"/>
    </row>
    <row r="974" spans="1:50" x14ac:dyDescent="0.25">
      <c r="A974" s="3"/>
      <c r="B974" s="129"/>
      <c r="X974" s="72"/>
      <c r="Y974" s="132"/>
      <c r="AB974" s="131"/>
      <c r="AC974" s="131"/>
      <c r="AD974" s="131"/>
      <c r="AE974" s="131"/>
      <c r="AF974" s="131"/>
      <c r="AG974" s="131"/>
      <c r="AH974" s="131"/>
      <c r="AI974" s="131"/>
      <c r="AJ974" s="140"/>
      <c r="AK974" s="72"/>
      <c r="AL974" s="133"/>
      <c r="AM974" s="133"/>
      <c r="AN974" s="133"/>
      <c r="AO974" s="133"/>
      <c r="AP974" s="133"/>
      <c r="AQ974" s="133"/>
      <c r="AR974" s="133"/>
      <c r="AS974" s="133"/>
      <c r="AT974" s="133"/>
      <c r="AU974" s="133"/>
      <c r="AV974" s="152"/>
      <c r="AW974" s="134"/>
      <c r="AX974" s="135"/>
    </row>
    <row r="975" spans="1:50" x14ac:dyDescent="0.25">
      <c r="A975" s="3"/>
      <c r="B975" s="129"/>
      <c r="X975" s="72"/>
      <c r="Y975" s="132"/>
      <c r="AB975" s="131"/>
      <c r="AC975" s="131"/>
      <c r="AD975" s="131"/>
      <c r="AE975" s="131"/>
      <c r="AF975" s="131"/>
      <c r="AG975" s="131"/>
      <c r="AH975" s="131"/>
      <c r="AI975" s="131"/>
      <c r="AJ975" s="140"/>
      <c r="AK975" s="72"/>
      <c r="AL975" s="133"/>
      <c r="AM975" s="133"/>
      <c r="AN975" s="133"/>
      <c r="AO975" s="133"/>
      <c r="AP975" s="133"/>
      <c r="AQ975" s="133"/>
      <c r="AR975" s="133"/>
      <c r="AS975" s="133"/>
      <c r="AT975" s="133"/>
      <c r="AU975" s="133"/>
      <c r="AV975" s="152"/>
      <c r="AW975" s="134"/>
      <c r="AX975" s="135"/>
    </row>
    <row r="976" spans="1:50" x14ac:dyDescent="0.25">
      <c r="A976" s="3"/>
      <c r="B976" s="129"/>
      <c r="X976" s="72"/>
      <c r="Y976" s="132"/>
      <c r="AB976" s="131"/>
      <c r="AC976" s="131"/>
      <c r="AD976" s="131"/>
      <c r="AE976" s="131"/>
      <c r="AF976" s="131"/>
      <c r="AG976" s="131"/>
      <c r="AH976" s="131"/>
      <c r="AI976" s="131"/>
      <c r="AJ976" s="140"/>
      <c r="AK976" s="72"/>
      <c r="AL976" s="133"/>
      <c r="AM976" s="133"/>
      <c r="AN976" s="133"/>
      <c r="AO976" s="133"/>
      <c r="AP976" s="133"/>
      <c r="AQ976" s="133"/>
      <c r="AR976" s="133"/>
      <c r="AS976" s="133"/>
      <c r="AT976" s="133"/>
      <c r="AU976" s="133"/>
      <c r="AV976" s="152"/>
      <c r="AW976" s="134"/>
      <c r="AX976" s="135"/>
    </row>
    <row r="977" spans="1:50" x14ac:dyDescent="0.25">
      <c r="A977" s="3"/>
      <c r="B977" s="129"/>
      <c r="X977" s="72"/>
      <c r="Y977" s="132"/>
      <c r="AB977" s="131"/>
      <c r="AC977" s="131"/>
      <c r="AD977" s="131"/>
      <c r="AE977" s="131"/>
      <c r="AF977" s="131"/>
      <c r="AG977" s="131"/>
      <c r="AH977" s="131"/>
      <c r="AI977" s="131"/>
      <c r="AJ977" s="140"/>
      <c r="AK977" s="72"/>
      <c r="AL977" s="133"/>
      <c r="AM977" s="133"/>
      <c r="AN977" s="133"/>
      <c r="AO977" s="133"/>
      <c r="AP977" s="133"/>
      <c r="AQ977" s="133"/>
      <c r="AR977" s="133"/>
      <c r="AS977" s="133"/>
      <c r="AT977" s="133"/>
      <c r="AU977" s="133"/>
      <c r="AV977" s="152"/>
      <c r="AW977" s="134"/>
      <c r="AX977" s="135"/>
    </row>
    <row r="978" spans="1:50" x14ac:dyDescent="0.25">
      <c r="A978" s="3"/>
      <c r="B978" s="129"/>
      <c r="X978" s="72"/>
      <c r="Y978" s="132"/>
      <c r="AB978" s="131"/>
      <c r="AC978" s="131"/>
      <c r="AD978" s="131"/>
      <c r="AE978" s="131"/>
      <c r="AF978" s="131"/>
      <c r="AG978" s="131"/>
      <c r="AH978" s="131"/>
      <c r="AI978" s="131"/>
      <c r="AJ978" s="140"/>
      <c r="AK978" s="72"/>
      <c r="AL978" s="133"/>
      <c r="AM978" s="133"/>
      <c r="AN978" s="133"/>
      <c r="AO978" s="133"/>
      <c r="AP978" s="133"/>
      <c r="AQ978" s="133"/>
      <c r="AR978" s="133"/>
      <c r="AS978" s="133"/>
      <c r="AT978" s="133"/>
      <c r="AU978" s="133"/>
      <c r="AV978" s="152"/>
      <c r="AW978" s="134"/>
      <c r="AX978" s="135"/>
    </row>
    <row r="979" spans="1:50" x14ac:dyDescent="0.25">
      <c r="A979" s="3"/>
      <c r="B979" s="129"/>
      <c r="X979" s="72"/>
      <c r="Y979" s="132"/>
      <c r="AB979" s="131"/>
      <c r="AC979" s="131"/>
      <c r="AD979" s="131"/>
      <c r="AE979" s="131"/>
      <c r="AF979" s="131"/>
      <c r="AG979" s="131"/>
      <c r="AH979" s="131"/>
      <c r="AI979" s="131"/>
      <c r="AJ979" s="140"/>
      <c r="AK979" s="72"/>
      <c r="AL979" s="133"/>
      <c r="AM979" s="133"/>
      <c r="AN979" s="133"/>
      <c r="AO979" s="133"/>
      <c r="AP979" s="133"/>
      <c r="AQ979" s="133"/>
      <c r="AR979" s="133"/>
      <c r="AS979" s="133"/>
      <c r="AT979" s="133"/>
      <c r="AU979" s="133"/>
      <c r="AV979" s="152"/>
      <c r="AW979" s="134"/>
      <c r="AX979" s="135"/>
    </row>
    <row r="980" spans="1:50" x14ac:dyDescent="0.25">
      <c r="A980" s="3"/>
      <c r="B980" s="129"/>
      <c r="X980" s="72"/>
      <c r="Y980" s="132"/>
      <c r="AB980" s="131"/>
      <c r="AC980" s="131"/>
      <c r="AD980" s="131"/>
      <c r="AE980" s="131"/>
      <c r="AF980" s="131"/>
      <c r="AG980" s="131"/>
      <c r="AH980" s="131"/>
      <c r="AI980" s="131"/>
      <c r="AJ980" s="140"/>
      <c r="AK980" s="72"/>
      <c r="AL980" s="133"/>
      <c r="AM980" s="133"/>
      <c r="AN980" s="133"/>
      <c r="AO980" s="133"/>
      <c r="AP980" s="133"/>
      <c r="AQ980" s="133"/>
      <c r="AR980" s="133"/>
      <c r="AS980" s="133"/>
      <c r="AT980" s="133"/>
      <c r="AU980" s="133"/>
      <c r="AV980" s="152"/>
      <c r="AW980" s="134"/>
      <c r="AX980" s="135"/>
    </row>
    <row r="981" spans="1:50" x14ac:dyDescent="0.25">
      <c r="A981" s="3"/>
      <c r="B981" s="129"/>
      <c r="X981" s="72"/>
      <c r="Y981" s="132"/>
      <c r="AB981" s="131"/>
      <c r="AC981" s="131"/>
      <c r="AD981" s="131"/>
      <c r="AE981" s="131"/>
      <c r="AF981" s="131"/>
      <c r="AG981" s="131"/>
      <c r="AH981" s="131"/>
      <c r="AI981" s="131"/>
      <c r="AJ981" s="140"/>
      <c r="AK981" s="72"/>
      <c r="AL981" s="133"/>
      <c r="AM981" s="133"/>
      <c r="AN981" s="133"/>
      <c r="AO981" s="133"/>
      <c r="AP981" s="133"/>
      <c r="AQ981" s="133"/>
      <c r="AR981" s="133"/>
      <c r="AS981" s="133"/>
      <c r="AT981" s="133"/>
      <c r="AU981" s="133"/>
      <c r="AV981" s="152"/>
      <c r="AW981" s="134"/>
      <c r="AX981" s="135"/>
    </row>
    <row r="982" spans="1:50" x14ac:dyDescent="0.25">
      <c r="A982" s="3"/>
      <c r="B982" s="129"/>
      <c r="X982" s="72"/>
      <c r="Y982" s="132"/>
      <c r="AB982" s="131"/>
      <c r="AC982" s="131"/>
      <c r="AD982" s="131"/>
      <c r="AE982" s="131"/>
      <c r="AF982" s="131"/>
      <c r="AG982" s="131"/>
      <c r="AH982" s="131"/>
      <c r="AI982" s="131"/>
      <c r="AJ982" s="140"/>
      <c r="AK982" s="72"/>
      <c r="AL982" s="133"/>
      <c r="AM982" s="133"/>
      <c r="AN982" s="133"/>
      <c r="AO982" s="133"/>
      <c r="AP982" s="133"/>
      <c r="AQ982" s="133"/>
      <c r="AR982" s="133"/>
      <c r="AS982" s="133"/>
      <c r="AT982" s="133"/>
      <c r="AU982" s="133"/>
      <c r="AV982" s="152"/>
      <c r="AW982" s="134"/>
      <c r="AX982" s="135"/>
    </row>
    <row r="983" spans="1:50" x14ac:dyDescent="0.25">
      <c r="A983" s="3"/>
      <c r="B983" s="129"/>
      <c r="X983" s="72"/>
      <c r="Y983" s="132"/>
      <c r="AB983" s="131"/>
      <c r="AC983" s="131"/>
      <c r="AD983" s="131"/>
      <c r="AE983" s="131"/>
      <c r="AF983" s="131"/>
      <c r="AG983" s="131"/>
      <c r="AH983" s="131"/>
      <c r="AI983" s="131"/>
      <c r="AJ983" s="140"/>
      <c r="AK983" s="72"/>
      <c r="AL983" s="133"/>
      <c r="AM983" s="133"/>
      <c r="AN983" s="133"/>
      <c r="AO983" s="133"/>
      <c r="AP983" s="133"/>
      <c r="AQ983" s="133"/>
      <c r="AR983" s="133"/>
      <c r="AS983" s="133"/>
      <c r="AT983" s="133"/>
      <c r="AU983" s="133"/>
      <c r="AV983" s="152"/>
      <c r="AW983" s="134"/>
      <c r="AX983" s="135"/>
    </row>
    <row r="984" spans="1:50" x14ac:dyDescent="0.25">
      <c r="A984" s="3"/>
      <c r="B984" s="129"/>
      <c r="X984" s="72"/>
      <c r="Y984" s="132"/>
      <c r="AB984" s="131"/>
      <c r="AC984" s="131"/>
      <c r="AD984" s="131"/>
      <c r="AE984" s="131"/>
      <c r="AF984" s="131"/>
      <c r="AG984" s="131"/>
      <c r="AH984" s="131"/>
      <c r="AI984" s="131"/>
      <c r="AJ984" s="140"/>
      <c r="AK984" s="72"/>
      <c r="AL984" s="133"/>
      <c r="AM984" s="133"/>
      <c r="AN984" s="133"/>
      <c r="AO984" s="133"/>
      <c r="AP984" s="133"/>
      <c r="AQ984" s="133"/>
      <c r="AR984" s="133"/>
      <c r="AS984" s="133"/>
      <c r="AT984" s="133"/>
      <c r="AU984" s="133"/>
      <c r="AV984" s="152"/>
      <c r="AW984" s="134"/>
      <c r="AX984" s="135"/>
    </row>
    <row r="985" spans="1:50" x14ac:dyDescent="0.25">
      <c r="A985" s="3"/>
      <c r="B985" s="129"/>
      <c r="X985" s="72"/>
      <c r="Y985" s="132"/>
      <c r="AB985" s="131"/>
      <c r="AC985" s="131"/>
      <c r="AD985" s="131"/>
      <c r="AE985" s="131"/>
      <c r="AF985" s="131"/>
      <c r="AG985" s="131"/>
      <c r="AH985" s="131"/>
      <c r="AI985" s="131"/>
      <c r="AJ985" s="140"/>
      <c r="AK985" s="72"/>
      <c r="AL985" s="133"/>
      <c r="AM985" s="133"/>
      <c r="AN985" s="133"/>
      <c r="AO985" s="133"/>
      <c r="AP985" s="133"/>
      <c r="AQ985" s="133"/>
      <c r="AR985" s="133"/>
      <c r="AS985" s="133"/>
      <c r="AT985" s="133"/>
      <c r="AU985" s="133"/>
      <c r="AV985" s="152"/>
      <c r="AW985" s="134"/>
      <c r="AX985" s="135"/>
    </row>
    <row r="986" spans="1:50" x14ac:dyDescent="0.25">
      <c r="A986" s="3"/>
      <c r="B986" s="129"/>
      <c r="X986" s="72"/>
      <c r="Y986" s="132"/>
      <c r="AB986" s="131"/>
      <c r="AC986" s="131"/>
      <c r="AD986" s="131"/>
      <c r="AE986" s="131"/>
      <c r="AF986" s="131"/>
      <c r="AG986" s="131"/>
      <c r="AH986" s="131"/>
      <c r="AI986" s="131"/>
      <c r="AJ986" s="140"/>
      <c r="AK986" s="72"/>
      <c r="AL986" s="133"/>
      <c r="AM986" s="133"/>
      <c r="AN986" s="133"/>
      <c r="AO986" s="133"/>
      <c r="AP986" s="133"/>
      <c r="AQ986" s="133"/>
      <c r="AR986" s="133"/>
      <c r="AS986" s="133"/>
      <c r="AT986" s="133"/>
      <c r="AU986" s="133"/>
      <c r="AV986" s="152"/>
      <c r="AW986" s="134"/>
      <c r="AX986" s="135"/>
    </row>
    <row r="987" spans="1:50" x14ac:dyDescent="0.25">
      <c r="A987" s="3"/>
      <c r="B987" s="129"/>
      <c r="X987" s="72"/>
      <c r="Y987" s="132"/>
      <c r="AB987" s="131"/>
      <c r="AC987" s="131"/>
      <c r="AD987" s="131"/>
      <c r="AE987" s="131"/>
      <c r="AF987" s="131"/>
      <c r="AG987" s="131"/>
      <c r="AH987" s="131"/>
      <c r="AI987" s="131"/>
      <c r="AJ987" s="140"/>
      <c r="AK987" s="72"/>
      <c r="AL987" s="133"/>
      <c r="AM987" s="133"/>
      <c r="AN987" s="133"/>
      <c r="AO987" s="133"/>
      <c r="AP987" s="133"/>
      <c r="AQ987" s="133"/>
      <c r="AR987" s="133"/>
      <c r="AS987" s="133"/>
      <c r="AT987" s="133"/>
      <c r="AU987" s="133"/>
      <c r="AV987" s="152"/>
      <c r="AW987" s="134"/>
      <c r="AX987" s="135"/>
    </row>
    <row r="988" spans="1:50" x14ac:dyDescent="0.25">
      <c r="A988" s="3"/>
      <c r="B988" s="129"/>
      <c r="X988" s="72"/>
      <c r="Y988" s="132"/>
      <c r="AB988" s="131"/>
      <c r="AC988" s="131"/>
      <c r="AD988" s="131"/>
      <c r="AE988" s="131"/>
      <c r="AF988" s="131"/>
      <c r="AG988" s="131"/>
      <c r="AH988" s="131"/>
      <c r="AI988" s="131"/>
      <c r="AJ988" s="140"/>
      <c r="AK988" s="72"/>
      <c r="AL988" s="133"/>
      <c r="AM988" s="133"/>
      <c r="AN988" s="133"/>
      <c r="AO988" s="133"/>
      <c r="AP988" s="133"/>
      <c r="AQ988" s="133"/>
      <c r="AR988" s="133"/>
      <c r="AS988" s="133"/>
      <c r="AT988" s="133"/>
      <c r="AU988" s="133"/>
      <c r="AV988" s="152"/>
      <c r="AW988" s="134"/>
      <c r="AX988" s="135"/>
    </row>
    <row r="989" spans="1:50" x14ac:dyDescent="0.25">
      <c r="A989" s="3"/>
      <c r="B989" s="129"/>
      <c r="X989" s="72"/>
      <c r="Y989" s="132"/>
      <c r="AB989" s="131"/>
      <c r="AC989" s="131"/>
      <c r="AD989" s="131"/>
      <c r="AE989" s="131"/>
      <c r="AF989" s="131"/>
      <c r="AG989" s="131"/>
      <c r="AH989" s="131"/>
      <c r="AI989" s="131"/>
      <c r="AJ989" s="140"/>
      <c r="AK989" s="72"/>
      <c r="AL989" s="133"/>
      <c r="AM989" s="133"/>
      <c r="AN989" s="133"/>
      <c r="AO989" s="133"/>
      <c r="AP989" s="133"/>
      <c r="AQ989" s="133"/>
      <c r="AR989" s="133"/>
      <c r="AS989" s="133"/>
      <c r="AT989" s="133"/>
      <c r="AU989" s="133"/>
      <c r="AV989" s="152"/>
      <c r="AW989" s="134"/>
      <c r="AX989" s="135"/>
    </row>
    <row r="990" spans="1:50" x14ac:dyDescent="0.25">
      <c r="A990" s="3"/>
      <c r="B990" s="129"/>
      <c r="X990" s="72"/>
      <c r="Y990" s="132"/>
      <c r="AB990" s="131"/>
      <c r="AC990" s="131"/>
      <c r="AD990" s="131"/>
      <c r="AE990" s="131"/>
      <c r="AF990" s="131"/>
      <c r="AG990" s="131"/>
      <c r="AH990" s="131"/>
      <c r="AI990" s="131"/>
      <c r="AJ990" s="140"/>
      <c r="AK990" s="72"/>
      <c r="AL990" s="133"/>
      <c r="AM990" s="133"/>
      <c r="AN990" s="133"/>
      <c r="AO990" s="133"/>
      <c r="AP990" s="133"/>
      <c r="AQ990" s="133"/>
      <c r="AR990" s="133"/>
      <c r="AS990" s="133"/>
      <c r="AT990" s="133"/>
      <c r="AU990" s="133"/>
      <c r="AV990" s="152"/>
      <c r="AW990" s="134"/>
      <c r="AX990" s="135"/>
    </row>
    <row r="991" spans="1:50" x14ac:dyDescent="0.25">
      <c r="A991" s="3"/>
      <c r="B991" s="129"/>
      <c r="X991" s="72"/>
      <c r="Y991" s="132"/>
      <c r="AB991" s="131"/>
      <c r="AC991" s="131"/>
      <c r="AD991" s="131"/>
      <c r="AE991" s="131"/>
      <c r="AF991" s="131"/>
      <c r="AG991" s="131"/>
      <c r="AH991" s="131"/>
      <c r="AI991" s="131"/>
      <c r="AJ991" s="140"/>
      <c r="AK991" s="72"/>
      <c r="AL991" s="133"/>
      <c r="AM991" s="133"/>
      <c r="AN991" s="133"/>
      <c r="AO991" s="133"/>
      <c r="AP991" s="133"/>
      <c r="AQ991" s="133"/>
      <c r="AR991" s="133"/>
      <c r="AS991" s="133"/>
      <c r="AT991" s="133"/>
      <c r="AU991" s="133"/>
      <c r="AV991" s="152"/>
      <c r="AW991" s="134"/>
      <c r="AX991" s="135"/>
    </row>
    <row r="992" spans="1:50" x14ac:dyDescent="0.25">
      <c r="A992" s="3"/>
      <c r="B992" s="129"/>
      <c r="X992" s="72"/>
      <c r="Y992" s="132"/>
      <c r="AB992" s="131"/>
      <c r="AC992" s="131"/>
      <c r="AD992" s="131"/>
      <c r="AE992" s="131"/>
      <c r="AF992" s="131"/>
      <c r="AG992" s="131"/>
      <c r="AH992" s="131"/>
      <c r="AI992" s="131"/>
      <c r="AJ992" s="140"/>
      <c r="AK992" s="72"/>
      <c r="AL992" s="133"/>
      <c r="AM992" s="133"/>
      <c r="AN992" s="133"/>
      <c r="AO992" s="133"/>
      <c r="AP992" s="133"/>
      <c r="AQ992" s="133"/>
      <c r="AR992" s="133"/>
      <c r="AS992" s="133"/>
      <c r="AT992" s="133"/>
      <c r="AU992" s="133"/>
      <c r="AV992" s="152"/>
      <c r="AW992" s="134"/>
      <c r="AX992" s="135"/>
    </row>
    <row r="993" spans="1:50" x14ac:dyDescent="0.25">
      <c r="A993" s="3"/>
      <c r="B993" s="129"/>
      <c r="X993" s="72"/>
      <c r="Y993" s="132"/>
      <c r="AB993" s="131"/>
      <c r="AC993" s="131"/>
      <c r="AD993" s="131"/>
      <c r="AE993" s="131"/>
      <c r="AF993" s="131"/>
      <c r="AG993" s="131"/>
      <c r="AH993" s="131"/>
      <c r="AI993" s="131"/>
      <c r="AJ993" s="140"/>
      <c r="AK993" s="72"/>
      <c r="AL993" s="133"/>
      <c r="AM993" s="133"/>
      <c r="AN993" s="133"/>
      <c r="AO993" s="133"/>
      <c r="AP993" s="133"/>
      <c r="AQ993" s="133"/>
      <c r="AR993" s="133"/>
      <c r="AS993" s="133"/>
      <c r="AT993" s="133"/>
      <c r="AU993" s="133"/>
      <c r="AV993" s="152"/>
      <c r="AW993" s="134"/>
      <c r="AX993" s="135"/>
    </row>
    <row r="994" spans="1:50" x14ac:dyDescent="0.25">
      <c r="A994" s="3"/>
      <c r="B994" s="129"/>
      <c r="X994" s="72"/>
      <c r="Y994" s="132"/>
      <c r="AB994" s="131"/>
      <c r="AC994" s="131"/>
      <c r="AD994" s="131"/>
      <c r="AE994" s="131"/>
      <c r="AF994" s="131"/>
      <c r="AG994" s="131"/>
      <c r="AH994" s="131"/>
      <c r="AI994" s="131"/>
      <c r="AJ994" s="140"/>
      <c r="AK994" s="72"/>
      <c r="AL994" s="133"/>
      <c r="AM994" s="133"/>
      <c r="AN994" s="133"/>
      <c r="AO994" s="133"/>
      <c r="AP994" s="133"/>
      <c r="AQ994" s="133"/>
      <c r="AR994" s="133"/>
      <c r="AS994" s="133"/>
      <c r="AT994" s="133"/>
      <c r="AU994" s="133"/>
      <c r="AV994" s="152"/>
      <c r="AW994" s="134"/>
      <c r="AX994" s="135"/>
    </row>
    <row r="995" spans="1:50" x14ac:dyDescent="0.25">
      <c r="A995" s="3"/>
      <c r="B995" s="129"/>
      <c r="X995" s="72"/>
      <c r="Y995" s="132"/>
      <c r="AB995" s="131"/>
      <c r="AC995" s="131"/>
      <c r="AD995" s="131"/>
      <c r="AE995" s="131"/>
      <c r="AF995" s="131"/>
      <c r="AG995" s="131"/>
      <c r="AH995" s="131"/>
      <c r="AI995" s="131"/>
      <c r="AJ995" s="140"/>
      <c r="AK995" s="72"/>
      <c r="AL995" s="133"/>
      <c r="AM995" s="133"/>
      <c r="AN995" s="133"/>
      <c r="AO995" s="133"/>
      <c r="AP995" s="133"/>
      <c r="AQ995" s="133"/>
      <c r="AR995" s="133"/>
      <c r="AS995" s="133"/>
      <c r="AT995" s="133"/>
      <c r="AU995" s="133"/>
      <c r="AV995" s="152"/>
      <c r="AW995" s="134"/>
      <c r="AX995" s="135"/>
    </row>
    <row r="996" spans="1:50" x14ac:dyDescent="0.25">
      <c r="A996" s="3"/>
      <c r="B996" s="129"/>
      <c r="X996" s="72"/>
      <c r="Y996" s="132"/>
      <c r="AB996" s="131"/>
      <c r="AC996" s="131"/>
      <c r="AD996" s="131"/>
      <c r="AE996" s="131"/>
      <c r="AF996" s="131"/>
      <c r="AG996" s="131"/>
      <c r="AH996" s="131"/>
      <c r="AI996" s="131"/>
      <c r="AJ996" s="140"/>
      <c r="AK996" s="72"/>
      <c r="AL996" s="133"/>
      <c r="AM996" s="133"/>
      <c r="AN996" s="133"/>
      <c r="AO996" s="133"/>
      <c r="AP996" s="133"/>
      <c r="AQ996" s="133"/>
      <c r="AR996" s="133"/>
      <c r="AS996" s="133"/>
      <c r="AT996" s="133"/>
      <c r="AU996" s="133"/>
      <c r="AV996" s="152"/>
      <c r="AW996" s="134"/>
      <c r="AX996" s="135"/>
    </row>
    <row r="997" spans="1:50" x14ac:dyDescent="0.25">
      <c r="A997" s="3"/>
      <c r="B997" s="129"/>
      <c r="X997" s="72"/>
      <c r="Y997" s="132"/>
      <c r="AB997" s="131"/>
      <c r="AC997" s="131"/>
      <c r="AD997" s="131"/>
      <c r="AE997" s="131"/>
      <c r="AF997" s="131"/>
      <c r="AG997" s="131"/>
      <c r="AH997" s="131"/>
      <c r="AI997" s="131"/>
      <c r="AJ997" s="140"/>
      <c r="AK997" s="72"/>
      <c r="AL997" s="133"/>
      <c r="AM997" s="133"/>
      <c r="AN997" s="133"/>
      <c r="AO997" s="133"/>
      <c r="AP997" s="133"/>
      <c r="AQ997" s="133"/>
      <c r="AR997" s="133"/>
      <c r="AS997" s="133"/>
      <c r="AT997" s="133"/>
      <c r="AU997" s="133"/>
      <c r="AV997" s="152"/>
      <c r="AW997" s="134"/>
      <c r="AX997" s="135"/>
    </row>
    <row r="998" spans="1:50" x14ac:dyDescent="0.25">
      <c r="A998" s="3"/>
      <c r="B998" s="129"/>
      <c r="X998" s="72"/>
      <c r="Y998" s="132"/>
      <c r="AB998" s="131"/>
      <c r="AC998" s="131"/>
      <c r="AD998" s="131"/>
      <c r="AE998" s="131"/>
      <c r="AF998" s="131"/>
      <c r="AG998" s="131"/>
      <c r="AH998" s="131"/>
      <c r="AI998" s="131"/>
      <c r="AJ998" s="140"/>
      <c r="AK998" s="72"/>
      <c r="AL998" s="133"/>
      <c r="AM998" s="133"/>
      <c r="AN998" s="133"/>
      <c r="AO998" s="133"/>
      <c r="AP998" s="133"/>
      <c r="AQ998" s="133"/>
      <c r="AR998" s="133"/>
      <c r="AS998" s="133"/>
      <c r="AT998" s="133"/>
      <c r="AU998" s="133"/>
      <c r="AV998" s="152"/>
      <c r="AW998" s="134"/>
      <c r="AX998" s="135"/>
    </row>
    <row r="999" spans="1:50" x14ac:dyDescent="0.25">
      <c r="A999" s="3"/>
      <c r="B999" s="129"/>
      <c r="X999" s="72"/>
      <c r="Y999" s="132"/>
      <c r="AB999" s="131"/>
      <c r="AC999" s="131"/>
      <c r="AD999" s="131"/>
      <c r="AE999" s="131"/>
      <c r="AF999" s="131"/>
      <c r="AG999" s="131"/>
      <c r="AH999" s="131"/>
      <c r="AI999" s="131"/>
      <c r="AJ999" s="140"/>
      <c r="AK999" s="72"/>
      <c r="AL999" s="133"/>
      <c r="AM999" s="133"/>
      <c r="AN999" s="133"/>
      <c r="AO999" s="133"/>
      <c r="AP999" s="133"/>
      <c r="AQ999" s="133"/>
      <c r="AR999" s="133"/>
      <c r="AS999" s="133"/>
      <c r="AT999" s="133"/>
      <c r="AU999" s="133"/>
      <c r="AV999" s="152"/>
      <c r="AW999" s="134"/>
      <c r="AX999" s="135"/>
    </row>
    <row r="1000" spans="1:50" x14ac:dyDescent="0.25">
      <c r="A1000" s="3"/>
      <c r="B1000" s="129"/>
      <c r="X1000" s="72"/>
      <c r="Y1000" s="132"/>
      <c r="AB1000" s="131"/>
      <c r="AC1000" s="131"/>
      <c r="AD1000" s="131"/>
      <c r="AE1000" s="131"/>
      <c r="AF1000" s="131"/>
      <c r="AG1000" s="131"/>
      <c r="AH1000" s="131"/>
      <c r="AI1000" s="131"/>
      <c r="AJ1000" s="140"/>
      <c r="AK1000" s="72"/>
      <c r="AL1000" s="133"/>
      <c r="AM1000" s="133"/>
      <c r="AN1000" s="133"/>
      <c r="AO1000" s="133"/>
      <c r="AP1000" s="133"/>
      <c r="AQ1000" s="133"/>
      <c r="AR1000" s="133"/>
      <c r="AS1000" s="133"/>
      <c r="AT1000" s="133"/>
      <c r="AU1000" s="133"/>
      <c r="AV1000" s="152"/>
      <c r="AW1000" s="134"/>
      <c r="AX1000" s="135"/>
    </row>
    <row r="1001" spans="1:50" x14ac:dyDescent="0.25">
      <c r="A1001" s="3"/>
      <c r="B1001" s="129"/>
      <c r="X1001" s="72"/>
      <c r="Y1001" s="132"/>
      <c r="AB1001" s="131"/>
      <c r="AC1001" s="131"/>
      <c r="AD1001" s="131"/>
      <c r="AE1001" s="131"/>
      <c r="AF1001" s="131"/>
      <c r="AG1001" s="131"/>
      <c r="AH1001" s="131"/>
      <c r="AI1001" s="131"/>
      <c r="AJ1001" s="140"/>
      <c r="AK1001" s="72"/>
      <c r="AL1001" s="133"/>
      <c r="AM1001" s="133"/>
      <c r="AN1001" s="133"/>
      <c r="AO1001" s="133"/>
      <c r="AP1001" s="133"/>
      <c r="AQ1001" s="133"/>
      <c r="AR1001" s="133"/>
      <c r="AS1001" s="133"/>
      <c r="AT1001" s="133"/>
      <c r="AU1001" s="133"/>
      <c r="AV1001" s="152"/>
      <c r="AW1001" s="134"/>
      <c r="AX1001" s="135"/>
    </row>
    <row r="1002" spans="1:50" x14ac:dyDescent="0.25">
      <c r="A1002" s="3"/>
      <c r="B1002" s="129"/>
      <c r="X1002" s="72"/>
      <c r="Y1002" s="132"/>
      <c r="AB1002" s="131"/>
      <c r="AC1002" s="131"/>
      <c r="AD1002" s="131"/>
      <c r="AE1002" s="131"/>
      <c r="AF1002" s="131"/>
      <c r="AG1002" s="131"/>
      <c r="AH1002" s="131"/>
      <c r="AI1002" s="131"/>
      <c r="AJ1002" s="140"/>
      <c r="AK1002" s="72"/>
      <c r="AL1002" s="133"/>
      <c r="AM1002" s="133"/>
      <c r="AN1002" s="133"/>
      <c r="AO1002" s="133"/>
      <c r="AP1002" s="133"/>
      <c r="AQ1002" s="133"/>
      <c r="AR1002" s="133"/>
      <c r="AS1002" s="133"/>
      <c r="AT1002" s="133"/>
      <c r="AU1002" s="133"/>
      <c r="AV1002" s="152"/>
      <c r="AW1002" s="134"/>
      <c r="AX1002" s="135"/>
    </row>
    <row r="1003" spans="1:50" x14ac:dyDescent="0.25">
      <c r="A1003" s="3"/>
      <c r="B1003" s="129"/>
      <c r="X1003" s="72"/>
      <c r="Y1003" s="132"/>
      <c r="AB1003" s="131"/>
      <c r="AC1003" s="131"/>
      <c r="AD1003" s="131"/>
      <c r="AE1003" s="131"/>
      <c r="AF1003" s="131"/>
      <c r="AG1003" s="131"/>
      <c r="AH1003" s="131"/>
      <c r="AI1003" s="131"/>
      <c r="AJ1003" s="140"/>
      <c r="AK1003" s="72"/>
      <c r="AL1003" s="133"/>
      <c r="AM1003" s="133"/>
      <c r="AN1003" s="133"/>
      <c r="AO1003" s="133"/>
      <c r="AP1003" s="133"/>
      <c r="AQ1003" s="133"/>
      <c r="AR1003" s="133"/>
      <c r="AS1003" s="133"/>
      <c r="AT1003" s="133"/>
      <c r="AU1003" s="133"/>
      <c r="AV1003" s="152"/>
      <c r="AW1003" s="134"/>
      <c r="AX1003" s="135"/>
    </row>
    <row r="1004" spans="1:50" x14ac:dyDescent="0.25">
      <c r="A1004" s="3"/>
      <c r="B1004" s="129"/>
      <c r="X1004" s="72"/>
      <c r="Y1004" s="132"/>
      <c r="AB1004" s="131"/>
      <c r="AC1004" s="131"/>
      <c r="AD1004" s="131"/>
      <c r="AE1004" s="131"/>
      <c r="AF1004" s="131"/>
      <c r="AG1004" s="131"/>
      <c r="AH1004" s="131"/>
      <c r="AI1004" s="131"/>
      <c r="AJ1004" s="140"/>
      <c r="AK1004" s="72"/>
      <c r="AL1004" s="133"/>
      <c r="AM1004" s="133"/>
      <c r="AN1004" s="133"/>
      <c r="AO1004" s="133"/>
      <c r="AP1004" s="133"/>
      <c r="AQ1004" s="133"/>
      <c r="AR1004" s="133"/>
      <c r="AS1004" s="133"/>
      <c r="AT1004" s="133"/>
      <c r="AU1004" s="133"/>
      <c r="AV1004" s="152"/>
      <c r="AW1004" s="134"/>
      <c r="AX1004" s="135"/>
    </row>
    <row r="1005" spans="1:50" x14ac:dyDescent="0.25">
      <c r="A1005" s="3"/>
      <c r="B1005" s="129"/>
      <c r="X1005" s="72"/>
      <c r="Y1005" s="132"/>
      <c r="AB1005" s="131"/>
      <c r="AC1005" s="131"/>
      <c r="AD1005" s="131"/>
      <c r="AE1005" s="131"/>
      <c r="AF1005" s="131"/>
      <c r="AG1005" s="131"/>
      <c r="AH1005" s="131"/>
      <c r="AI1005" s="131"/>
      <c r="AJ1005" s="140"/>
      <c r="AK1005" s="72"/>
      <c r="AL1005" s="133"/>
      <c r="AM1005" s="133"/>
      <c r="AN1005" s="133"/>
      <c r="AO1005" s="133"/>
      <c r="AP1005" s="133"/>
      <c r="AQ1005" s="133"/>
      <c r="AR1005" s="133"/>
      <c r="AS1005" s="133"/>
      <c r="AT1005" s="133"/>
      <c r="AU1005" s="133"/>
      <c r="AV1005" s="152"/>
      <c r="AW1005" s="134"/>
      <c r="AX1005" s="135"/>
    </row>
    <row r="1006" spans="1:50" x14ac:dyDescent="0.25">
      <c r="A1006" s="3"/>
      <c r="B1006" s="129"/>
      <c r="X1006" s="72"/>
      <c r="Y1006" s="132"/>
      <c r="AB1006" s="131"/>
      <c r="AC1006" s="131"/>
      <c r="AD1006" s="131"/>
      <c r="AE1006" s="131"/>
      <c r="AF1006" s="131"/>
      <c r="AG1006" s="131"/>
      <c r="AH1006" s="131"/>
      <c r="AI1006" s="131"/>
      <c r="AJ1006" s="140"/>
      <c r="AK1006" s="72"/>
      <c r="AL1006" s="133"/>
      <c r="AM1006" s="133"/>
      <c r="AN1006" s="133"/>
      <c r="AO1006" s="133"/>
      <c r="AP1006" s="133"/>
      <c r="AQ1006" s="133"/>
      <c r="AR1006" s="133"/>
      <c r="AS1006" s="133"/>
      <c r="AT1006" s="133"/>
      <c r="AU1006" s="133"/>
      <c r="AV1006" s="152"/>
      <c r="AW1006" s="134"/>
      <c r="AX1006" s="135"/>
    </row>
    <row r="1007" spans="1:50" x14ac:dyDescent="0.25">
      <c r="A1007" s="3"/>
      <c r="B1007" s="129"/>
      <c r="X1007" s="72"/>
      <c r="Y1007" s="132"/>
      <c r="AB1007" s="131"/>
      <c r="AC1007" s="131"/>
      <c r="AD1007" s="131"/>
      <c r="AE1007" s="131"/>
      <c r="AF1007" s="131"/>
      <c r="AG1007" s="131"/>
      <c r="AH1007" s="131"/>
      <c r="AI1007" s="131"/>
      <c r="AJ1007" s="140"/>
      <c r="AK1007" s="72"/>
      <c r="AL1007" s="133"/>
      <c r="AM1007" s="133"/>
      <c r="AN1007" s="133"/>
      <c r="AO1007" s="133"/>
      <c r="AP1007" s="133"/>
      <c r="AQ1007" s="133"/>
      <c r="AR1007" s="133"/>
      <c r="AS1007" s="133"/>
      <c r="AT1007" s="133"/>
      <c r="AU1007" s="133"/>
      <c r="AV1007" s="152"/>
      <c r="AW1007" s="134"/>
      <c r="AX1007" s="135"/>
    </row>
    <row r="1008" spans="1:50" x14ac:dyDescent="0.25">
      <c r="A1008" s="3"/>
      <c r="B1008" s="129"/>
      <c r="X1008" s="72"/>
      <c r="Y1008" s="132"/>
      <c r="AB1008" s="131"/>
      <c r="AC1008" s="131"/>
      <c r="AD1008" s="131"/>
      <c r="AE1008" s="131"/>
      <c r="AF1008" s="131"/>
      <c r="AG1008" s="131"/>
      <c r="AH1008" s="131"/>
      <c r="AI1008" s="131"/>
      <c r="AJ1008" s="140"/>
      <c r="AK1008" s="72"/>
      <c r="AL1008" s="133"/>
      <c r="AM1008" s="133"/>
      <c r="AN1008" s="133"/>
      <c r="AO1008" s="133"/>
      <c r="AP1008" s="133"/>
      <c r="AQ1008" s="133"/>
      <c r="AR1008" s="133"/>
      <c r="AS1008" s="133"/>
      <c r="AT1008" s="133"/>
      <c r="AU1008" s="133"/>
      <c r="AV1008" s="152"/>
      <c r="AW1008" s="134"/>
      <c r="AX1008" s="135"/>
    </row>
    <row r="1009" spans="1:50" x14ac:dyDescent="0.25">
      <c r="A1009" s="3"/>
      <c r="B1009" s="129"/>
      <c r="X1009" s="72"/>
      <c r="Y1009" s="132"/>
      <c r="AB1009" s="131"/>
      <c r="AC1009" s="131"/>
      <c r="AD1009" s="131"/>
      <c r="AE1009" s="131"/>
      <c r="AF1009" s="131"/>
      <c r="AG1009" s="131"/>
      <c r="AH1009" s="131"/>
      <c r="AI1009" s="131"/>
      <c r="AJ1009" s="140"/>
      <c r="AK1009" s="72"/>
      <c r="AL1009" s="133"/>
      <c r="AM1009" s="133"/>
      <c r="AN1009" s="133"/>
      <c r="AO1009" s="133"/>
      <c r="AP1009" s="133"/>
      <c r="AQ1009" s="133"/>
      <c r="AR1009" s="133"/>
      <c r="AS1009" s="133"/>
      <c r="AT1009" s="133"/>
      <c r="AU1009" s="133"/>
      <c r="AV1009" s="152"/>
      <c r="AW1009" s="134"/>
      <c r="AX1009" s="135"/>
    </row>
    <row r="1010" spans="1:50" x14ac:dyDescent="0.25">
      <c r="A1010" s="3"/>
      <c r="B1010" s="129"/>
      <c r="X1010" s="72"/>
      <c r="Y1010" s="132"/>
      <c r="AB1010" s="131"/>
      <c r="AC1010" s="131"/>
      <c r="AD1010" s="131"/>
      <c r="AE1010" s="131"/>
      <c r="AF1010" s="131"/>
      <c r="AG1010" s="131"/>
      <c r="AH1010" s="131"/>
      <c r="AI1010" s="131"/>
      <c r="AJ1010" s="140"/>
      <c r="AK1010" s="72"/>
      <c r="AL1010" s="133"/>
      <c r="AM1010" s="133"/>
      <c r="AN1010" s="133"/>
      <c r="AO1010" s="133"/>
      <c r="AP1010" s="133"/>
      <c r="AQ1010" s="133"/>
      <c r="AR1010" s="133"/>
      <c r="AS1010" s="133"/>
      <c r="AT1010" s="133"/>
      <c r="AU1010" s="133"/>
      <c r="AV1010" s="152"/>
      <c r="AW1010" s="134"/>
      <c r="AX1010" s="135"/>
    </row>
    <row r="1011" spans="1:50" x14ac:dyDescent="0.25">
      <c r="A1011" s="3"/>
      <c r="B1011" s="129"/>
      <c r="X1011" s="72"/>
      <c r="Y1011" s="132"/>
      <c r="AB1011" s="131"/>
      <c r="AC1011" s="131"/>
      <c r="AD1011" s="131"/>
      <c r="AE1011" s="131"/>
      <c r="AF1011" s="131"/>
      <c r="AG1011" s="131"/>
      <c r="AH1011" s="131"/>
      <c r="AI1011" s="131"/>
      <c r="AJ1011" s="140"/>
      <c r="AK1011" s="72"/>
      <c r="AL1011" s="133"/>
      <c r="AM1011" s="133"/>
      <c r="AN1011" s="133"/>
      <c r="AO1011" s="133"/>
      <c r="AP1011" s="133"/>
      <c r="AQ1011" s="133"/>
      <c r="AR1011" s="133"/>
      <c r="AS1011" s="133"/>
      <c r="AT1011" s="133"/>
      <c r="AU1011" s="133"/>
      <c r="AV1011" s="152"/>
      <c r="AW1011" s="134"/>
      <c r="AX1011" s="135"/>
    </row>
    <row r="1012" spans="1:50" x14ac:dyDescent="0.25">
      <c r="A1012" s="3"/>
      <c r="B1012" s="129"/>
      <c r="X1012" s="72"/>
      <c r="Y1012" s="132"/>
      <c r="AB1012" s="131"/>
      <c r="AC1012" s="131"/>
      <c r="AD1012" s="131"/>
      <c r="AE1012" s="131"/>
      <c r="AF1012" s="131"/>
      <c r="AG1012" s="131"/>
      <c r="AH1012" s="131"/>
      <c r="AI1012" s="131"/>
      <c r="AJ1012" s="140"/>
      <c r="AK1012" s="72"/>
      <c r="AL1012" s="133"/>
      <c r="AM1012" s="133"/>
      <c r="AN1012" s="133"/>
      <c r="AO1012" s="133"/>
      <c r="AP1012" s="133"/>
      <c r="AQ1012" s="133"/>
      <c r="AR1012" s="133"/>
      <c r="AS1012" s="133"/>
      <c r="AT1012" s="133"/>
      <c r="AU1012" s="133"/>
      <c r="AV1012" s="152"/>
      <c r="AW1012" s="134"/>
      <c r="AX1012" s="135"/>
    </row>
    <row r="1013" spans="1:50" x14ac:dyDescent="0.25">
      <c r="A1013" s="3"/>
      <c r="B1013" s="129"/>
      <c r="X1013" s="72"/>
      <c r="Y1013" s="132"/>
      <c r="AB1013" s="131"/>
      <c r="AC1013" s="131"/>
      <c r="AD1013" s="131"/>
      <c r="AE1013" s="131"/>
      <c r="AF1013" s="131"/>
      <c r="AG1013" s="131"/>
      <c r="AH1013" s="131"/>
      <c r="AI1013" s="131"/>
      <c r="AJ1013" s="140"/>
      <c r="AK1013" s="72"/>
      <c r="AL1013" s="133"/>
      <c r="AM1013" s="133"/>
      <c r="AN1013" s="133"/>
      <c r="AO1013" s="133"/>
      <c r="AP1013" s="133"/>
      <c r="AQ1013" s="133"/>
      <c r="AR1013" s="133"/>
      <c r="AS1013" s="133"/>
      <c r="AT1013" s="133"/>
      <c r="AU1013" s="133"/>
      <c r="AV1013" s="152"/>
      <c r="AW1013" s="134"/>
      <c r="AX1013" s="135"/>
    </row>
    <row r="1014" spans="1:50" x14ac:dyDescent="0.25">
      <c r="A1014" s="3"/>
      <c r="B1014" s="129"/>
      <c r="X1014" s="72"/>
      <c r="Y1014" s="132"/>
      <c r="AB1014" s="131"/>
      <c r="AC1014" s="131"/>
      <c r="AD1014" s="131"/>
      <c r="AE1014" s="131"/>
      <c r="AF1014" s="131"/>
      <c r="AG1014" s="131"/>
      <c r="AH1014" s="131"/>
      <c r="AI1014" s="131"/>
      <c r="AJ1014" s="140"/>
      <c r="AK1014" s="72"/>
      <c r="AL1014" s="133"/>
      <c r="AM1014" s="133"/>
      <c r="AN1014" s="133"/>
      <c r="AO1014" s="133"/>
      <c r="AP1014" s="133"/>
      <c r="AQ1014" s="133"/>
      <c r="AR1014" s="133"/>
      <c r="AS1014" s="133"/>
      <c r="AT1014" s="133"/>
      <c r="AU1014" s="133"/>
      <c r="AV1014" s="152"/>
      <c r="AW1014" s="134"/>
      <c r="AX1014" s="135"/>
    </row>
    <row r="1015" spans="1:50" x14ac:dyDescent="0.25">
      <c r="A1015" s="3"/>
      <c r="B1015" s="129"/>
      <c r="X1015" s="72"/>
      <c r="Y1015" s="132"/>
      <c r="AB1015" s="131"/>
      <c r="AC1015" s="131"/>
      <c r="AD1015" s="131"/>
      <c r="AE1015" s="131"/>
      <c r="AF1015" s="131"/>
      <c r="AG1015" s="131"/>
      <c r="AH1015" s="131"/>
      <c r="AI1015" s="131"/>
      <c r="AJ1015" s="140"/>
      <c r="AK1015" s="72"/>
      <c r="AL1015" s="133"/>
      <c r="AM1015" s="133"/>
      <c r="AN1015" s="133"/>
      <c r="AO1015" s="133"/>
      <c r="AP1015" s="133"/>
      <c r="AQ1015" s="133"/>
      <c r="AR1015" s="133"/>
      <c r="AS1015" s="133"/>
      <c r="AT1015" s="133"/>
      <c r="AU1015" s="133"/>
      <c r="AV1015" s="152"/>
      <c r="AW1015" s="134"/>
      <c r="AX1015" s="135"/>
    </row>
    <row r="1016" spans="1:50" x14ac:dyDescent="0.25">
      <c r="A1016" s="3"/>
      <c r="B1016" s="129"/>
      <c r="X1016" s="72"/>
      <c r="Y1016" s="132"/>
      <c r="AB1016" s="131"/>
      <c r="AC1016" s="131"/>
      <c r="AD1016" s="131"/>
      <c r="AE1016" s="131"/>
      <c r="AF1016" s="131"/>
      <c r="AG1016" s="131"/>
      <c r="AH1016" s="131"/>
      <c r="AI1016" s="131"/>
      <c r="AJ1016" s="140"/>
      <c r="AK1016" s="72"/>
      <c r="AL1016" s="133"/>
      <c r="AM1016" s="133"/>
      <c r="AN1016" s="133"/>
      <c r="AO1016" s="133"/>
      <c r="AP1016" s="133"/>
      <c r="AQ1016" s="133"/>
      <c r="AR1016" s="133"/>
      <c r="AS1016" s="133"/>
      <c r="AT1016" s="133"/>
      <c r="AU1016" s="133"/>
      <c r="AV1016" s="152"/>
      <c r="AW1016" s="134"/>
      <c r="AX1016" s="135"/>
    </row>
    <row r="1017" spans="1:50" x14ac:dyDescent="0.25">
      <c r="A1017" s="3"/>
      <c r="B1017" s="129"/>
      <c r="X1017" s="72"/>
      <c r="Y1017" s="132"/>
      <c r="AB1017" s="131"/>
      <c r="AC1017" s="131"/>
      <c r="AD1017" s="131"/>
      <c r="AE1017" s="131"/>
      <c r="AF1017" s="131"/>
      <c r="AG1017" s="131"/>
      <c r="AH1017" s="131"/>
      <c r="AI1017" s="131"/>
      <c r="AJ1017" s="140"/>
      <c r="AK1017" s="72"/>
      <c r="AL1017" s="133"/>
      <c r="AM1017" s="133"/>
      <c r="AN1017" s="133"/>
      <c r="AO1017" s="133"/>
      <c r="AP1017" s="133"/>
      <c r="AQ1017" s="133"/>
      <c r="AR1017" s="133"/>
      <c r="AS1017" s="133"/>
      <c r="AT1017" s="133"/>
      <c r="AU1017" s="133"/>
      <c r="AV1017" s="152"/>
      <c r="AW1017" s="134"/>
      <c r="AX1017" s="135"/>
    </row>
    <row r="1018" spans="1:50" x14ac:dyDescent="0.25">
      <c r="A1018" s="3"/>
      <c r="B1018" s="129"/>
      <c r="X1018" s="72"/>
      <c r="Y1018" s="132"/>
      <c r="AB1018" s="131"/>
      <c r="AC1018" s="131"/>
      <c r="AD1018" s="131"/>
      <c r="AE1018" s="131"/>
      <c r="AF1018" s="131"/>
      <c r="AG1018" s="131"/>
      <c r="AH1018" s="131"/>
      <c r="AI1018" s="131"/>
      <c r="AJ1018" s="140"/>
      <c r="AK1018" s="72"/>
      <c r="AL1018" s="133"/>
      <c r="AM1018" s="133"/>
      <c r="AN1018" s="133"/>
      <c r="AO1018" s="133"/>
      <c r="AP1018" s="133"/>
      <c r="AQ1018" s="133"/>
      <c r="AR1018" s="133"/>
      <c r="AS1018" s="133"/>
      <c r="AT1018" s="133"/>
      <c r="AU1018" s="133"/>
      <c r="AV1018" s="152"/>
      <c r="AW1018" s="134"/>
      <c r="AX1018" s="135"/>
    </row>
    <row r="1019" spans="1:50" x14ac:dyDescent="0.25">
      <c r="A1019" s="3"/>
      <c r="B1019" s="129"/>
      <c r="X1019" s="72"/>
      <c r="Y1019" s="132"/>
      <c r="AB1019" s="131"/>
      <c r="AC1019" s="131"/>
      <c r="AD1019" s="131"/>
      <c r="AE1019" s="131"/>
      <c r="AF1019" s="131"/>
      <c r="AG1019" s="131"/>
      <c r="AH1019" s="131"/>
      <c r="AI1019" s="131"/>
      <c r="AJ1019" s="140"/>
      <c r="AK1019" s="72"/>
      <c r="AL1019" s="133"/>
      <c r="AM1019" s="133"/>
      <c r="AN1019" s="133"/>
      <c r="AO1019" s="133"/>
      <c r="AP1019" s="133"/>
      <c r="AQ1019" s="133"/>
      <c r="AR1019" s="133"/>
      <c r="AS1019" s="133"/>
      <c r="AT1019" s="133"/>
      <c r="AU1019" s="133"/>
      <c r="AV1019" s="152"/>
      <c r="AW1019" s="134"/>
      <c r="AX1019" s="135"/>
    </row>
    <row r="1020" spans="1:50" x14ac:dyDescent="0.25">
      <c r="A1020" s="3"/>
      <c r="B1020" s="129"/>
      <c r="X1020" s="72"/>
      <c r="Y1020" s="132"/>
      <c r="AB1020" s="131"/>
      <c r="AC1020" s="131"/>
      <c r="AD1020" s="131"/>
      <c r="AE1020" s="131"/>
      <c r="AF1020" s="131"/>
      <c r="AG1020" s="131"/>
      <c r="AH1020" s="131"/>
      <c r="AI1020" s="131"/>
      <c r="AJ1020" s="140"/>
      <c r="AK1020" s="72"/>
      <c r="AL1020" s="133"/>
      <c r="AM1020" s="133"/>
      <c r="AN1020" s="133"/>
      <c r="AO1020" s="133"/>
      <c r="AP1020" s="133"/>
      <c r="AQ1020" s="133"/>
      <c r="AR1020" s="133"/>
      <c r="AS1020" s="133"/>
      <c r="AT1020" s="133"/>
      <c r="AU1020" s="133"/>
      <c r="AV1020" s="152"/>
      <c r="AW1020" s="134"/>
      <c r="AX1020" s="135"/>
    </row>
    <row r="1021" spans="1:50" x14ac:dyDescent="0.25">
      <c r="A1021" s="3"/>
      <c r="B1021" s="129"/>
      <c r="X1021" s="72"/>
      <c r="Y1021" s="132"/>
      <c r="AB1021" s="131"/>
      <c r="AC1021" s="131"/>
      <c r="AD1021" s="131"/>
      <c r="AE1021" s="131"/>
      <c r="AF1021" s="131"/>
      <c r="AG1021" s="131"/>
      <c r="AH1021" s="131"/>
      <c r="AI1021" s="131"/>
      <c r="AJ1021" s="140"/>
      <c r="AK1021" s="72"/>
      <c r="AL1021" s="133"/>
      <c r="AM1021" s="133"/>
      <c r="AN1021" s="133"/>
      <c r="AO1021" s="133"/>
      <c r="AP1021" s="133"/>
      <c r="AQ1021" s="133"/>
      <c r="AR1021" s="133"/>
      <c r="AS1021" s="133"/>
      <c r="AT1021" s="133"/>
      <c r="AU1021" s="133"/>
      <c r="AV1021" s="152"/>
      <c r="AW1021" s="134"/>
      <c r="AX1021" s="135"/>
    </row>
    <row r="1022" spans="1:50" x14ac:dyDescent="0.25">
      <c r="A1022" s="3"/>
      <c r="B1022" s="129"/>
      <c r="X1022" s="72"/>
      <c r="Y1022" s="132"/>
      <c r="AB1022" s="131"/>
      <c r="AC1022" s="131"/>
      <c r="AD1022" s="131"/>
      <c r="AE1022" s="131"/>
      <c r="AF1022" s="131"/>
      <c r="AG1022" s="131"/>
      <c r="AH1022" s="131"/>
      <c r="AI1022" s="131"/>
      <c r="AJ1022" s="140"/>
      <c r="AK1022" s="72"/>
      <c r="AL1022" s="133"/>
      <c r="AM1022" s="133"/>
      <c r="AN1022" s="133"/>
      <c r="AO1022" s="133"/>
      <c r="AP1022" s="133"/>
      <c r="AQ1022" s="133"/>
      <c r="AR1022" s="133"/>
      <c r="AS1022" s="133"/>
      <c r="AT1022" s="133"/>
      <c r="AU1022" s="133"/>
      <c r="AV1022" s="152"/>
      <c r="AW1022" s="134"/>
      <c r="AX1022" s="135"/>
    </row>
    <row r="1023" spans="1:50" x14ac:dyDescent="0.25">
      <c r="A1023" s="3"/>
      <c r="B1023" s="129"/>
      <c r="X1023" s="72"/>
      <c r="Y1023" s="132"/>
      <c r="AB1023" s="131"/>
      <c r="AC1023" s="131"/>
      <c r="AD1023" s="131"/>
      <c r="AE1023" s="131"/>
      <c r="AF1023" s="131"/>
      <c r="AG1023" s="131"/>
      <c r="AH1023" s="131"/>
      <c r="AI1023" s="131"/>
      <c r="AJ1023" s="140"/>
      <c r="AK1023" s="72"/>
      <c r="AL1023" s="133"/>
      <c r="AM1023" s="133"/>
      <c r="AN1023" s="133"/>
      <c r="AO1023" s="133"/>
      <c r="AP1023" s="133"/>
      <c r="AQ1023" s="133"/>
      <c r="AR1023" s="133"/>
      <c r="AS1023" s="133"/>
      <c r="AT1023" s="133"/>
      <c r="AU1023" s="133"/>
      <c r="AV1023" s="152"/>
      <c r="AW1023" s="134"/>
      <c r="AX1023" s="135"/>
    </row>
    <row r="1024" spans="1:50" x14ac:dyDescent="0.25">
      <c r="A1024" s="3"/>
      <c r="B1024" s="129"/>
      <c r="X1024" s="72"/>
      <c r="Y1024" s="132"/>
      <c r="AB1024" s="131"/>
      <c r="AC1024" s="131"/>
      <c r="AD1024" s="131"/>
      <c r="AE1024" s="131"/>
      <c r="AF1024" s="131"/>
      <c r="AG1024" s="131"/>
      <c r="AH1024" s="131"/>
      <c r="AI1024" s="131"/>
      <c r="AJ1024" s="140"/>
      <c r="AK1024" s="72"/>
      <c r="AL1024" s="133"/>
      <c r="AM1024" s="133"/>
      <c r="AN1024" s="133"/>
      <c r="AO1024" s="133"/>
      <c r="AP1024" s="133"/>
      <c r="AQ1024" s="133"/>
      <c r="AR1024" s="133"/>
      <c r="AS1024" s="133"/>
      <c r="AT1024" s="133"/>
      <c r="AU1024" s="133"/>
      <c r="AV1024" s="152"/>
      <c r="AW1024" s="134"/>
      <c r="AX1024" s="135"/>
    </row>
    <row r="1025" spans="1:50" x14ac:dyDescent="0.25">
      <c r="A1025" s="3"/>
      <c r="B1025" s="129"/>
      <c r="X1025" s="72"/>
      <c r="Y1025" s="132"/>
      <c r="AB1025" s="131"/>
      <c r="AC1025" s="131"/>
      <c r="AD1025" s="131"/>
      <c r="AE1025" s="131"/>
      <c r="AF1025" s="131"/>
      <c r="AG1025" s="131"/>
      <c r="AH1025" s="131"/>
      <c r="AI1025" s="131"/>
      <c r="AJ1025" s="140"/>
      <c r="AK1025" s="72"/>
      <c r="AL1025" s="133"/>
      <c r="AM1025" s="133"/>
      <c r="AN1025" s="133"/>
      <c r="AO1025" s="133"/>
      <c r="AP1025" s="133"/>
      <c r="AQ1025" s="133"/>
      <c r="AR1025" s="133"/>
      <c r="AS1025" s="133"/>
      <c r="AT1025" s="133"/>
      <c r="AU1025" s="133"/>
      <c r="AV1025" s="152"/>
      <c r="AW1025" s="134"/>
      <c r="AX1025" s="135"/>
    </row>
    <row r="1026" spans="1:50" x14ac:dyDescent="0.25">
      <c r="A1026" s="3"/>
      <c r="B1026" s="129"/>
      <c r="X1026" s="72"/>
      <c r="Y1026" s="132"/>
      <c r="AB1026" s="131"/>
      <c r="AC1026" s="131"/>
      <c r="AD1026" s="131"/>
      <c r="AE1026" s="131"/>
      <c r="AF1026" s="131"/>
      <c r="AG1026" s="131"/>
      <c r="AH1026" s="131"/>
      <c r="AI1026" s="131"/>
      <c r="AJ1026" s="140"/>
      <c r="AK1026" s="72"/>
      <c r="AL1026" s="133"/>
      <c r="AM1026" s="133"/>
      <c r="AN1026" s="133"/>
      <c r="AO1026" s="133"/>
      <c r="AP1026" s="133"/>
      <c r="AQ1026" s="133"/>
      <c r="AR1026" s="133"/>
      <c r="AS1026" s="133"/>
      <c r="AT1026" s="133"/>
      <c r="AU1026" s="133"/>
      <c r="AV1026" s="152"/>
      <c r="AW1026" s="134"/>
      <c r="AX1026" s="135"/>
    </row>
    <row r="1027" spans="1:50" x14ac:dyDescent="0.25">
      <c r="A1027" s="3"/>
      <c r="B1027" s="129"/>
      <c r="X1027" s="72"/>
      <c r="Y1027" s="132"/>
      <c r="AB1027" s="131"/>
      <c r="AC1027" s="131"/>
      <c r="AD1027" s="131"/>
      <c r="AE1027" s="131"/>
      <c r="AF1027" s="131"/>
      <c r="AG1027" s="131"/>
      <c r="AH1027" s="131"/>
      <c r="AI1027" s="131"/>
      <c r="AJ1027" s="140"/>
      <c r="AK1027" s="72"/>
      <c r="AL1027" s="133"/>
      <c r="AM1027" s="133"/>
      <c r="AN1027" s="133"/>
      <c r="AO1027" s="133"/>
      <c r="AP1027" s="133"/>
      <c r="AQ1027" s="133"/>
      <c r="AR1027" s="133"/>
      <c r="AS1027" s="133"/>
      <c r="AT1027" s="133"/>
      <c r="AU1027" s="133"/>
      <c r="AV1027" s="152"/>
      <c r="AW1027" s="134"/>
      <c r="AX1027" s="135"/>
    </row>
    <row r="1028" spans="1:50" x14ac:dyDescent="0.25">
      <c r="A1028" s="3"/>
      <c r="B1028" s="129"/>
      <c r="X1028" s="72"/>
      <c r="Y1028" s="132"/>
      <c r="AB1028" s="131"/>
      <c r="AC1028" s="131"/>
      <c r="AD1028" s="131"/>
      <c r="AE1028" s="131"/>
      <c r="AF1028" s="131"/>
      <c r="AG1028" s="131"/>
      <c r="AH1028" s="131"/>
      <c r="AI1028" s="131"/>
      <c r="AJ1028" s="140"/>
      <c r="AK1028" s="72"/>
      <c r="AL1028" s="133"/>
      <c r="AM1028" s="133"/>
      <c r="AN1028" s="133"/>
      <c r="AO1028" s="133"/>
      <c r="AP1028" s="133"/>
      <c r="AQ1028" s="133"/>
      <c r="AR1028" s="133"/>
      <c r="AS1028" s="133"/>
      <c r="AT1028" s="133"/>
      <c r="AU1028" s="133"/>
      <c r="AV1028" s="152"/>
      <c r="AW1028" s="134"/>
      <c r="AX1028" s="135"/>
    </row>
    <row r="1029" spans="1:50" x14ac:dyDescent="0.25">
      <c r="A1029" s="3"/>
      <c r="B1029" s="129"/>
      <c r="X1029" s="72"/>
      <c r="Y1029" s="132"/>
      <c r="AB1029" s="131"/>
      <c r="AC1029" s="131"/>
      <c r="AD1029" s="131"/>
      <c r="AE1029" s="131"/>
      <c r="AF1029" s="131"/>
      <c r="AG1029" s="131"/>
      <c r="AH1029" s="131"/>
      <c r="AI1029" s="131"/>
      <c r="AJ1029" s="140"/>
      <c r="AK1029" s="72"/>
      <c r="AL1029" s="133"/>
      <c r="AM1029" s="133"/>
      <c r="AN1029" s="133"/>
      <c r="AO1029" s="133"/>
      <c r="AP1029" s="133"/>
      <c r="AQ1029" s="133"/>
      <c r="AR1029" s="133"/>
      <c r="AS1029" s="133"/>
      <c r="AT1029" s="133"/>
      <c r="AU1029" s="133"/>
      <c r="AV1029" s="152"/>
      <c r="AW1029" s="134"/>
      <c r="AX1029" s="135"/>
    </row>
    <row r="1030" spans="1:50" x14ac:dyDescent="0.25">
      <c r="A1030" s="3"/>
      <c r="B1030" s="129"/>
      <c r="X1030" s="72"/>
      <c r="Y1030" s="132"/>
      <c r="AB1030" s="131"/>
      <c r="AC1030" s="131"/>
      <c r="AD1030" s="131"/>
      <c r="AE1030" s="131"/>
      <c r="AF1030" s="131"/>
      <c r="AG1030" s="131"/>
      <c r="AH1030" s="131"/>
      <c r="AI1030" s="131"/>
      <c r="AJ1030" s="140"/>
      <c r="AK1030" s="72"/>
      <c r="AL1030" s="133"/>
      <c r="AM1030" s="133"/>
      <c r="AN1030" s="133"/>
      <c r="AO1030" s="133"/>
      <c r="AP1030" s="133"/>
      <c r="AQ1030" s="133"/>
      <c r="AR1030" s="133"/>
      <c r="AS1030" s="133"/>
      <c r="AT1030" s="133"/>
      <c r="AU1030" s="133"/>
      <c r="AV1030" s="152"/>
      <c r="AW1030" s="134"/>
      <c r="AX1030" s="135"/>
    </row>
    <row r="1031" spans="1:50" x14ac:dyDescent="0.25">
      <c r="A1031" s="3"/>
      <c r="B1031" s="129"/>
      <c r="X1031" s="72"/>
      <c r="Y1031" s="132"/>
      <c r="AB1031" s="131"/>
      <c r="AC1031" s="131"/>
      <c r="AD1031" s="131"/>
      <c r="AE1031" s="131"/>
      <c r="AF1031" s="131"/>
      <c r="AG1031" s="131"/>
      <c r="AH1031" s="131"/>
      <c r="AI1031" s="131"/>
      <c r="AJ1031" s="140"/>
      <c r="AK1031" s="72"/>
      <c r="AL1031" s="133"/>
      <c r="AM1031" s="133"/>
      <c r="AN1031" s="133"/>
      <c r="AO1031" s="133"/>
      <c r="AP1031" s="133"/>
      <c r="AQ1031" s="133"/>
      <c r="AR1031" s="133"/>
      <c r="AS1031" s="133"/>
      <c r="AT1031" s="133"/>
      <c r="AU1031" s="133"/>
      <c r="AV1031" s="152"/>
      <c r="AW1031" s="134"/>
      <c r="AX1031" s="135"/>
    </row>
    <row r="1032" spans="1:50" x14ac:dyDescent="0.25">
      <c r="A1032" s="3"/>
      <c r="B1032" s="129"/>
      <c r="X1032" s="72"/>
      <c r="Y1032" s="132"/>
      <c r="AB1032" s="131"/>
      <c r="AC1032" s="131"/>
      <c r="AD1032" s="131"/>
      <c r="AE1032" s="131"/>
      <c r="AF1032" s="131"/>
      <c r="AG1032" s="131"/>
      <c r="AH1032" s="131"/>
      <c r="AI1032" s="131"/>
      <c r="AJ1032" s="140"/>
      <c r="AK1032" s="72"/>
      <c r="AL1032" s="133"/>
      <c r="AM1032" s="133"/>
      <c r="AN1032" s="133"/>
      <c r="AO1032" s="133"/>
      <c r="AP1032" s="133"/>
      <c r="AQ1032" s="133"/>
      <c r="AR1032" s="133"/>
      <c r="AS1032" s="133"/>
      <c r="AT1032" s="133"/>
      <c r="AU1032" s="133"/>
      <c r="AV1032" s="152"/>
      <c r="AW1032" s="134"/>
      <c r="AX1032" s="135"/>
    </row>
    <row r="1033" spans="1:50" x14ac:dyDescent="0.25">
      <c r="A1033" s="3"/>
      <c r="B1033" s="129"/>
      <c r="X1033" s="72"/>
      <c r="Y1033" s="132"/>
      <c r="AB1033" s="131"/>
      <c r="AC1033" s="131"/>
      <c r="AD1033" s="131"/>
      <c r="AE1033" s="131"/>
      <c r="AF1033" s="131"/>
      <c r="AG1033" s="131"/>
      <c r="AH1033" s="131"/>
      <c r="AI1033" s="131"/>
      <c r="AJ1033" s="140"/>
      <c r="AK1033" s="72"/>
      <c r="AL1033" s="133"/>
      <c r="AM1033" s="133"/>
      <c r="AN1033" s="133"/>
      <c r="AO1033" s="133"/>
      <c r="AP1033" s="133"/>
      <c r="AQ1033" s="133"/>
      <c r="AR1033" s="133"/>
      <c r="AS1033" s="133"/>
      <c r="AT1033" s="133"/>
      <c r="AU1033" s="133"/>
      <c r="AV1033" s="152"/>
      <c r="AW1033" s="134"/>
      <c r="AX1033" s="135"/>
    </row>
    <row r="1034" spans="1:50" x14ac:dyDescent="0.25">
      <c r="A1034" s="3"/>
      <c r="B1034" s="129"/>
      <c r="X1034" s="72"/>
      <c r="Y1034" s="132"/>
      <c r="AB1034" s="131"/>
      <c r="AC1034" s="131"/>
      <c r="AD1034" s="131"/>
      <c r="AE1034" s="131"/>
      <c r="AF1034" s="131"/>
      <c r="AG1034" s="131"/>
      <c r="AH1034" s="131"/>
      <c r="AI1034" s="131"/>
      <c r="AJ1034" s="140"/>
      <c r="AK1034" s="72"/>
      <c r="AL1034" s="133"/>
      <c r="AM1034" s="133"/>
      <c r="AN1034" s="133"/>
      <c r="AO1034" s="133"/>
      <c r="AP1034" s="133"/>
      <c r="AQ1034" s="133"/>
      <c r="AR1034" s="133"/>
      <c r="AS1034" s="133"/>
      <c r="AT1034" s="133"/>
      <c r="AU1034" s="133"/>
      <c r="AV1034" s="152"/>
      <c r="AW1034" s="134"/>
      <c r="AX1034" s="135"/>
    </row>
    <row r="1035" spans="1:50" x14ac:dyDescent="0.25">
      <c r="A1035" s="3"/>
      <c r="B1035" s="129"/>
      <c r="X1035" s="72"/>
      <c r="Y1035" s="132"/>
      <c r="AB1035" s="131"/>
      <c r="AC1035" s="131"/>
      <c r="AD1035" s="131"/>
      <c r="AE1035" s="131"/>
      <c r="AF1035" s="131"/>
      <c r="AG1035" s="131"/>
      <c r="AH1035" s="131"/>
      <c r="AI1035" s="131"/>
      <c r="AJ1035" s="140"/>
      <c r="AK1035" s="72"/>
      <c r="AL1035" s="133"/>
      <c r="AM1035" s="133"/>
      <c r="AN1035" s="133"/>
      <c r="AO1035" s="133"/>
      <c r="AP1035" s="133"/>
      <c r="AQ1035" s="133"/>
      <c r="AR1035" s="133"/>
      <c r="AS1035" s="133"/>
      <c r="AT1035" s="133"/>
      <c r="AU1035" s="133"/>
      <c r="AV1035" s="152"/>
      <c r="AW1035" s="134"/>
      <c r="AX1035" s="135"/>
    </row>
    <row r="1036" spans="1:50" x14ac:dyDescent="0.25">
      <c r="A1036" s="3"/>
      <c r="B1036" s="129"/>
      <c r="X1036" s="72"/>
      <c r="Y1036" s="132"/>
      <c r="AB1036" s="131"/>
      <c r="AC1036" s="131"/>
      <c r="AD1036" s="131"/>
      <c r="AE1036" s="131"/>
      <c r="AF1036" s="131"/>
      <c r="AG1036" s="131"/>
      <c r="AH1036" s="131"/>
      <c r="AI1036" s="131"/>
      <c r="AJ1036" s="140"/>
      <c r="AK1036" s="72"/>
      <c r="AL1036" s="133"/>
      <c r="AM1036" s="133"/>
      <c r="AN1036" s="133"/>
      <c r="AO1036" s="133"/>
      <c r="AP1036" s="133"/>
      <c r="AQ1036" s="133"/>
      <c r="AR1036" s="133"/>
      <c r="AS1036" s="133"/>
      <c r="AT1036" s="133"/>
      <c r="AU1036" s="133"/>
      <c r="AV1036" s="152"/>
      <c r="AW1036" s="134"/>
      <c r="AX1036" s="135"/>
    </row>
    <row r="1037" spans="1:50" x14ac:dyDescent="0.25">
      <c r="A1037" s="3"/>
      <c r="B1037" s="129"/>
      <c r="X1037" s="72"/>
      <c r="Y1037" s="132"/>
      <c r="AB1037" s="131"/>
      <c r="AC1037" s="131"/>
      <c r="AD1037" s="131"/>
      <c r="AE1037" s="131"/>
      <c r="AF1037" s="131"/>
      <c r="AG1037" s="131"/>
      <c r="AH1037" s="131"/>
      <c r="AI1037" s="131"/>
      <c r="AJ1037" s="140"/>
      <c r="AK1037" s="72"/>
      <c r="AL1037" s="133"/>
      <c r="AM1037" s="133"/>
      <c r="AN1037" s="133"/>
      <c r="AO1037" s="133"/>
      <c r="AP1037" s="133"/>
      <c r="AQ1037" s="133"/>
      <c r="AR1037" s="133"/>
      <c r="AS1037" s="133"/>
      <c r="AT1037" s="133"/>
      <c r="AU1037" s="133"/>
      <c r="AV1037" s="152"/>
      <c r="AW1037" s="134"/>
      <c r="AX1037" s="135"/>
    </row>
    <row r="1038" spans="1:50" x14ac:dyDescent="0.25">
      <c r="A1038" s="3"/>
      <c r="B1038" s="129"/>
      <c r="X1038" s="72"/>
      <c r="Y1038" s="132"/>
      <c r="AB1038" s="131"/>
      <c r="AC1038" s="131"/>
      <c r="AD1038" s="131"/>
      <c r="AE1038" s="131"/>
      <c r="AF1038" s="131"/>
      <c r="AG1038" s="131"/>
      <c r="AH1038" s="131"/>
      <c r="AI1038" s="131"/>
      <c r="AJ1038" s="140"/>
      <c r="AK1038" s="72"/>
      <c r="AL1038" s="133"/>
      <c r="AM1038" s="133"/>
      <c r="AN1038" s="133"/>
      <c r="AO1038" s="133"/>
      <c r="AP1038" s="133"/>
      <c r="AQ1038" s="133"/>
      <c r="AR1038" s="133"/>
      <c r="AS1038" s="133"/>
      <c r="AT1038" s="133"/>
      <c r="AU1038" s="133"/>
      <c r="AV1038" s="152"/>
      <c r="AW1038" s="134"/>
      <c r="AX1038" s="135"/>
    </row>
    <row r="1039" spans="1:50" x14ac:dyDescent="0.25">
      <c r="A1039" s="3"/>
      <c r="B1039" s="129"/>
      <c r="X1039" s="72"/>
      <c r="Y1039" s="132"/>
      <c r="AB1039" s="131"/>
      <c r="AC1039" s="131"/>
      <c r="AD1039" s="131"/>
      <c r="AE1039" s="131"/>
      <c r="AF1039" s="131"/>
      <c r="AG1039" s="131"/>
      <c r="AH1039" s="131"/>
      <c r="AI1039" s="131"/>
      <c r="AJ1039" s="140"/>
      <c r="AK1039" s="72"/>
      <c r="AL1039" s="133"/>
      <c r="AM1039" s="133"/>
      <c r="AN1039" s="133"/>
      <c r="AO1039" s="133"/>
      <c r="AP1039" s="133"/>
      <c r="AQ1039" s="133"/>
      <c r="AR1039" s="133"/>
      <c r="AS1039" s="133"/>
      <c r="AT1039" s="133"/>
      <c r="AU1039" s="133"/>
      <c r="AV1039" s="152"/>
      <c r="AW1039" s="134"/>
      <c r="AX1039" s="135"/>
    </row>
    <row r="1040" spans="1:50" x14ac:dyDescent="0.25">
      <c r="A1040" s="3"/>
      <c r="B1040" s="129"/>
      <c r="X1040" s="72"/>
      <c r="Y1040" s="132"/>
      <c r="AB1040" s="131"/>
      <c r="AC1040" s="131"/>
      <c r="AD1040" s="131"/>
      <c r="AE1040" s="131"/>
      <c r="AF1040" s="131"/>
      <c r="AG1040" s="131"/>
      <c r="AH1040" s="131"/>
      <c r="AI1040" s="131"/>
      <c r="AJ1040" s="140"/>
      <c r="AK1040" s="72"/>
      <c r="AL1040" s="133"/>
      <c r="AM1040" s="133"/>
      <c r="AN1040" s="133"/>
      <c r="AO1040" s="133"/>
      <c r="AP1040" s="133"/>
      <c r="AQ1040" s="133"/>
      <c r="AR1040" s="133"/>
      <c r="AS1040" s="133"/>
      <c r="AT1040" s="133"/>
      <c r="AU1040" s="133"/>
      <c r="AV1040" s="152"/>
      <c r="AW1040" s="134"/>
      <c r="AX1040" s="135"/>
    </row>
    <row r="1041" spans="1:50" x14ac:dyDescent="0.25">
      <c r="A1041" s="3"/>
      <c r="B1041" s="129"/>
      <c r="X1041" s="72"/>
      <c r="Y1041" s="132"/>
      <c r="AB1041" s="131"/>
      <c r="AC1041" s="131"/>
      <c r="AD1041" s="131"/>
      <c r="AE1041" s="131"/>
      <c r="AF1041" s="131"/>
      <c r="AG1041" s="131"/>
      <c r="AH1041" s="131"/>
      <c r="AI1041" s="131"/>
      <c r="AJ1041" s="140"/>
      <c r="AK1041" s="72"/>
      <c r="AL1041" s="133"/>
      <c r="AM1041" s="133"/>
      <c r="AN1041" s="133"/>
      <c r="AO1041" s="133"/>
      <c r="AP1041" s="133"/>
      <c r="AQ1041" s="133"/>
      <c r="AR1041" s="133"/>
      <c r="AS1041" s="133"/>
      <c r="AT1041" s="133"/>
      <c r="AU1041" s="133"/>
      <c r="AV1041" s="152"/>
      <c r="AW1041" s="134"/>
      <c r="AX1041" s="135"/>
    </row>
    <row r="1042" spans="1:50" x14ac:dyDescent="0.25">
      <c r="A1042" s="3"/>
      <c r="B1042" s="129"/>
      <c r="X1042" s="72"/>
      <c r="Y1042" s="132"/>
      <c r="AB1042" s="131"/>
      <c r="AC1042" s="131"/>
      <c r="AD1042" s="131"/>
      <c r="AE1042" s="131"/>
      <c r="AF1042" s="131"/>
      <c r="AG1042" s="131"/>
      <c r="AH1042" s="131"/>
      <c r="AI1042" s="131"/>
      <c r="AJ1042" s="140"/>
      <c r="AK1042" s="72"/>
      <c r="AL1042" s="133"/>
      <c r="AM1042" s="133"/>
      <c r="AN1042" s="133"/>
      <c r="AO1042" s="133"/>
      <c r="AP1042" s="133"/>
      <c r="AQ1042" s="133"/>
      <c r="AR1042" s="133"/>
      <c r="AS1042" s="133"/>
      <c r="AT1042" s="133"/>
      <c r="AU1042" s="133"/>
      <c r="AV1042" s="152"/>
      <c r="AW1042" s="134"/>
      <c r="AX1042" s="135"/>
    </row>
    <row r="1043" spans="1:50" x14ac:dyDescent="0.25">
      <c r="A1043" s="3"/>
      <c r="B1043" s="129"/>
      <c r="X1043" s="72"/>
      <c r="Y1043" s="132"/>
      <c r="AB1043" s="131"/>
      <c r="AC1043" s="131"/>
      <c r="AD1043" s="131"/>
      <c r="AE1043" s="131"/>
      <c r="AF1043" s="131"/>
      <c r="AG1043" s="131"/>
      <c r="AH1043" s="131"/>
      <c r="AI1043" s="131"/>
      <c r="AJ1043" s="140"/>
      <c r="AK1043" s="72"/>
      <c r="AL1043" s="133"/>
      <c r="AM1043" s="133"/>
      <c r="AN1043" s="133"/>
      <c r="AO1043" s="133"/>
      <c r="AP1043" s="133"/>
      <c r="AQ1043" s="133"/>
      <c r="AR1043" s="133"/>
      <c r="AS1043" s="133"/>
      <c r="AT1043" s="133"/>
      <c r="AU1043" s="133"/>
      <c r="AV1043" s="152"/>
      <c r="AW1043" s="134"/>
      <c r="AX1043" s="135"/>
    </row>
    <row r="1044" spans="1:50" x14ac:dyDescent="0.25">
      <c r="A1044" s="3"/>
      <c r="B1044" s="129"/>
      <c r="X1044" s="72"/>
      <c r="Y1044" s="132"/>
      <c r="AB1044" s="131"/>
      <c r="AC1044" s="131"/>
      <c r="AD1044" s="131"/>
      <c r="AE1044" s="131"/>
      <c r="AF1044" s="131"/>
      <c r="AG1044" s="131"/>
      <c r="AH1044" s="131"/>
      <c r="AI1044" s="131"/>
      <c r="AJ1044" s="140"/>
      <c r="AK1044" s="72"/>
      <c r="AL1044" s="133"/>
      <c r="AM1044" s="133"/>
      <c r="AN1044" s="133"/>
      <c r="AO1044" s="133"/>
      <c r="AP1044" s="133"/>
      <c r="AQ1044" s="133"/>
      <c r="AR1044" s="133"/>
      <c r="AS1044" s="133"/>
      <c r="AT1044" s="133"/>
      <c r="AU1044" s="133"/>
      <c r="AV1044" s="152"/>
      <c r="AW1044" s="134"/>
      <c r="AX1044" s="135"/>
    </row>
    <row r="1045" spans="1:50" x14ac:dyDescent="0.25">
      <c r="A1045" s="3"/>
      <c r="B1045" s="129"/>
      <c r="X1045" s="72"/>
      <c r="Y1045" s="132"/>
      <c r="AB1045" s="131"/>
      <c r="AC1045" s="131"/>
      <c r="AD1045" s="131"/>
      <c r="AE1045" s="131"/>
      <c r="AF1045" s="131"/>
      <c r="AG1045" s="131"/>
      <c r="AH1045" s="131"/>
      <c r="AI1045" s="131"/>
      <c r="AJ1045" s="140"/>
      <c r="AK1045" s="72"/>
      <c r="AL1045" s="133"/>
      <c r="AM1045" s="133"/>
      <c r="AN1045" s="133"/>
      <c r="AO1045" s="133"/>
      <c r="AP1045" s="133"/>
      <c r="AQ1045" s="133"/>
      <c r="AR1045" s="133"/>
      <c r="AS1045" s="133"/>
      <c r="AT1045" s="133"/>
      <c r="AU1045" s="133"/>
      <c r="AV1045" s="152"/>
      <c r="AW1045" s="134"/>
      <c r="AX1045" s="135"/>
    </row>
    <row r="1046" spans="1:50" x14ac:dyDescent="0.25">
      <c r="A1046" s="3"/>
      <c r="B1046" s="129"/>
      <c r="X1046" s="72"/>
      <c r="Y1046" s="132"/>
      <c r="AB1046" s="131"/>
      <c r="AC1046" s="131"/>
      <c r="AD1046" s="131"/>
      <c r="AE1046" s="131"/>
      <c r="AF1046" s="131"/>
      <c r="AG1046" s="131"/>
      <c r="AH1046" s="131"/>
      <c r="AI1046" s="131"/>
      <c r="AJ1046" s="140"/>
      <c r="AK1046" s="72"/>
      <c r="AL1046" s="133"/>
      <c r="AM1046" s="133"/>
      <c r="AN1046" s="133"/>
      <c r="AO1046" s="133"/>
      <c r="AP1046" s="133"/>
      <c r="AQ1046" s="133"/>
      <c r="AR1046" s="133"/>
      <c r="AS1046" s="133"/>
      <c r="AT1046" s="133"/>
      <c r="AU1046" s="133"/>
      <c r="AV1046" s="152"/>
      <c r="AW1046" s="134"/>
      <c r="AX1046" s="135"/>
    </row>
    <row r="1047" spans="1:50" x14ac:dyDescent="0.25">
      <c r="A1047" s="3"/>
      <c r="B1047" s="129"/>
      <c r="X1047" s="72"/>
      <c r="Y1047" s="132"/>
      <c r="AB1047" s="131"/>
      <c r="AC1047" s="131"/>
      <c r="AD1047" s="131"/>
      <c r="AE1047" s="131"/>
      <c r="AF1047" s="131"/>
      <c r="AG1047" s="131"/>
      <c r="AH1047" s="131"/>
      <c r="AI1047" s="131"/>
      <c r="AJ1047" s="140"/>
      <c r="AK1047" s="72"/>
      <c r="AL1047" s="133"/>
      <c r="AM1047" s="133"/>
      <c r="AN1047" s="133"/>
      <c r="AO1047" s="133"/>
      <c r="AP1047" s="133"/>
      <c r="AQ1047" s="133"/>
      <c r="AR1047" s="133"/>
      <c r="AS1047" s="133"/>
      <c r="AT1047" s="133"/>
      <c r="AU1047" s="133"/>
      <c r="AV1047" s="152"/>
      <c r="AW1047" s="134"/>
      <c r="AX1047" s="135"/>
    </row>
    <row r="1048" spans="1:50" x14ac:dyDescent="0.25">
      <c r="A1048" s="3"/>
      <c r="B1048" s="129"/>
      <c r="X1048" s="72"/>
      <c r="Y1048" s="132"/>
      <c r="AB1048" s="131"/>
      <c r="AC1048" s="131"/>
      <c r="AD1048" s="131"/>
      <c r="AE1048" s="131"/>
      <c r="AF1048" s="131"/>
      <c r="AG1048" s="131"/>
      <c r="AH1048" s="131"/>
      <c r="AI1048" s="131"/>
      <c r="AJ1048" s="140"/>
      <c r="AK1048" s="72"/>
      <c r="AL1048" s="133"/>
      <c r="AM1048" s="133"/>
      <c r="AN1048" s="133"/>
      <c r="AO1048" s="133"/>
      <c r="AP1048" s="133"/>
      <c r="AQ1048" s="133"/>
      <c r="AR1048" s="133"/>
      <c r="AS1048" s="133"/>
      <c r="AT1048" s="133"/>
      <c r="AU1048" s="133"/>
      <c r="AV1048" s="152"/>
      <c r="AW1048" s="134"/>
      <c r="AX1048" s="135"/>
    </row>
    <row r="1049" spans="1:50" x14ac:dyDescent="0.25">
      <c r="A1049" s="3"/>
      <c r="B1049" s="129"/>
      <c r="X1049" s="72"/>
      <c r="Y1049" s="132"/>
      <c r="AB1049" s="131"/>
      <c r="AC1049" s="131"/>
      <c r="AD1049" s="131"/>
      <c r="AE1049" s="131"/>
      <c r="AF1049" s="131"/>
      <c r="AG1049" s="131"/>
      <c r="AH1049" s="131"/>
      <c r="AI1049" s="131"/>
      <c r="AJ1049" s="140"/>
      <c r="AK1049" s="72"/>
      <c r="AL1049" s="133"/>
      <c r="AM1049" s="133"/>
      <c r="AN1049" s="133"/>
      <c r="AO1049" s="133"/>
      <c r="AP1049" s="133"/>
      <c r="AQ1049" s="133"/>
      <c r="AR1049" s="133"/>
      <c r="AS1049" s="133"/>
      <c r="AT1049" s="133"/>
      <c r="AU1049" s="133"/>
      <c r="AV1049" s="152"/>
      <c r="AW1049" s="134"/>
      <c r="AX1049" s="135"/>
    </row>
    <row r="1050" spans="1:50" x14ac:dyDescent="0.25">
      <c r="A1050" s="3"/>
      <c r="B1050" s="129"/>
      <c r="X1050" s="72"/>
      <c r="Y1050" s="132"/>
      <c r="AB1050" s="131"/>
      <c r="AC1050" s="131"/>
      <c r="AD1050" s="131"/>
      <c r="AE1050" s="131"/>
      <c r="AF1050" s="131"/>
      <c r="AG1050" s="131"/>
      <c r="AH1050" s="131"/>
      <c r="AI1050" s="131"/>
      <c r="AJ1050" s="140"/>
      <c r="AK1050" s="72"/>
      <c r="AL1050" s="133"/>
      <c r="AM1050" s="133"/>
      <c r="AN1050" s="133"/>
      <c r="AO1050" s="133"/>
      <c r="AP1050" s="133"/>
      <c r="AQ1050" s="133"/>
      <c r="AR1050" s="133"/>
      <c r="AS1050" s="133"/>
      <c r="AT1050" s="133"/>
      <c r="AU1050" s="133"/>
      <c r="AV1050" s="152"/>
      <c r="AW1050" s="134"/>
      <c r="AX1050" s="135"/>
    </row>
    <row r="1051" spans="1:50" x14ac:dyDescent="0.25">
      <c r="A1051" s="3"/>
      <c r="B1051" s="129"/>
      <c r="X1051" s="72"/>
      <c r="Y1051" s="132"/>
      <c r="AB1051" s="131"/>
      <c r="AC1051" s="131"/>
      <c r="AD1051" s="131"/>
      <c r="AE1051" s="131"/>
      <c r="AF1051" s="131"/>
      <c r="AG1051" s="131"/>
      <c r="AH1051" s="131"/>
      <c r="AI1051" s="131"/>
      <c r="AJ1051" s="140"/>
      <c r="AK1051" s="72"/>
      <c r="AL1051" s="133"/>
      <c r="AM1051" s="133"/>
      <c r="AN1051" s="133"/>
      <c r="AO1051" s="133"/>
      <c r="AP1051" s="133"/>
      <c r="AQ1051" s="133"/>
      <c r="AR1051" s="133"/>
      <c r="AS1051" s="133"/>
      <c r="AT1051" s="133"/>
      <c r="AU1051" s="133"/>
      <c r="AV1051" s="152"/>
      <c r="AW1051" s="134"/>
      <c r="AX1051" s="135"/>
    </row>
    <row r="1052" spans="1:50" x14ac:dyDescent="0.25">
      <c r="A1052" s="3"/>
      <c r="B1052" s="129"/>
      <c r="X1052" s="72"/>
      <c r="Y1052" s="132"/>
      <c r="AB1052" s="131"/>
      <c r="AC1052" s="131"/>
      <c r="AD1052" s="131"/>
      <c r="AE1052" s="131"/>
      <c r="AF1052" s="131"/>
      <c r="AG1052" s="131"/>
      <c r="AH1052" s="131"/>
      <c r="AI1052" s="131"/>
      <c r="AJ1052" s="140"/>
      <c r="AK1052" s="72"/>
      <c r="AL1052" s="133"/>
      <c r="AM1052" s="133"/>
      <c r="AN1052" s="133"/>
      <c r="AO1052" s="133"/>
      <c r="AP1052" s="133"/>
      <c r="AQ1052" s="133"/>
      <c r="AR1052" s="133"/>
      <c r="AS1052" s="133"/>
      <c r="AT1052" s="133"/>
      <c r="AU1052" s="133"/>
      <c r="AV1052" s="152"/>
      <c r="AW1052" s="134"/>
      <c r="AX1052" s="135"/>
    </row>
    <row r="1053" spans="1:50" x14ac:dyDescent="0.25">
      <c r="A1053" s="3"/>
      <c r="B1053" s="129"/>
      <c r="X1053" s="72"/>
      <c r="Y1053" s="132"/>
      <c r="AB1053" s="131"/>
      <c r="AC1053" s="131"/>
      <c r="AD1053" s="131"/>
      <c r="AE1053" s="131"/>
      <c r="AF1053" s="131"/>
      <c r="AG1053" s="131"/>
      <c r="AH1053" s="131"/>
      <c r="AI1053" s="131"/>
      <c r="AJ1053" s="140"/>
      <c r="AK1053" s="72"/>
      <c r="AL1053" s="133"/>
      <c r="AM1053" s="133"/>
      <c r="AN1053" s="133"/>
      <c r="AO1053" s="133"/>
      <c r="AP1053" s="133"/>
      <c r="AQ1053" s="133"/>
      <c r="AR1053" s="133"/>
      <c r="AS1053" s="133"/>
      <c r="AT1053" s="133"/>
      <c r="AU1053" s="133"/>
      <c r="AV1053" s="152"/>
      <c r="AW1053" s="134"/>
      <c r="AX1053" s="135"/>
    </row>
    <row r="1054" spans="1:50" x14ac:dyDescent="0.25">
      <c r="A1054" s="3"/>
      <c r="B1054" s="129"/>
      <c r="X1054" s="72"/>
      <c r="Y1054" s="132"/>
      <c r="AB1054" s="131"/>
      <c r="AC1054" s="131"/>
      <c r="AD1054" s="131"/>
      <c r="AE1054" s="131"/>
      <c r="AF1054" s="131"/>
      <c r="AG1054" s="131"/>
      <c r="AH1054" s="131"/>
      <c r="AI1054" s="131"/>
      <c r="AJ1054" s="140"/>
      <c r="AK1054" s="72"/>
      <c r="AL1054" s="133"/>
      <c r="AM1054" s="133"/>
      <c r="AN1054" s="133"/>
      <c r="AO1054" s="133"/>
      <c r="AP1054" s="133"/>
      <c r="AQ1054" s="133"/>
      <c r="AR1054" s="133"/>
      <c r="AS1054" s="133"/>
      <c r="AT1054" s="133"/>
      <c r="AU1054" s="133"/>
      <c r="AV1054" s="152"/>
      <c r="AW1054" s="134"/>
      <c r="AX1054" s="135"/>
    </row>
    <row r="1055" spans="1:50" x14ac:dyDescent="0.25">
      <c r="A1055" s="3"/>
      <c r="B1055" s="129"/>
      <c r="X1055" s="72"/>
      <c r="Y1055" s="132"/>
      <c r="AB1055" s="131"/>
      <c r="AC1055" s="131"/>
      <c r="AD1055" s="131"/>
      <c r="AE1055" s="131"/>
      <c r="AF1055" s="131"/>
      <c r="AG1055" s="131"/>
      <c r="AH1055" s="131"/>
      <c r="AI1055" s="131"/>
      <c r="AJ1055" s="140"/>
      <c r="AK1055" s="72"/>
      <c r="AL1055" s="133"/>
      <c r="AM1055" s="133"/>
      <c r="AN1055" s="133"/>
      <c r="AO1055" s="133"/>
      <c r="AP1055" s="133"/>
      <c r="AQ1055" s="133"/>
      <c r="AR1055" s="133"/>
      <c r="AS1055" s="133"/>
      <c r="AT1055" s="133"/>
      <c r="AU1055" s="133"/>
      <c r="AV1055" s="152"/>
      <c r="AW1055" s="134"/>
      <c r="AX1055" s="135"/>
    </row>
    <row r="1056" spans="1:50" x14ac:dyDescent="0.25">
      <c r="A1056" s="3"/>
      <c r="B1056" s="129"/>
      <c r="X1056" s="72"/>
      <c r="Y1056" s="132"/>
      <c r="AB1056" s="131"/>
      <c r="AC1056" s="131"/>
      <c r="AD1056" s="131"/>
      <c r="AE1056" s="131"/>
      <c r="AF1056" s="131"/>
      <c r="AG1056" s="131"/>
      <c r="AH1056" s="131"/>
      <c r="AI1056" s="131"/>
      <c r="AJ1056" s="140"/>
      <c r="AK1056" s="72"/>
      <c r="AL1056" s="133"/>
      <c r="AM1056" s="133"/>
      <c r="AN1056" s="133"/>
      <c r="AO1056" s="133"/>
      <c r="AP1056" s="133"/>
      <c r="AQ1056" s="133"/>
      <c r="AR1056" s="133"/>
      <c r="AS1056" s="133"/>
      <c r="AT1056" s="133"/>
      <c r="AU1056" s="133"/>
      <c r="AV1056" s="152"/>
      <c r="AW1056" s="134"/>
      <c r="AX1056" s="135"/>
    </row>
    <row r="1057" spans="1:50" x14ac:dyDescent="0.25">
      <c r="A1057" s="3"/>
      <c r="B1057" s="129"/>
      <c r="X1057" s="72"/>
      <c r="Y1057" s="132"/>
      <c r="AB1057" s="131"/>
      <c r="AC1057" s="131"/>
      <c r="AD1057" s="131"/>
      <c r="AE1057" s="131"/>
      <c r="AF1057" s="131"/>
      <c r="AG1057" s="131"/>
      <c r="AH1057" s="131"/>
      <c r="AI1057" s="131"/>
      <c r="AJ1057" s="140"/>
      <c r="AK1057" s="72"/>
      <c r="AL1057" s="133"/>
      <c r="AM1057" s="133"/>
      <c r="AN1057" s="133"/>
      <c r="AO1057" s="133"/>
      <c r="AP1057" s="133"/>
      <c r="AQ1057" s="133"/>
      <c r="AR1057" s="133"/>
      <c r="AS1057" s="133"/>
      <c r="AT1057" s="133"/>
      <c r="AU1057" s="133"/>
      <c r="AV1057" s="152"/>
      <c r="AW1057" s="134"/>
      <c r="AX1057" s="135"/>
    </row>
    <row r="1058" spans="1:50" x14ac:dyDescent="0.25">
      <c r="A1058" s="3"/>
      <c r="B1058" s="129"/>
      <c r="X1058" s="72"/>
      <c r="Y1058" s="132"/>
      <c r="AB1058" s="131"/>
      <c r="AC1058" s="131"/>
      <c r="AD1058" s="131"/>
      <c r="AE1058" s="131"/>
      <c r="AF1058" s="131"/>
      <c r="AG1058" s="131"/>
      <c r="AH1058" s="131"/>
      <c r="AI1058" s="131"/>
      <c r="AJ1058" s="140"/>
      <c r="AK1058" s="72"/>
      <c r="AL1058" s="133"/>
      <c r="AM1058" s="133"/>
      <c r="AN1058" s="133"/>
      <c r="AO1058" s="133"/>
      <c r="AP1058" s="133"/>
      <c r="AQ1058" s="133"/>
      <c r="AR1058" s="133"/>
      <c r="AS1058" s="133"/>
      <c r="AT1058" s="133"/>
      <c r="AU1058" s="133"/>
      <c r="AV1058" s="152"/>
      <c r="AW1058" s="134"/>
      <c r="AX1058" s="135"/>
    </row>
    <row r="1059" spans="1:50" x14ac:dyDescent="0.25">
      <c r="A1059" s="3"/>
      <c r="B1059" s="129"/>
      <c r="X1059" s="72"/>
      <c r="Y1059" s="132"/>
      <c r="AB1059" s="131"/>
      <c r="AC1059" s="131"/>
      <c r="AD1059" s="131"/>
      <c r="AE1059" s="131"/>
      <c r="AF1059" s="131"/>
      <c r="AG1059" s="131"/>
      <c r="AH1059" s="131"/>
      <c r="AI1059" s="131"/>
      <c r="AJ1059" s="140"/>
      <c r="AK1059" s="72"/>
      <c r="AL1059" s="133"/>
      <c r="AM1059" s="133"/>
      <c r="AN1059" s="133"/>
      <c r="AO1059" s="133"/>
      <c r="AP1059" s="133"/>
      <c r="AQ1059" s="133"/>
      <c r="AR1059" s="133"/>
      <c r="AS1059" s="133"/>
      <c r="AT1059" s="133"/>
      <c r="AU1059" s="133"/>
      <c r="AV1059" s="152"/>
      <c r="AW1059" s="134"/>
      <c r="AX1059" s="135"/>
    </row>
    <row r="1060" spans="1:50" x14ac:dyDescent="0.25">
      <c r="A1060" s="3"/>
      <c r="B1060" s="129"/>
      <c r="X1060" s="72"/>
      <c r="Y1060" s="132"/>
      <c r="AB1060" s="131"/>
      <c r="AC1060" s="131"/>
      <c r="AD1060" s="131"/>
      <c r="AE1060" s="131"/>
      <c r="AF1060" s="131"/>
      <c r="AG1060" s="131"/>
      <c r="AH1060" s="131"/>
      <c r="AI1060" s="131"/>
      <c r="AJ1060" s="140"/>
      <c r="AK1060" s="72"/>
      <c r="AL1060" s="133"/>
      <c r="AM1060" s="133"/>
      <c r="AN1060" s="133"/>
      <c r="AO1060" s="133"/>
      <c r="AP1060" s="133"/>
      <c r="AQ1060" s="133"/>
      <c r="AR1060" s="133"/>
      <c r="AS1060" s="133"/>
      <c r="AT1060" s="133"/>
      <c r="AU1060" s="133"/>
      <c r="AV1060" s="152"/>
      <c r="AW1060" s="134"/>
      <c r="AX1060" s="135"/>
    </row>
    <row r="1061" spans="1:50" x14ac:dyDescent="0.25">
      <c r="A1061" s="3"/>
      <c r="B1061" s="129"/>
      <c r="X1061" s="72"/>
      <c r="Y1061" s="132"/>
      <c r="AB1061" s="131"/>
      <c r="AC1061" s="131"/>
      <c r="AD1061" s="131"/>
      <c r="AE1061" s="131"/>
      <c r="AF1061" s="131"/>
      <c r="AG1061" s="131"/>
      <c r="AH1061" s="131"/>
      <c r="AI1061" s="131"/>
      <c r="AJ1061" s="140"/>
      <c r="AK1061" s="72"/>
      <c r="AL1061" s="133"/>
      <c r="AM1061" s="133"/>
      <c r="AN1061" s="133"/>
      <c r="AO1061" s="133"/>
      <c r="AP1061" s="133"/>
      <c r="AQ1061" s="133"/>
      <c r="AR1061" s="133"/>
      <c r="AS1061" s="133"/>
      <c r="AT1061" s="133"/>
      <c r="AU1061" s="133"/>
      <c r="AV1061" s="152"/>
      <c r="AW1061" s="134"/>
      <c r="AX1061" s="135"/>
    </row>
    <row r="1062" spans="1:50" x14ac:dyDescent="0.25">
      <c r="A1062" s="3"/>
      <c r="B1062" s="129"/>
      <c r="X1062" s="72"/>
      <c r="Y1062" s="132"/>
      <c r="AB1062" s="131"/>
      <c r="AC1062" s="131"/>
      <c r="AD1062" s="131"/>
      <c r="AE1062" s="131"/>
      <c r="AF1062" s="131"/>
      <c r="AG1062" s="131"/>
      <c r="AH1062" s="131"/>
      <c r="AI1062" s="131"/>
      <c r="AJ1062" s="140"/>
      <c r="AK1062" s="72"/>
      <c r="AL1062" s="133"/>
      <c r="AM1062" s="133"/>
      <c r="AN1062" s="133"/>
      <c r="AO1062" s="133"/>
      <c r="AP1062" s="133"/>
      <c r="AQ1062" s="133"/>
      <c r="AR1062" s="133"/>
      <c r="AS1062" s="133"/>
      <c r="AT1062" s="133"/>
      <c r="AU1062" s="133"/>
      <c r="AV1062" s="152"/>
      <c r="AW1062" s="134"/>
      <c r="AX1062" s="135"/>
    </row>
    <row r="1063" spans="1:50" x14ac:dyDescent="0.25">
      <c r="A1063" s="3"/>
      <c r="B1063" s="129"/>
      <c r="X1063" s="72"/>
      <c r="Y1063" s="132"/>
      <c r="AB1063" s="131"/>
      <c r="AC1063" s="131"/>
      <c r="AD1063" s="131"/>
      <c r="AE1063" s="131"/>
      <c r="AF1063" s="131"/>
      <c r="AG1063" s="131"/>
      <c r="AH1063" s="131"/>
      <c r="AI1063" s="131"/>
      <c r="AJ1063" s="140"/>
      <c r="AK1063" s="72"/>
      <c r="AL1063" s="133"/>
      <c r="AM1063" s="133"/>
      <c r="AN1063" s="133"/>
      <c r="AO1063" s="133"/>
      <c r="AP1063" s="133"/>
      <c r="AQ1063" s="133"/>
      <c r="AR1063" s="133"/>
      <c r="AS1063" s="133"/>
      <c r="AT1063" s="133"/>
      <c r="AU1063" s="133"/>
      <c r="AV1063" s="152"/>
      <c r="AW1063" s="134"/>
      <c r="AX1063" s="135"/>
    </row>
    <row r="1064" spans="1:50" x14ac:dyDescent="0.25">
      <c r="A1064" s="3"/>
      <c r="B1064" s="129"/>
      <c r="X1064" s="72"/>
      <c r="Y1064" s="132"/>
      <c r="AB1064" s="131"/>
      <c r="AC1064" s="131"/>
      <c r="AD1064" s="131"/>
      <c r="AE1064" s="131"/>
      <c r="AF1064" s="131"/>
      <c r="AG1064" s="131"/>
      <c r="AH1064" s="131"/>
      <c r="AI1064" s="131"/>
      <c r="AJ1064" s="140"/>
      <c r="AK1064" s="72"/>
      <c r="AL1064" s="133"/>
      <c r="AM1064" s="133"/>
      <c r="AN1064" s="133"/>
      <c r="AO1064" s="133"/>
      <c r="AP1064" s="133"/>
      <c r="AQ1064" s="133"/>
      <c r="AR1064" s="133"/>
      <c r="AS1064" s="133"/>
      <c r="AT1064" s="133"/>
      <c r="AU1064" s="133"/>
      <c r="AV1064" s="152"/>
      <c r="AW1064" s="134"/>
      <c r="AX1064" s="135"/>
    </row>
    <row r="1065" spans="1:50" x14ac:dyDescent="0.25">
      <c r="A1065" s="3"/>
      <c r="B1065" s="129"/>
      <c r="X1065" s="72"/>
      <c r="Y1065" s="132"/>
      <c r="AB1065" s="131"/>
      <c r="AC1065" s="131"/>
      <c r="AD1065" s="131"/>
      <c r="AE1065" s="131"/>
      <c r="AF1065" s="131"/>
      <c r="AG1065" s="131"/>
      <c r="AH1065" s="131"/>
      <c r="AI1065" s="131"/>
      <c r="AJ1065" s="140"/>
      <c r="AK1065" s="72"/>
      <c r="AL1065" s="133"/>
      <c r="AM1065" s="133"/>
      <c r="AN1065" s="133"/>
      <c r="AO1065" s="133"/>
      <c r="AP1065" s="133"/>
      <c r="AQ1065" s="133"/>
      <c r="AR1065" s="133"/>
      <c r="AS1065" s="133"/>
      <c r="AT1065" s="133"/>
      <c r="AU1065" s="133"/>
      <c r="AV1065" s="152"/>
      <c r="AW1065" s="134"/>
      <c r="AX1065" s="135"/>
    </row>
    <row r="1066" spans="1:50" x14ac:dyDescent="0.25">
      <c r="A1066" s="3"/>
      <c r="B1066" s="129"/>
      <c r="X1066" s="72"/>
      <c r="Y1066" s="132"/>
      <c r="AB1066" s="131"/>
      <c r="AC1066" s="131"/>
      <c r="AD1066" s="131"/>
      <c r="AE1066" s="131"/>
      <c r="AF1066" s="131"/>
      <c r="AG1066" s="131"/>
      <c r="AH1066" s="131"/>
      <c r="AI1066" s="131"/>
      <c r="AJ1066" s="140"/>
      <c r="AK1066" s="72"/>
      <c r="AL1066" s="133"/>
      <c r="AM1066" s="133"/>
      <c r="AN1066" s="133"/>
      <c r="AO1066" s="133"/>
      <c r="AP1066" s="133"/>
      <c r="AQ1066" s="133"/>
      <c r="AR1066" s="133"/>
      <c r="AS1066" s="133"/>
      <c r="AT1066" s="133"/>
      <c r="AU1066" s="133"/>
      <c r="AV1066" s="152"/>
      <c r="AW1066" s="134"/>
      <c r="AX1066" s="135"/>
    </row>
    <row r="1067" spans="1:50" x14ac:dyDescent="0.25">
      <c r="A1067" s="3"/>
      <c r="B1067" s="129"/>
      <c r="X1067" s="72"/>
      <c r="Y1067" s="132"/>
      <c r="AB1067" s="131"/>
      <c r="AC1067" s="131"/>
      <c r="AD1067" s="131"/>
      <c r="AE1067" s="131"/>
      <c r="AF1067" s="131"/>
      <c r="AG1067" s="131"/>
      <c r="AH1067" s="131"/>
      <c r="AI1067" s="131"/>
      <c r="AJ1067" s="140"/>
      <c r="AK1067" s="72"/>
      <c r="AL1067" s="133"/>
      <c r="AM1067" s="133"/>
      <c r="AN1067" s="133"/>
      <c r="AO1067" s="133"/>
      <c r="AP1067" s="133"/>
      <c r="AQ1067" s="133"/>
      <c r="AR1067" s="133"/>
      <c r="AS1067" s="133"/>
      <c r="AT1067" s="133"/>
      <c r="AU1067" s="133"/>
      <c r="AV1067" s="152"/>
      <c r="AW1067" s="134"/>
      <c r="AX1067" s="135"/>
    </row>
    <row r="1068" spans="1:50" x14ac:dyDescent="0.25">
      <c r="A1068" s="3"/>
      <c r="B1068" s="129"/>
      <c r="X1068" s="72"/>
      <c r="Y1068" s="132"/>
      <c r="AB1068" s="131"/>
      <c r="AC1068" s="131"/>
      <c r="AD1068" s="131"/>
      <c r="AE1068" s="131"/>
      <c r="AF1068" s="131"/>
      <c r="AG1068" s="131"/>
      <c r="AH1068" s="131"/>
      <c r="AI1068" s="131"/>
      <c r="AJ1068" s="140"/>
      <c r="AK1068" s="72"/>
      <c r="AL1068" s="133"/>
      <c r="AM1068" s="133"/>
      <c r="AN1068" s="133"/>
      <c r="AO1068" s="133"/>
      <c r="AP1068" s="133"/>
      <c r="AQ1068" s="133"/>
      <c r="AR1068" s="133"/>
      <c r="AS1068" s="133"/>
      <c r="AT1068" s="133"/>
      <c r="AU1068" s="133"/>
      <c r="AV1068" s="152"/>
      <c r="AW1068" s="134"/>
      <c r="AX1068" s="135"/>
    </row>
    <row r="1069" spans="1:50" x14ac:dyDescent="0.25">
      <c r="A1069" s="3"/>
      <c r="B1069" s="129"/>
      <c r="X1069" s="72"/>
      <c r="Y1069" s="132"/>
      <c r="AB1069" s="131"/>
      <c r="AC1069" s="131"/>
      <c r="AD1069" s="131"/>
      <c r="AE1069" s="131"/>
      <c r="AF1069" s="131"/>
      <c r="AG1069" s="131"/>
      <c r="AH1069" s="131"/>
      <c r="AI1069" s="131"/>
      <c r="AJ1069" s="140"/>
      <c r="AK1069" s="72"/>
      <c r="AL1069" s="133"/>
      <c r="AM1069" s="133"/>
      <c r="AN1069" s="133"/>
      <c r="AO1069" s="133"/>
      <c r="AP1069" s="133"/>
      <c r="AQ1069" s="133"/>
      <c r="AR1069" s="133"/>
      <c r="AS1069" s="133"/>
      <c r="AT1069" s="133"/>
      <c r="AU1069" s="133"/>
      <c r="AV1069" s="152"/>
      <c r="AW1069" s="134"/>
      <c r="AX1069" s="135"/>
    </row>
    <row r="1070" spans="1:50" x14ac:dyDescent="0.25">
      <c r="A1070" s="3"/>
      <c r="B1070" s="129"/>
      <c r="X1070" s="72"/>
      <c r="Y1070" s="132"/>
      <c r="AB1070" s="131"/>
      <c r="AC1070" s="131"/>
      <c r="AD1070" s="131"/>
      <c r="AE1070" s="131"/>
      <c r="AF1070" s="131"/>
      <c r="AG1070" s="131"/>
      <c r="AH1070" s="131"/>
      <c r="AI1070" s="131"/>
      <c r="AJ1070" s="140"/>
      <c r="AK1070" s="72"/>
      <c r="AL1070" s="133"/>
      <c r="AM1070" s="133"/>
      <c r="AN1070" s="133"/>
      <c r="AO1070" s="133"/>
      <c r="AP1070" s="133"/>
      <c r="AQ1070" s="133"/>
      <c r="AR1070" s="133"/>
      <c r="AS1070" s="133"/>
      <c r="AT1070" s="133"/>
      <c r="AU1070" s="133"/>
      <c r="AV1070" s="152"/>
      <c r="AW1070" s="134"/>
      <c r="AX1070" s="135"/>
    </row>
    <row r="1071" spans="1:50" x14ac:dyDescent="0.25">
      <c r="A1071" s="3"/>
      <c r="B1071" s="129"/>
      <c r="X1071" s="72"/>
      <c r="Y1071" s="132"/>
      <c r="AB1071" s="131"/>
      <c r="AC1071" s="131"/>
      <c r="AD1071" s="131"/>
      <c r="AE1071" s="131"/>
      <c r="AF1071" s="131"/>
      <c r="AG1071" s="131"/>
      <c r="AH1071" s="131"/>
      <c r="AI1071" s="131"/>
      <c r="AJ1071" s="140"/>
      <c r="AK1071" s="72"/>
      <c r="AL1071" s="133"/>
      <c r="AM1071" s="133"/>
      <c r="AN1071" s="133"/>
      <c r="AO1071" s="133"/>
      <c r="AP1071" s="133"/>
      <c r="AQ1071" s="133"/>
      <c r="AR1071" s="133"/>
      <c r="AS1071" s="133"/>
      <c r="AT1071" s="133"/>
      <c r="AU1071" s="133"/>
      <c r="AV1071" s="152"/>
      <c r="AW1071" s="134"/>
      <c r="AX1071" s="135"/>
    </row>
    <row r="1072" spans="1:50" x14ac:dyDescent="0.25">
      <c r="A1072" s="3"/>
      <c r="B1072" s="129"/>
      <c r="X1072" s="72"/>
      <c r="Y1072" s="132"/>
      <c r="AB1072" s="131"/>
      <c r="AC1072" s="131"/>
      <c r="AD1072" s="131"/>
      <c r="AE1072" s="131"/>
      <c r="AF1072" s="131"/>
      <c r="AG1072" s="131"/>
      <c r="AH1072" s="131"/>
      <c r="AI1072" s="131"/>
      <c r="AJ1072" s="140"/>
      <c r="AK1072" s="72"/>
      <c r="AL1072" s="133"/>
      <c r="AM1072" s="133"/>
      <c r="AN1072" s="133"/>
      <c r="AO1072" s="133"/>
      <c r="AP1072" s="133"/>
      <c r="AQ1072" s="133"/>
      <c r="AR1072" s="133"/>
      <c r="AS1072" s="133"/>
      <c r="AT1072" s="133"/>
      <c r="AU1072" s="133"/>
      <c r="AV1072" s="152"/>
      <c r="AW1072" s="134"/>
      <c r="AX1072" s="135"/>
    </row>
    <row r="1073" spans="1:50" x14ac:dyDescent="0.25">
      <c r="A1073" s="3"/>
      <c r="B1073" s="129"/>
      <c r="X1073" s="72"/>
      <c r="Y1073" s="132"/>
      <c r="AB1073" s="131"/>
      <c r="AC1073" s="131"/>
      <c r="AD1073" s="131"/>
      <c r="AE1073" s="131"/>
      <c r="AF1073" s="131"/>
      <c r="AG1073" s="131"/>
      <c r="AH1073" s="131"/>
      <c r="AI1073" s="131"/>
      <c r="AJ1073" s="140"/>
      <c r="AK1073" s="72"/>
      <c r="AL1073" s="133"/>
      <c r="AM1073" s="133"/>
      <c r="AN1073" s="133"/>
      <c r="AO1073" s="133"/>
      <c r="AP1073" s="133"/>
      <c r="AQ1073" s="133"/>
      <c r="AR1073" s="133"/>
      <c r="AS1073" s="133"/>
      <c r="AT1073" s="133"/>
      <c r="AU1073" s="133"/>
      <c r="AV1073" s="152"/>
      <c r="AW1073" s="134"/>
      <c r="AX1073" s="135"/>
    </row>
    <row r="1074" spans="1:50" x14ac:dyDescent="0.25">
      <c r="A1074" s="3"/>
      <c r="B1074" s="129"/>
      <c r="X1074" s="72"/>
      <c r="Y1074" s="132"/>
      <c r="AB1074" s="131"/>
      <c r="AC1074" s="131"/>
      <c r="AD1074" s="131"/>
      <c r="AE1074" s="131"/>
      <c r="AF1074" s="131"/>
      <c r="AG1074" s="131"/>
      <c r="AH1074" s="131"/>
      <c r="AI1074" s="131"/>
      <c r="AJ1074" s="140"/>
      <c r="AK1074" s="72"/>
      <c r="AL1074" s="133"/>
      <c r="AM1074" s="133"/>
      <c r="AN1074" s="133"/>
      <c r="AO1074" s="133"/>
      <c r="AP1074" s="133"/>
      <c r="AQ1074" s="133"/>
      <c r="AR1074" s="133"/>
      <c r="AS1074" s="133"/>
      <c r="AT1074" s="133"/>
      <c r="AU1074" s="133"/>
      <c r="AV1074" s="152"/>
      <c r="AW1074" s="134"/>
      <c r="AX1074" s="135"/>
    </row>
    <row r="1075" spans="1:50" x14ac:dyDescent="0.25">
      <c r="A1075" s="3"/>
      <c r="B1075" s="129"/>
      <c r="X1075" s="72"/>
      <c r="Y1075" s="132"/>
      <c r="AB1075" s="131"/>
      <c r="AC1075" s="131"/>
      <c r="AD1075" s="131"/>
      <c r="AE1075" s="131"/>
      <c r="AF1075" s="131"/>
      <c r="AG1075" s="131"/>
      <c r="AH1075" s="131"/>
      <c r="AI1075" s="131"/>
      <c r="AJ1075" s="140"/>
      <c r="AK1075" s="72"/>
      <c r="AL1075" s="133"/>
      <c r="AM1075" s="133"/>
      <c r="AN1075" s="133"/>
      <c r="AO1075" s="133"/>
      <c r="AP1075" s="133"/>
      <c r="AQ1075" s="133"/>
      <c r="AR1075" s="133"/>
      <c r="AS1075" s="133"/>
      <c r="AT1075" s="133"/>
      <c r="AU1075" s="133"/>
      <c r="AV1075" s="152"/>
      <c r="AW1075" s="134"/>
      <c r="AX1075" s="135"/>
    </row>
    <row r="1076" spans="1:50" x14ac:dyDescent="0.25">
      <c r="A1076" s="3"/>
      <c r="B1076" s="129"/>
      <c r="X1076" s="72"/>
      <c r="Y1076" s="132"/>
      <c r="AB1076" s="131"/>
      <c r="AC1076" s="131"/>
      <c r="AD1076" s="131"/>
      <c r="AE1076" s="131"/>
      <c r="AF1076" s="131"/>
      <c r="AG1076" s="131"/>
      <c r="AH1076" s="131"/>
      <c r="AI1076" s="131"/>
      <c r="AJ1076" s="140"/>
      <c r="AK1076" s="72"/>
      <c r="AL1076" s="133"/>
      <c r="AM1076" s="133"/>
      <c r="AN1076" s="133"/>
      <c r="AO1076" s="133"/>
      <c r="AP1076" s="133"/>
      <c r="AQ1076" s="133"/>
      <c r="AR1076" s="133"/>
      <c r="AS1076" s="133"/>
      <c r="AT1076" s="133"/>
      <c r="AU1076" s="133"/>
      <c r="AV1076" s="152"/>
      <c r="AW1076" s="134"/>
      <c r="AX1076" s="135"/>
    </row>
    <row r="1077" spans="1:50" x14ac:dyDescent="0.25">
      <c r="A1077" s="3"/>
      <c r="B1077" s="129"/>
      <c r="X1077" s="72"/>
      <c r="Y1077" s="132"/>
      <c r="AB1077" s="131"/>
      <c r="AC1077" s="131"/>
      <c r="AD1077" s="131"/>
      <c r="AE1077" s="131"/>
      <c r="AF1077" s="131"/>
      <c r="AG1077" s="131"/>
      <c r="AH1077" s="131"/>
      <c r="AI1077" s="131"/>
      <c r="AJ1077" s="140"/>
      <c r="AK1077" s="72"/>
      <c r="AL1077" s="133"/>
      <c r="AM1077" s="133"/>
      <c r="AN1077" s="133"/>
      <c r="AO1077" s="133"/>
      <c r="AP1077" s="133"/>
      <c r="AQ1077" s="133"/>
      <c r="AR1077" s="133"/>
      <c r="AS1077" s="133"/>
      <c r="AT1077" s="133"/>
      <c r="AU1077" s="133"/>
      <c r="AV1077" s="152"/>
      <c r="AW1077" s="134"/>
      <c r="AX1077" s="135"/>
    </row>
    <row r="1078" spans="1:50" x14ac:dyDescent="0.25">
      <c r="A1078" s="3"/>
      <c r="B1078" s="129"/>
      <c r="X1078" s="72"/>
      <c r="Y1078" s="132"/>
      <c r="AB1078" s="131"/>
      <c r="AC1078" s="131"/>
      <c r="AD1078" s="131"/>
      <c r="AE1078" s="131"/>
      <c r="AF1078" s="131"/>
      <c r="AG1078" s="131"/>
      <c r="AH1078" s="131"/>
      <c r="AI1078" s="131"/>
      <c r="AJ1078" s="140"/>
      <c r="AK1078" s="72"/>
      <c r="AL1078" s="133"/>
      <c r="AM1078" s="133"/>
      <c r="AN1078" s="133"/>
      <c r="AO1078" s="133"/>
      <c r="AP1078" s="133"/>
      <c r="AQ1078" s="133"/>
      <c r="AR1078" s="133"/>
      <c r="AS1078" s="133"/>
      <c r="AT1078" s="133"/>
      <c r="AU1078" s="133"/>
      <c r="AV1078" s="152"/>
      <c r="AW1078" s="134"/>
      <c r="AX1078" s="135"/>
    </row>
    <row r="1079" spans="1:50" x14ac:dyDescent="0.25">
      <c r="A1079" s="3"/>
      <c r="B1079" s="129"/>
      <c r="X1079" s="72"/>
      <c r="Y1079" s="132"/>
      <c r="AB1079" s="131"/>
      <c r="AC1079" s="131"/>
      <c r="AD1079" s="131"/>
      <c r="AE1079" s="131"/>
      <c r="AF1079" s="131"/>
      <c r="AG1079" s="131"/>
      <c r="AH1079" s="131"/>
      <c r="AI1079" s="131"/>
      <c r="AJ1079" s="140"/>
      <c r="AK1079" s="72"/>
      <c r="AL1079" s="133"/>
      <c r="AM1079" s="133"/>
      <c r="AN1079" s="133"/>
      <c r="AO1079" s="133"/>
      <c r="AP1079" s="133"/>
      <c r="AQ1079" s="133"/>
      <c r="AR1079" s="133"/>
      <c r="AS1079" s="133"/>
      <c r="AT1079" s="133"/>
      <c r="AU1079" s="133"/>
      <c r="AV1079" s="152"/>
      <c r="AW1079" s="134"/>
      <c r="AX1079" s="135"/>
    </row>
    <row r="1080" spans="1:50" x14ac:dyDescent="0.25">
      <c r="A1080" s="3"/>
      <c r="B1080" s="129"/>
      <c r="X1080" s="72"/>
      <c r="Y1080" s="132"/>
      <c r="AB1080" s="131"/>
      <c r="AC1080" s="131"/>
      <c r="AD1080" s="131"/>
      <c r="AE1080" s="131"/>
      <c r="AF1080" s="131"/>
      <c r="AG1080" s="131"/>
      <c r="AH1080" s="131"/>
      <c r="AI1080" s="131"/>
      <c r="AJ1080" s="140"/>
      <c r="AK1080" s="72"/>
      <c r="AL1080" s="133"/>
      <c r="AM1080" s="133"/>
      <c r="AN1080" s="133"/>
      <c r="AO1080" s="133"/>
      <c r="AP1080" s="133"/>
      <c r="AQ1080" s="133"/>
      <c r="AR1080" s="133"/>
      <c r="AS1080" s="133"/>
      <c r="AT1080" s="133"/>
      <c r="AU1080" s="133"/>
      <c r="AV1080" s="152"/>
      <c r="AW1080" s="134"/>
      <c r="AX1080" s="135"/>
    </row>
    <row r="1081" spans="1:50" x14ac:dyDescent="0.25">
      <c r="A1081" s="3"/>
      <c r="B1081" s="129"/>
      <c r="X1081" s="72"/>
      <c r="Y1081" s="132"/>
      <c r="AB1081" s="131"/>
      <c r="AC1081" s="131"/>
      <c r="AD1081" s="131"/>
      <c r="AE1081" s="131"/>
      <c r="AF1081" s="131"/>
      <c r="AG1081" s="131"/>
      <c r="AH1081" s="131"/>
      <c r="AI1081" s="131"/>
      <c r="AJ1081" s="140"/>
      <c r="AK1081" s="72"/>
      <c r="AL1081" s="133"/>
      <c r="AM1081" s="133"/>
      <c r="AN1081" s="133"/>
      <c r="AO1081" s="133"/>
      <c r="AP1081" s="133"/>
      <c r="AQ1081" s="133"/>
      <c r="AR1081" s="133"/>
      <c r="AS1081" s="133"/>
      <c r="AT1081" s="133"/>
      <c r="AU1081" s="133"/>
      <c r="AV1081" s="152"/>
      <c r="AW1081" s="134"/>
      <c r="AX1081" s="135"/>
    </row>
    <row r="1082" spans="1:50" x14ac:dyDescent="0.25">
      <c r="A1082" s="3"/>
      <c r="B1082" s="129"/>
      <c r="X1082" s="72"/>
      <c r="Y1082" s="132"/>
      <c r="AB1082" s="131"/>
      <c r="AC1082" s="131"/>
      <c r="AD1082" s="131"/>
      <c r="AE1082" s="131"/>
      <c r="AF1082" s="131"/>
      <c r="AG1082" s="131"/>
      <c r="AH1082" s="131"/>
      <c r="AI1082" s="131"/>
      <c r="AJ1082" s="140"/>
      <c r="AK1082" s="72"/>
      <c r="AL1082" s="133"/>
      <c r="AM1082" s="133"/>
      <c r="AN1082" s="133"/>
      <c r="AO1082" s="133"/>
      <c r="AP1082" s="133"/>
      <c r="AQ1082" s="133"/>
      <c r="AR1082" s="133"/>
      <c r="AS1082" s="133"/>
      <c r="AT1082" s="133"/>
      <c r="AU1082" s="133"/>
      <c r="AV1082" s="152"/>
      <c r="AW1082" s="134"/>
      <c r="AX1082" s="135"/>
    </row>
    <row r="1083" spans="1:50" x14ac:dyDescent="0.25">
      <c r="A1083" s="3"/>
      <c r="B1083" s="129"/>
      <c r="X1083" s="72"/>
      <c r="Y1083" s="132"/>
      <c r="AB1083" s="131"/>
      <c r="AC1083" s="131"/>
      <c r="AD1083" s="131"/>
      <c r="AE1083" s="131"/>
      <c r="AF1083" s="131"/>
      <c r="AG1083" s="131"/>
      <c r="AH1083" s="131"/>
      <c r="AI1083" s="131"/>
      <c r="AJ1083" s="140"/>
      <c r="AK1083" s="72"/>
      <c r="AL1083" s="133"/>
      <c r="AM1083" s="133"/>
      <c r="AN1083" s="133"/>
      <c r="AO1083" s="133"/>
      <c r="AP1083" s="133"/>
      <c r="AQ1083" s="133"/>
      <c r="AR1083" s="133"/>
      <c r="AS1083" s="133"/>
      <c r="AT1083" s="133"/>
      <c r="AU1083" s="133"/>
      <c r="AV1083" s="152"/>
      <c r="AW1083" s="134"/>
      <c r="AX1083" s="135"/>
    </row>
    <row r="1084" spans="1:50" x14ac:dyDescent="0.25">
      <c r="A1084" s="3"/>
      <c r="B1084" s="129"/>
      <c r="X1084" s="72"/>
      <c r="Y1084" s="132"/>
      <c r="AB1084" s="131"/>
      <c r="AC1084" s="131"/>
      <c r="AD1084" s="131"/>
      <c r="AE1084" s="131"/>
      <c r="AF1084" s="131"/>
      <c r="AG1084" s="131"/>
      <c r="AH1084" s="131"/>
      <c r="AI1084" s="131"/>
      <c r="AJ1084" s="140"/>
      <c r="AK1084" s="72"/>
      <c r="AL1084" s="133"/>
      <c r="AM1084" s="133"/>
      <c r="AN1084" s="133"/>
      <c r="AO1084" s="133"/>
      <c r="AP1084" s="133"/>
      <c r="AQ1084" s="133"/>
      <c r="AR1084" s="133"/>
      <c r="AS1084" s="133"/>
      <c r="AT1084" s="133"/>
      <c r="AU1084" s="133"/>
      <c r="AV1084" s="152"/>
      <c r="AW1084" s="134"/>
      <c r="AX1084" s="135"/>
    </row>
    <row r="1085" spans="1:50" x14ac:dyDescent="0.25">
      <c r="A1085" s="3"/>
      <c r="B1085" s="129"/>
      <c r="X1085" s="72"/>
      <c r="Y1085" s="132"/>
      <c r="AB1085" s="131"/>
      <c r="AC1085" s="131"/>
      <c r="AD1085" s="131"/>
      <c r="AE1085" s="131"/>
      <c r="AF1085" s="131"/>
      <c r="AG1085" s="131"/>
      <c r="AH1085" s="131"/>
      <c r="AI1085" s="131"/>
      <c r="AJ1085" s="140"/>
      <c r="AK1085" s="72"/>
      <c r="AL1085" s="133"/>
      <c r="AM1085" s="133"/>
      <c r="AN1085" s="133"/>
      <c r="AO1085" s="133"/>
      <c r="AP1085" s="133"/>
      <c r="AQ1085" s="133"/>
      <c r="AR1085" s="133"/>
      <c r="AS1085" s="133"/>
      <c r="AT1085" s="133"/>
      <c r="AU1085" s="133"/>
      <c r="AV1085" s="152"/>
      <c r="AW1085" s="134"/>
      <c r="AX1085" s="135"/>
    </row>
    <row r="1086" spans="1:50" x14ac:dyDescent="0.25">
      <c r="A1086" s="3"/>
      <c r="B1086" s="129"/>
      <c r="X1086" s="72"/>
      <c r="Y1086" s="132"/>
      <c r="AB1086" s="131"/>
      <c r="AC1086" s="131"/>
      <c r="AD1086" s="131"/>
      <c r="AE1086" s="131"/>
      <c r="AF1086" s="131"/>
      <c r="AG1086" s="131"/>
      <c r="AH1086" s="131"/>
      <c r="AI1086" s="131"/>
      <c r="AJ1086" s="140"/>
      <c r="AK1086" s="72"/>
      <c r="AL1086" s="133"/>
      <c r="AM1086" s="133"/>
      <c r="AN1086" s="133"/>
      <c r="AO1086" s="133"/>
      <c r="AP1086" s="133"/>
      <c r="AQ1086" s="133"/>
      <c r="AR1086" s="133"/>
      <c r="AS1086" s="133"/>
      <c r="AT1086" s="133"/>
      <c r="AU1086" s="133"/>
      <c r="AV1086" s="152"/>
      <c r="AW1086" s="134"/>
      <c r="AX1086" s="135"/>
    </row>
    <row r="1087" spans="1:50" x14ac:dyDescent="0.25">
      <c r="A1087" s="3"/>
      <c r="B1087" s="129"/>
      <c r="X1087" s="72"/>
      <c r="Y1087" s="132"/>
      <c r="AB1087" s="131"/>
      <c r="AC1087" s="131"/>
      <c r="AD1087" s="131"/>
      <c r="AE1087" s="131"/>
      <c r="AF1087" s="131"/>
      <c r="AG1087" s="131"/>
      <c r="AH1087" s="131"/>
      <c r="AI1087" s="131"/>
      <c r="AJ1087" s="140"/>
      <c r="AK1087" s="72"/>
      <c r="AL1087" s="133"/>
      <c r="AM1087" s="133"/>
      <c r="AN1087" s="133"/>
      <c r="AO1087" s="133"/>
      <c r="AP1087" s="133"/>
      <c r="AQ1087" s="133"/>
      <c r="AR1087" s="133"/>
      <c r="AS1087" s="133"/>
      <c r="AT1087" s="133"/>
      <c r="AU1087" s="133"/>
      <c r="AV1087" s="152"/>
      <c r="AW1087" s="134"/>
      <c r="AX1087" s="135"/>
    </row>
    <row r="1088" spans="1:50" x14ac:dyDescent="0.25">
      <c r="A1088" s="3"/>
      <c r="B1088" s="129"/>
      <c r="X1088" s="72"/>
      <c r="Y1088" s="132"/>
      <c r="AB1088" s="131"/>
      <c r="AC1088" s="131"/>
      <c r="AD1088" s="131"/>
      <c r="AE1088" s="131"/>
      <c r="AF1088" s="131"/>
      <c r="AG1088" s="131"/>
      <c r="AH1088" s="131"/>
      <c r="AI1088" s="131"/>
      <c r="AJ1088" s="140"/>
      <c r="AK1088" s="72"/>
      <c r="AL1088" s="133"/>
      <c r="AM1088" s="133"/>
      <c r="AN1088" s="133"/>
      <c r="AO1088" s="133"/>
      <c r="AP1088" s="133"/>
      <c r="AQ1088" s="133"/>
      <c r="AR1088" s="133"/>
      <c r="AS1088" s="133"/>
      <c r="AT1088" s="133"/>
      <c r="AU1088" s="133"/>
      <c r="AV1088" s="152"/>
      <c r="AW1088" s="134"/>
      <c r="AX1088" s="135"/>
    </row>
    <row r="1089" spans="1:50" x14ac:dyDescent="0.25">
      <c r="A1089" s="3"/>
      <c r="B1089" s="129"/>
      <c r="X1089" s="72"/>
      <c r="Y1089" s="132"/>
      <c r="AB1089" s="131"/>
      <c r="AC1089" s="131"/>
      <c r="AD1089" s="131"/>
      <c r="AE1089" s="131"/>
      <c r="AF1089" s="131"/>
      <c r="AG1089" s="131"/>
      <c r="AH1089" s="131"/>
      <c r="AI1089" s="131"/>
      <c r="AJ1089" s="140"/>
      <c r="AK1089" s="72"/>
      <c r="AL1089" s="133"/>
      <c r="AM1089" s="133"/>
      <c r="AN1089" s="133"/>
      <c r="AO1089" s="133"/>
      <c r="AP1089" s="133"/>
      <c r="AQ1089" s="133"/>
      <c r="AR1089" s="133"/>
      <c r="AS1089" s="133"/>
      <c r="AT1089" s="133"/>
      <c r="AU1089" s="133"/>
      <c r="AV1089" s="152"/>
      <c r="AW1089" s="134"/>
      <c r="AX1089" s="135"/>
    </row>
    <row r="1090" spans="1:50" x14ac:dyDescent="0.25">
      <c r="A1090" s="3"/>
      <c r="B1090" s="129"/>
      <c r="X1090" s="72"/>
      <c r="Y1090" s="132"/>
      <c r="AB1090" s="131"/>
      <c r="AC1090" s="131"/>
      <c r="AD1090" s="131"/>
      <c r="AE1090" s="131"/>
      <c r="AF1090" s="131"/>
      <c r="AG1090" s="131"/>
      <c r="AH1090" s="131"/>
      <c r="AI1090" s="131"/>
      <c r="AJ1090" s="140"/>
      <c r="AK1090" s="72"/>
      <c r="AL1090" s="133"/>
      <c r="AM1090" s="133"/>
      <c r="AN1090" s="133"/>
      <c r="AO1090" s="133"/>
      <c r="AP1090" s="133"/>
      <c r="AQ1090" s="133"/>
      <c r="AR1090" s="133"/>
      <c r="AS1090" s="133"/>
      <c r="AT1090" s="133"/>
      <c r="AU1090" s="133"/>
      <c r="AV1090" s="152"/>
      <c r="AW1090" s="134"/>
      <c r="AX1090" s="135"/>
    </row>
    <row r="1091" spans="1:50" x14ac:dyDescent="0.25">
      <c r="A1091" s="3"/>
      <c r="B1091" s="129"/>
      <c r="X1091" s="72"/>
      <c r="Y1091" s="132"/>
      <c r="AB1091" s="131"/>
      <c r="AC1091" s="131"/>
      <c r="AD1091" s="131"/>
      <c r="AE1091" s="131"/>
      <c r="AF1091" s="131"/>
      <c r="AG1091" s="131"/>
      <c r="AH1091" s="131"/>
      <c r="AI1091" s="131"/>
      <c r="AJ1091" s="140"/>
      <c r="AK1091" s="72"/>
      <c r="AL1091" s="133"/>
      <c r="AM1091" s="133"/>
      <c r="AN1091" s="133"/>
      <c r="AO1091" s="133"/>
      <c r="AP1091" s="133"/>
      <c r="AQ1091" s="133"/>
      <c r="AR1091" s="133"/>
      <c r="AS1091" s="133"/>
      <c r="AT1091" s="133"/>
      <c r="AU1091" s="133"/>
      <c r="AV1091" s="152"/>
      <c r="AW1091" s="134"/>
      <c r="AX1091" s="135"/>
    </row>
    <row r="1092" spans="1:50" x14ac:dyDescent="0.25">
      <c r="A1092" s="3"/>
      <c r="B1092" s="129"/>
      <c r="X1092" s="72"/>
      <c r="Y1092" s="132"/>
      <c r="AB1092" s="131"/>
      <c r="AC1092" s="131"/>
      <c r="AD1092" s="131"/>
      <c r="AE1092" s="131"/>
      <c r="AF1092" s="131"/>
      <c r="AG1092" s="131"/>
      <c r="AH1092" s="131"/>
      <c r="AI1092" s="131"/>
      <c r="AJ1092" s="140"/>
      <c r="AK1092" s="72"/>
      <c r="AL1092" s="133"/>
      <c r="AM1092" s="133"/>
      <c r="AN1092" s="133"/>
      <c r="AO1092" s="133"/>
      <c r="AP1092" s="133"/>
      <c r="AQ1092" s="133"/>
      <c r="AR1092" s="133"/>
      <c r="AS1092" s="133"/>
      <c r="AT1092" s="133"/>
      <c r="AU1092" s="133"/>
      <c r="AV1092" s="152"/>
      <c r="AW1092" s="134"/>
      <c r="AX1092" s="135"/>
    </row>
    <row r="1093" spans="1:50" x14ac:dyDescent="0.25">
      <c r="A1093" s="3"/>
      <c r="B1093" s="129"/>
      <c r="X1093" s="72"/>
      <c r="Y1093" s="132"/>
      <c r="AB1093" s="131"/>
      <c r="AC1093" s="131"/>
      <c r="AD1093" s="131"/>
      <c r="AE1093" s="131"/>
      <c r="AF1093" s="131"/>
      <c r="AG1093" s="131"/>
      <c r="AH1093" s="131"/>
      <c r="AI1093" s="131"/>
      <c r="AJ1093" s="140"/>
      <c r="AK1093" s="72"/>
      <c r="AL1093" s="133"/>
      <c r="AM1093" s="133"/>
      <c r="AN1093" s="133"/>
      <c r="AO1093" s="133"/>
      <c r="AP1093" s="133"/>
      <c r="AQ1093" s="133"/>
      <c r="AR1093" s="133"/>
      <c r="AS1093" s="133"/>
      <c r="AT1093" s="133"/>
      <c r="AU1093" s="133"/>
      <c r="AV1093" s="152"/>
      <c r="AW1093" s="134"/>
      <c r="AX1093" s="135"/>
    </row>
    <row r="1094" spans="1:50" x14ac:dyDescent="0.25">
      <c r="A1094" s="3"/>
      <c r="B1094" s="129"/>
      <c r="X1094" s="72"/>
      <c r="Y1094" s="132"/>
      <c r="AB1094" s="131"/>
      <c r="AC1094" s="131"/>
      <c r="AD1094" s="131"/>
      <c r="AE1094" s="131"/>
      <c r="AF1094" s="131"/>
      <c r="AG1094" s="131"/>
      <c r="AH1094" s="131"/>
      <c r="AI1094" s="131"/>
      <c r="AJ1094" s="140"/>
      <c r="AK1094" s="72"/>
      <c r="AL1094" s="133"/>
      <c r="AM1094" s="133"/>
      <c r="AN1094" s="133"/>
      <c r="AO1094" s="133"/>
      <c r="AP1094" s="133"/>
      <c r="AQ1094" s="133"/>
      <c r="AR1094" s="133"/>
      <c r="AS1094" s="133"/>
      <c r="AT1094" s="133"/>
      <c r="AU1094" s="133"/>
      <c r="AV1094" s="152"/>
      <c r="AW1094" s="134"/>
      <c r="AX1094" s="135"/>
    </row>
    <row r="1095" spans="1:50" x14ac:dyDescent="0.25">
      <c r="A1095" s="3"/>
      <c r="B1095" s="129"/>
      <c r="X1095" s="72"/>
      <c r="Y1095" s="132"/>
      <c r="AB1095" s="131"/>
      <c r="AC1095" s="131"/>
      <c r="AD1095" s="131"/>
      <c r="AE1095" s="131"/>
      <c r="AF1095" s="131"/>
      <c r="AG1095" s="131"/>
      <c r="AH1095" s="131"/>
      <c r="AI1095" s="131"/>
      <c r="AJ1095" s="140"/>
      <c r="AK1095" s="72"/>
      <c r="AL1095" s="133"/>
      <c r="AM1095" s="133"/>
      <c r="AN1095" s="133"/>
      <c r="AO1095" s="133"/>
      <c r="AP1095" s="133"/>
      <c r="AQ1095" s="133"/>
      <c r="AR1095" s="133"/>
      <c r="AS1095" s="133"/>
      <c r="AT1095" s="133"/>
      <c r="AU1095" s="133"/>
      <c r="AV1095" s="152"/>
      <c r="AW1095" s="134"/>
      <c r="AX1095" s="135"/>
    </row>
    <row r="1096" spans="1:50" x14ac:dyDescent="0.25">
      <c r="A1096" s="3"/>
      <c r="B1096" s="129"/>
      <c r="X1096" s="72"/>
      <c r="Y1096" s="132"/>
      <c r="AB1096" s="131"/>
      <c r="AC1096" s="131"/>
      <c r="AD1096" s="131"/>
      <c r="AE1096" s="131"/>
      <c r="AF1096" s="131"/>
      <c r="AG1096" s="131"/>
      <c r="AH1096" s="131"/>
      <c r="AI1096" s="131"/>
      <c r="AJ1096" s="140"/>
      <c r="AK1096" s="72"/>
      <c r="AL1096" s="133"/>
      <c r="AM1096" s="133"/>
      <c r="AN1096" s="133"/>
      <c r="AO1096" s="133"/>
      <c r="AP1096" s="133"/>
      <c r="AQ1096" s="133"/>
      <c r="AR1096" s="133"/>
      <c r="AS1096" s="133"/>
      <c r="AT1096" s="133"/>
      <c r="AU1096" s="133"/>
      <c r="AV1096" s="152"/>
      <c r="AW1096" s="134"/>
      <c r="AX1096" s="135"/>
    </row>
    <row r="1097" spans="1:50" x14ac:dyDescent="0.25">
      <c r="A1097" s="3"/>
      <c r="B1097" s="129"/>
      <c r="X1097" s="72"/>
      <c r="Y1097" s="132"/>
      <c r="AB1097" s="131"/>
      <c r="AC1097" s="131"/>
      <c r="AD1097" s="131"/>
      <c r="AE1097" s="131"/>
      <c r="AF1097" s="131"/>
      <c r="AG1097" s="131"/>
      <c r="AH1097" s="131"/>
      <c r="AI1097" s="131"/>
      <c r="AJ1097" s="140"/>
      <c r="AK1097" s="72"/>
      <c r="AL1097" s="133"/>
      <c r="AM1097" s="133"/>
      <c r="AN1097" s="133"/>
      <c r="AO1097" s="133"/>
      <c r="AP1097" s="133"/>
      <c r="AQ1097" s="133"/>
      <c r="AR1097" s="133"/>
      <c r="AS1097" s="133"/>
      <c r="AT1097" s="133"/>
      <c r="AU1097" s="133"/>
      <c r="AV1097" s="152"/>
      <c r="AW1097" s="134"/>
      <c r="AX1097" s="135"/>
    </row>
    <row r="1098" spans="1:50" x14ac:dyDescent="0.25">
      <c r="A1098" s="3"/>
      <c r="B1098" s="129"/>
      <c r="X1098" s="72"/>
      <c r="Y1098" s="132"/>
      <c r="AB1098" s="131"/>
      <c r="AC1098" s="131"/>
      <c r="AD1098" s="131"/>
      <c r="AE1098" s="131"/>
      <c r="AF1098" s="131"/>
      <c r="AG1098" s="131"/>
      <c r="AH1098" s="131"/>
      <c r="AI1098" s="131"/>
      <c r="AJ1098" s="140"/>
      <c r="AK1098" s="72"/>
      <c r="AL1098" s="133"/>
      <c r="AM1098" s="133"/>
      <c r="AN1098" s="133"/>
      <c r="AO1098" s="133"/>
      <c r="AP1098" s="133"/>
      <c r="AQ1098" s="133"/>
      <c r="AR1098" s="133"/>
      <c r="AS1098" s="133"/>
      <c r="AT1098" s="133"/>
      <c r="AU1098" s="133"/>
      <c r="AV1098" s="152"/>
      <c r="AW1098" s="134"/>
      <c r="AX1098" s="135"/>
    </row>
    <row r="1099" spans="1:50" x14ac:dyDescent="0.25">
      <c r="A1099" s="3"/>
      <c r="B1099" s="129"/>
      <c r="X1099" s="72"/>
      <c r="Y1099" s="132"/>
      <c r="AB1099" s="131"/>
      <c r="AC1099" s="131"/>
      <c r="AD1099" s="131"/>
      <c r="AE1099" s="131"/>
      <c r="AF1099" s="131"/>
      <c r="AG1099" s="131"/>
      <c r="AH1099" s="131"/>
      <c r="AI1099" s="131"/>
      <c r="AJ1099" s="140"/>
      <c r="AK1099" s="72"/>
      <c r="AL1099" s="133"/>
      <c r="AM1099" s="133"/>
      <c r="AN1099" s="133"/>
      <c r="AO1099" s="133"/>
      <c r="AP1099" s="133"/>
      <c r="AQ1099" s="133"/>
      <c r="AR1099" s="133"/>
      <c r="AS1099" s="133"/>
      <c r="AT1099" s="133"/>
      <c r="AU1099" s="133"/>
      <c r="AV1099" s="152"/>
      <c r="AW1099" s="134"/>
      <c r="AX1099" s="135"/>
    </row>
    <row r="1100" spans="1:50" x14ac:dyDescent="0.25">
      <c r="A1100" s="3"/>
      <c r="B1100" s="129"/>
      <c r="X1100" s="72"/>
      <c r="Y1100" s="132"/>
      <c r="AB1100" s="131"/>
      <c r="AC1100" s="131"/>
      <c r="AD1100" s="131"/>
      <c r="AE1100" s="131"/>
      <c r="AF1100" s="131"/>
      <c r="AG1100" s="131"/>
      <c r="AH1100" s="131"/>
      <c r="AI1100" s="131"/>
      <c r="AJ1100" s="140"/>
      <c r="AK1100" s="72"/>
      <c r="AL1100" s="133"/>
      <c r="AM1100" s="133"/>
      <c r="AN1100" s="133"/>
      <c r="AO1100" s="133"/>
      <c r="AP1100" s="133"/>
      <c r="AQ1100" s="133"/>
      <c r="AR1100" s="133"/>
      <c r="AS1100" s="133"/>
      <c r="AT1100" s="133"/>
      <c r="AU1100" s="133"/>
      <c r="AV1100" s="152"/>
      <c r="AW1100" s="134"/>
      <c r="AX1100" s="135"/>
    </row>
    <row r="1101" spans="1:50" x14ac:dyDescent="0.25">
      <c r="A1101" s="3"/>
      <c r="B1101" s="129"/>
      <c r="X1101" s="72"/>
      <c r="Y1101" s="132"/>
      <c r="AB1101" s="131"/>
      <c r="AC1101" s="131"/>
      <c r="AD1101" s="131"/>
      <c r="AE1101" s="131"/>
      <c r="AF1101" s="131"/>
      <c r="AG1101" s="131"/>
      <c r="AH1101" s="131"/>
      <c r="AI1101" s="131"/>
      <c r="AJ1101" s="140"/>
      <c r="AK1101" s="72"/>
      <c r="AL1101" s="133"/>
      <c r="AM1101" s="133"/>
      <c r="AN1101" s="133"/>
      <c r="AO1101" s="133"/>
      <c r="AP1101" s="133"/>
      <c r="AQ1101" s="133"/>
      <c r="AR1101" s="133"/>
      <c r="AS1101" s="133"/>
      <c r="AT1101" s="133"/>
      <c r="AU1101" s="133"/>
      <c r="AV1101" s="152"/>
      <c r="AW1101" s="134"/>
      <c r="AX1101" s="135"/>
    </row>
    <row r="1102" spans="1:50" x14ac:dyDescent="0.25">
      <c r="A1102" s="3"/>
      <c r="B1102" s="129"/>
      <c r="X1102" s="72"/>
      <c r="Y1102" s="132"/>
      <c r="AB1102" s="131"/>
      <c r="AC1102" s="131"/>
      <c r="AD1102" s="131"/>
      <c r="AE1102" s="131"/>
      <c r="AF1102" s="131"/>
      <c r="AG1102" s="131"/>
      <c r="AH1102" s="131"/>
      <c r="AI1102" s="131"/>
      <c r="AJ1102" s="140"/>
      <c r="AK1102" s="72"/>
      <c r="AL1102" s="133"/>
      <c r="AM1102" s="133"/>
      <c r="AN1102" s="133"/>
      <c r="AO1102" s="133"/>
      <c r="AP1102" s="133"/>
      <c r="AQ1102" s="133"/>
      <c r="AR1102" s="133"/>
      <c r="AS1102" s="133"/>
      <c r="AT1102" s="133"/>
      <c r="AU1102" s="133"/>
      <c r="AV1102" s="152"/>
      <c r="AW1102" s="134"/>
      <c r="AX1102" s="135"/>
    </row>
    <row r="1103" spans="1:50" x14ac:dyDescent="0.25">
      <c r="A1103" s="3"/>
      <c r="B1103" s="129"/>
      <c r="X1103" s="72"/>
      <c r="Y1103" s="132"/>
      <c r="AB1103" s="131"/>
      <c r="AC1103" s="131"/>
      <c r="AD1103" s="131"/>
      <c r="AE1103" s="131"/>
      <c r="AF1103" s="131"/>
      <c r="AG1103" s="131"/>
      <c r="AH1103" s="131"/>
      <c r="AI1103" s="131"/>
      <c r="AJ1103" s="140"/>
      <c r="AK1103" s="72"/>
      <c r="AL1103" s="133"/>
      <c r="AM1103" s="133"/>
      <c r="AN1103" s="133"/>
      <c r="AO1103" s="133"/>
      <c r="AP1103" s="133"/>
      <c r="AQ1103" s="133"/>
      <c r="AR1103" s="133"/>
      <c r="AS1103" s="133"/>
      <c r="AT1103" s="133"/>
      <c r="AU1103" s="133"/>
      <c r="AV1103" s="152"/>
      <c r="AW1103" s="134"/>
      <c r="AX1103" s="135"/>
    </row>
    <row r="1104" spans="1:50" x14ac:dyDescent="0.25">
      <c r="A1104" s="3"/>
      <c r="B1104" s="129"/>
      <c r="X1104" s="72"/>
      <c r="Y1104" s="132"/>
      <c r="AB1104" s="131"/>
      <c r="AC1104" s="131"/>
      <c r="AD1104" s="131"/>
      <c r="AE1104" s="131"/>
      <c r="AF1104" s="131"/>
      <c r="AG1104" s="131"/>
      <c r="AH1104" s="131"/>
      <c r="AI1104" s="131"/>
      <c r="AJ1104" s="140"/>
      <c r="AK1104" s="72"/>
      <c r="AL1104" s="133"/>
      <c r="AM1104" s="133"/>
      <c r="AN1104" s="133"/>
      <c r="AO1104" s="133"/>
      <c r="AP1104" s="133"/>
      <c r="AQ1104" s="133"/>
      <c r="AR1104" s="133"/>
      <c r="AS1104" s="133"/>
      <c r="AT1104" s="133"/>
      <c r="AU1104" s="133"/>
      <c r="AV1104" s="152"/>
      <c r="AW1104" s="134"/>
      <c r="AX1104" s="135"/>
    </row>
    <row r="1105" spans="1:50" x14ac:dyDescent="0.25">
      <c r="A1105" s="3"/>
      <c r="B1105" s="129"/>
      <c r="X1105" s="72"/>
      <c r="Y1105" s="132"/>
      <c r="AB1105" s="131"/>
      <c r="AC1105" s="131"/>
      <c r="AD1105" s="131"/>
      <c r="AE1105" s="131"/>
      <c r="AF1105" s="131"/>
      <c r="AG1105" s="131"/>
      <c r="AH1105" s="131"/>
      <c r="AI1105" s="131"/>
      <c r="AJ1105" s="140"/>
      <c r="AK1105" s="72"/>
      <c r="AL1105" s="133"/>
      <c r="AM1105" s="133"/>
      <c r="AN1105" s="133"/>
      <c r="AO1105" s="133"/>
      <c r="AP1105" s="133"/>
      <c r="AQ1105" s="133"/>
      <c r="AR1105" s="133"/>
      <c r="AS1105" s="133"/>
      <c r="AT1105" s="133"/>
      <c r="AU1105" s="133"/>
      <c r="AV1105" s="152"/>
      <c r="AW1105" s="134"/>
      <c r="AX1105" s="135"/>
    </row>
    <row r="1106" spans="1:50" x14ac:dyDescent="0.25">
      <c r="A1106" s="3"/>
      <c r="B1106" s="129"/>
      <c r="X1106" s="72"/>
      <c r="Y1106" s="132"/>
      <c r="AB1106" s="131"/>
      <c r="AC1106" s="131"/>
      <c r="AD1106" s="131"/>
      <c r="AE1106" s="131"/>
      <c r="AF1106" s="131"/>
      <c r="AG1106" s="131"/>
      <c r="AH1106" s="131"/>
      <c r="AI1106" s="131"/>
      <c r="AJ1106" s="140"/>
      <c r="AK1106" s="72"/>
      <c r="AL1106" s="133"/>
      <c r="AM1106" s="133"/>
      <c r="AN1106" s="133"/>
      <c r="AO1106" s="133"/>
      <c r="AP1106" s="133"/>
      <c r="AQ1106" s="133"/>
      <c r="AR1106" s="133"/>
      <c r="AS1106" s="133"/>
      <c r="AT1106" s="133"/>
      <c r="AU1106" s="133"/>
      <c r="AV1106" s="152"/>
      <c r="AW1106" s="134"/>
      <c r="AX1106" s="135"/>
    </row>
    <row r="1107" spans="1:50" x14ac:dyDescent="0.25">
      <c r="A1107" s="3"/>
      <c r="B1107" s="129"/>
      <c r="X1107" s="72"/>
      <c r="Y1107" s="132"/>
      <c r="AB1107" s="131"/>
      <c r="AC1107" s="131"/>
      <c r="AD1107" s="131"/>
      <c r="AE1107" s="131"/>
      <c r="AF1107" s="131"/>
      <c r="AG1107" s="131"/>
      <c r="AH1107" s="131"/>
      <c r="AI1107" s="131"/>
      <c r="AJ1107" s="140"/>
      <c r="AK1107" s="72"/>
      <c r="AL1107" s="133"/>
      <c r="AM1107" s="133"/>
      <c r="AN1107" s="133"/>
      <c r="AO1107" s="133"/>
      <c r="AP1107" s="133"/>
      <c r="AQ1107" s="133"/>
      <c r="AR1107" s="133"/>
      <c r="AS1107" s="133"/>
      <c r="AT1107" s="133"/>
      <c r="AU1107" s="133"/>
      <c r="AV1107" s="152"/>
      <c r="AW1107" s="134"/>
      <c r="AX1107" s="135"/>
    </row>
    <row r="1108" spans="1:50" x14ac:dyDescent="0.25">
      <c r="A1108" s="3"/>
      <c r="B1108" s="129"/>
      <c r="X1108" s="72"/>
      <c r="Y1108" s="132"/>
      <c r="AB1108" s="131"/>
      <c r="AC1108" s="131"/>
      <c r="AD1108" s="131"/>
      <c r="AE1108" s="131"/>
      <c r="AF1108" s="131"/>
      <c r="AG1108" s="131"/>
      <c r="AH1108" s="131"/>
      <c r="AI1108" s="131"/>
      <c r="AJ1108" s="140"/>
      <c r="AK1108" s="72"/>
      <c r="AL1108" s="133"/>
      <c r="AM1108" s="133"/>
      <c r="AN1108" s="133"/>
      <c r="AO1108" s="133"/>
      <c r="AP1108" s="133"/>
      <c r="AQ1108" s="133"/>
      <c r="AR1108" s="133"/>
      <c r="AS1108" s="133"/>
      <c r="AT1108" s="133"/>
      <c r="AU1108" s="133"/>
      <c r="AV1108" s="152"/>
      <c r="AW1108" s="134"/>
      <c r="AX1108" s="135"/>
    </row>
    <row r="1109" spans="1:50" x14ac:dyDescent="0.25">
      <c r="A1109" s="3"/>
      <c r="B1109" s="129"/>
      <c r="X1109" s="72"/>
      <c r="Y1109" s="132"/>
      <c r="AB1109" s="131"/>
      <c r="AC1109" s="131"/>
      <c r="AD1109" s="131"/>
      <c r="AE1109" s="131"/>
      <c r="AF1109" s="131"/>
      <c r="AG1109" s="131"/>
      <c r="AH1109" s="131"/>
      <c r="AI1109" s="131"/>
      <c r="AJ1109" s="140"/>
      <c r="AK1109" s="72"/>
      <c r="AL1109" s="133"/>
      <c r="AM1109" s="133"/>
      <c r="AN1109" s="133"/>
      <c r="AO1109" s="133"/>
      <c r="AP1109" s="133"/>
      <c r="AQ1109" s="133"/>
      <c r="AR1109" s="133"/>
      <c r="AS1109" s="133"/>
      <c r="AT1109" s="133"/>
      <c r="AU1109" s="133"/>
      <c r="AV1109" s="152"/>
      <c r="AW1109" s="134"/>
      <c r="AX1109" s="135"/>
    </row>
    <row r="1110" spans="1:50" x14ac:dyDescent="0.25">
      <c r="A1110" s="3"/>
      <c r="B1110" s="129"/>
      <c r="X1110" s="72"/>
      <c r="Y1110" s="132"/>
      <c r="AB1110" s="131"/>
      <c r="AC1110" s="131"/>
      <c r="AD1110" s="131"/>
      <c r="AE1110" s="131"/>
      <c r="AF1110" s="131"/>
      <c r="AG1110" s="131"/>
      <c r="AH1110" s="131"/>
      <c r="AI1110" s="131"/>
      <c r="AJ1110" s="140"/>
      <c r="AK1110" s="72"/>
      <c r="AL1110" s="133"/>
      <c r="AM1110" s="133"/>
      <c r="AN1110" s="133"/>
      <c r="AO1110" s="133"/>
      <c r="AP1110" s="133"/>
      <c r="AQ1110" s="133"/>
      <c r="AR1110" s="133"/>
      <c r="AS1110" s="133"/>
      <c r="AT1110" s="133"/>
      <c r="AU1110" s="133"/>
      <c r="AV1110" s="152"/>
      <c r="AW1110" s="134"/>
      <c r="AX1110" s="135"/>
    </row>
    <row r="1111" spans="1:50" x14ac:dyDescent="0.25">
      <c r="A1111" s="3"/>
      <c r="B1111" s="129"/>
      <c r="X1111" s="72"/>
      <c r="Y1111" s="132"/>
      <c r="AB1111" s="131"/>
      <c r="AC1111" s="131"/>
      <c r="AD1111" s="131"/>
      <c r="AE1111" s="131"/>
      <c r="AF1111" s="131"/>
      <c r="AG1111" s="131"/>
      <c r="AH1111" s="131"/>
      <c r="AI1111" s="131"/>
      <c r="AJ1111" s="140"/>
      <c r="AK1111" s="72"/>
      <c r="AL1111" s="133"/>
      <c r="AM1111" s="133"/>
      <c r="AN1111" s="133"/>
      <c r="AO1111" s="133"/>
      <c r="AP1111" s="133"/>
      <c r="AQ1111" s="133"/>
      <c r="AR1111" s="133"/>
      <c r="AS1111" s="133"/>
      <c r="AT1111" s="133"/>
      <c r="AU1111" s="133"/>
      <c r="AV1111" s="152"/>
      <c r="AW1111" s="134"/>
      <c r="AX1111" s="135"/>
    </row>
    <row r="1112" spans="1:50" x14ac:dyDescent="0.25">
      <c r="A1112" s="3"/>
      <c r="B1112" s="129"/>
      <c r="X1112" s="72"/>
      <c r="Y1112" s="132"/>
      <c r="AB1112" s="131"/>
      <c r="AC1112" s="131"/>
      <c r="AD1112" s="131"/>
      <c r="AE1112" s="131"/>
      <c r="AF1112" s="131"/>
      <c r="AG1112" s="131"/>
      <c r="AH1112" s="131"/>
      <c r="AI1112" s="131"/>
      <c r="AJ1112" s="140"/>
      <c r="AK1112" s="72"/>
      <c r="AL1112" s="133"/>
      <c r="AM1112" s="133"/>
      <c r="AN1112" s="133"/>
      <c r="AO1112" s="133"/>
      <c r="AP1112" s="133"/>
      <c r="AQ1112" s="133"/>
      <c r="AR1112" s="133"/>
      <c r="AS1112" s="133"/>
      <c r="AT1112" s="133"/>
      <c r="AU1112" s="133"/>
      <c r="AV1112" s="152"/>
      <c r="AW1112" s="134"/>
      <c r="AX1112" s="135"/>
    </row>
    <row r="1113" spans="1:50" x14ac:dyDescent="0.25">
      <c r="A1113" s="3"/>
      <c r="B1113" s="129"/>
      <c r="X1113" s="72"/>
      <c r="Y1113" s="132"/>
      <c r="AB1113" s="131"/>
      <c r="AC1113" s="131"/>
      <c r="AD1113" s="131"/>
      <c r="AE1113" s="131"/>
      <c r="AF1113" s="131"/>
      <c r="AG1113" s="131"/>
      <c r="AH1113" s="131"/>
      <c r="AI1113" s="131"/>
      <c r="AJ1113" s="140"/>
      <c r="AK1113" s="72"/>
      <c r="AL1113" s="133"/>
      <c r="AM1113" s="133"/>
      <c r="AN1113" s="133"/>
      <c r="AO1113" s="133"/>
      <c r="AP1113" s="133"/>
      <c r="AQ1113" s="133"/>
      <c r="AR1113" s="133"/>
      <c r="AS1113" s="133"/>
      <c r="AT1113" s="133"/>
      <c r="AU1113" s="133"/>
      <c r="AV1113" s="152"/>
      <c r="AW1113" s="134"/>
      <c r="AX1113" s="135"/>
    </row>
    <row r="1114" spans="1:50" x14ac:dyDescent="0.25">
      <c r="A1114" s="3"/>
      <c r="B1114" s="129"/>
      <c r="X1114" s="72"/>
      <c r="Y1114" s="132"/>
      <c r="AB1114" s="131"/>
      <c r="AC1114" s="131"/>
      <c r="AD1114" s="131"/>
      <c r="AE1114" s="131"/>
      <c r="AF1114" s="131"/>
      <c r="AG1114" s="131"/>
      <c r="AH1114" s="131"/>
      <c r="AI1114" s="131"/>
      <c r="AJ1114" s="140"/>
      <c r="AK1114" s="72"/>
      <c r="AL1114" s="133"/>
      <c r="AM1114" s="133"/>
      <c r="AN1114" s="133"/>
      <c r="AO1114" s="133"/>
      <c r="AP1114" s="133"/>
      <c r="AQ1114" s="133"/>
      <c r="AR1114" s="133"/>
      <c r="AS1114" s="133"/>
      <c r="AT1114" s="133"/>
      <c r="AU1114" s="133"/>
      <c r="AV1114" s="152"/>
      <c r="AW1114" s="134"/>
      <c r="AX1114" s="135"/>
    </row>
    <row r="1115" spans="1:50" x14ac:dyDescent="0.25">
      <c r="A1115" s="3"/>
      <c r="B1115" s="129"/>
      <c r="X1115" s="72"/>
      <c r="Y1115" s="132"/>
      <c r="AB1115" s="131"/>
      <c r="AC1115" s="131"/>
      <c r="AD1115" s="131"/>
      <c r="AE1115" s="131"/>
      <c r="AF1115" s="131"/>
      <c r="AG1115" s="131"/>
      <c r="AH1115" s="131"/>
      <c r="AI1115" s="131"/>
      <c r="AJ1115" s="140"/>
      <c r="AK1115" s="72"/>
      <c r="AL1115" s="133"/>
      <c r="AM1115" s="133"/>
      <c r="AN1115" s="133"/>
      <c r="AO1115" s="133"/>
      <c r="AP1115" s="133"/>
      <c r="AQ1115" s="133"/>
      <c r="AR1115" s="133"/>
      <c r="AS1115" s="133"/>
      <c r="AT1115" s="133"/>
      <c r="AU1115" s="133"/>
      <c r="AV1115" s="152"/>
      <c r="AW1115" s="134"/>
      <c r="AX1115" s="135"/>
    </row>
    <row r="1116" spans="1:50" x14ac:dyDescent="0.25">
      <c r="A1116" s="3"/>
      <c r="B1116" s="129"/>
      <c r="X1116" s="72"/>
      <c r="Y1116" s="132"/>
      <c r="AB1116" s="131"/>
      <c r="AC1116" s="131"/>
      <c r="AD1116" s="131"/>
      <c r="AE1116" s="131"/>
      <c r="AF1116" s="131"/>
      <c r="AG1116" s="131"/>
      <c r="AH1116" s="131"/>
      <c r="AI1116" s="131"/>
      <c r="AJ1116" s="140"/>
      <c r="AK1116" s="72"/>
      <c r="AL1116" s="133"/>
      <c r="AM1116" s="133"/>
      <c r="AN1116" s="133"/>
      <c r="AO1116" s="133"/>
      <c r="AP1116" s="133"/>
      <c r="AQ1116" s="133"/>
      <c r="AR1116" s="133"/>
      <c r="AS1116" s="133"/>
      <c r="AT1116" s="133"/>
      <c r="AU1116" s="133"/>
      <c r="AV1116" s="152"/>
      <c r="AW1116" s="134"/>
      <c r="AX1116" s="135"/>
    </row>
    <row r="1117" spans="1:50" x14ac:dyDescent="0.25">
      <c r="A1117" s="3"/>
      <c r="B1117" s="129"/>
      <c r="X1117" s="72"/>
      <c r="Y1117" s="132"/>
      <c r="AB1117" s="131"/>
      <c r="AC1117" s="131"/>
      <c r="AD1117" s="131"/>
      <c r="AE1117" s="131"/>
      <c r="AF1117" s="131"/>
      <c r="AG1117" s="131"/>
      <c r="AH1117" s="131"/>
      <c r="AI1117" s="131"/>
      <c r="AJ1117" s="140"/>
      <c r="AK1117" s="72"/>
      <c r="AL1117" s="133"/>
      <c r="AM1117" s="133"/>
      <c r="AN1117" s="133"/>
      <c r="AO1117" s="133"/>
      <c r="AP1117" s="133"/>
      <c r="AQ1117" s="133"/>
      <c r="AR1117" s="133"/>
      <c r="AS1117" s="133"/>
      <c r="AT1117" s="133"/>
      <c r="AU1117" s="133"/>
      <c r="AV1117" s="152"/>
      <c r="AW1117" s="134"/>
      <c r="AX1117" s="135"/>
    </row>
    <row r="1118" spans="1:50" x14ac:dyDescent="0.25">
      <c r="A1118" s="3"/>
      <c r="B1118" s="129"/>
      <c r="X1118" s="72"/>
      <c r="Y1118" s="132"/>
      <c r="AB1118" s="131"/>
      <c r="AC1118" s="131"/>
      <c r="AD1118" s="131"/>
      <c r="AE1118" s="131"/>
      <c r="AF1118" s="131"/>
      <c r="AG1118" s="131"/>
      <c r="AH1118" s="131"/>
      <c r="AI1118" s="131"/>
      <c r="AJ1118" s="140"/>
      <c r="AK1118" s="72"/>
      <c r="AL1118" s="133"/>
      <c r="AM1118" s="133"/>
      <c r="AN1118" s="133"/>
      <c r="AO1118" s="133"/>
      <c r="AP1118" s="133"/>
      <c r="AQ1118" s="133"/>
      <c r="AR1118" s="133"/>
      <c r="AS1118" s="133"/>
      <c r="AT1118" s="133"/>
      <c r="AU1118" s="133"/>
      <c r="AV1118" s="152"/>
      <c r="AW1118" s="134"/>
      <c r="AX1118" s="135"/>
    </row>
    <row r="1119" spans="1:50" x14ac:dyDescent="0.25">
      <c r="A1119" s="3"/>
      <c r="B1119" s="129"/>
      <c r="X1119" s="72"/>
      <c r="Y1119" s="132"/>
      <c r="AB1119" s="131"/>
      <c r="AC1119" s="131"/>
      <c r="AD1119" s="131"/>
      <c r="AE1119" s="131"/>
      <c r="AF1119" s="131"/>
      <c r="AG1119" s="131"/>
      <c r="AH1119" s="131"/>
      <c r="AI1119" s="131"/>
      <c r="AJ1119" s="140"/>
      <c r="AK1119" s="72"/>
      <c r="AL1119" s="133"/>
      <c r="AM1119" s="133"/>
      <c r="AN1119" s="133"/>
      <c r="AO1119" s="133"/>
      <c r="AP1119" s="133"/>
      <c r="AQ1119" s="133"/>
      <c r="AR1119" s="133"/>
      <c r="AS1119" s="133"/>
      <c r="AT1119" s="133"/>
      <c r="AU1119" s="133"/>
      <c r="AV1119" s="152"/>
      <c r="AW1119" s="134"/>
      <c r="AX1119" s="135"/>
    </row>
    <row r="1120" spans="1:50" x14ac:dyDescent="0.25">
      <c r="A1120" s="3"/>
      <c r="B1120" s="129"/>
      <c r="X1120" s="72"/>
      <c r="Y1120" s="132"/>
      <c r="AB1120" s="131"/>
      <c r="AC1120" s="131"/>
      <c r="AD1120" s="131"/>
      <c r="AE1120" s="131"/>
      <c r="AF1120" s="131"/>
      <c r="AG1120" s="131"/>
      <c r="AH1120" s="131"/>
      <c r="AI1120" s="131"/>
      <c r="AJ1120" s="140"/>
      <c r="AK1120" s="72"/>
      <c r="AL1120" s="133"/>
      <c r="AM1120" s="133"/>
      <c r="AN1120" s="133"/>
      <c r="AO1120" s="133"/>
      <c r="AP1120" s="133"/>
      <c r="AQ1120" s="133"/>
      <c r="AR1120" s="133"/>
      <c r="AS1120" s="133"/>
      <c r="AT1120" s="133"/>
      <c r="AU1120" s="133"/>
      <c r="AV1120" s="152"/>
      <c r="AW1120" s="134"/>
      <c r="AX1120" s="135"/>
    </row>
    <row r="1121" spans="1:50" x14ac:dyDescent="0.25">
      <c r="A1121" s="3"/>
      <c r="B1121" s="129"/>
      <c r="X1121" s="72"/>
      <c r="Y1121" s="132"/>
      <c r="AB1121" s="131"/>
      <c r="AC1121" s="131"/>
      <c r="AD1121" s="131"/>
      <c r="AE1121" s="131"/>
      <c r="AF1121" s="131"/>
      <c r="AG1121" s="131"/>
      <c r="AH1121" s="131"/>
      <c r="AI1121" s="131"/>
      <c r="AJ1121" s="140"/>
      <c r="AK1121" s="72"/>
      <c r="AL1121" s="133"/>
      <c r="AM1121" s="133"/>
      <c r="AN1121" s="133"/>
      <c r="AO1121" s="133"/>
      <c r="AP1121" s="133"/>
      <c r="AQ1121" s="133"/>
      <c r="AR1121" s="133"/>
      <c r="AS1121" s="133"/>
      <c r="AT1121" s="133"/>
      <c r="AU1121" s="133"/>
      <c r="AV1121" s="152"/>
      <c r="AW1121" s="134"/>
      <c r="AX1121" s="135"/>
    </row>
    <row r="1122" spans="1:50" x14ac:dyDescent="0.25">
      <c r="A1122" s="3"/>
      <c r="B1122" s="129"/>
      <c r="X1122" s="72"/>
      <c r="Y1122" s="132"/>
      <c r="AB1122" s="131"/>
      <c r="AC1122" s="131"/>
      <c r="AD1122" s="131"/>
      <c r="AE1122" s="131"/>
      <c r="AF1122" s="131"/>
      <c r="AG1122" s="131"/>
      <c r="AH1122" s="131"/>
      <c r="AI1122" s="131"/>
      <c r="AJ1122" s="140"/>
      <c r="AK1122" s="72"/>
      <c r="AL1122" s="133"/>
      <c r="AM1122" s="133"/>
      <c r="AN1122" s="133"/>
      <c r="AO1122" s="133"/>
      <c r="AP1122" s="133"/>
      <c r="AQ1122" s="133"/>
      <c r="AR1122" s="133"/>
      <c r="AS1122" s="133"/>
      <c r="AT1122" s="133"/>
      <c r="AU1122" s="133"/>
      <c r="AV1122" s="152"/>
      <c r="AW1122" s="134"/>
      <c r="AX1122" s="135"/>
    </row>
    <row r="1123" spans="1:50" x14ac:dyDescent="0.25">
      <c r="A1123" s="3"/>
      <c r="B1123" s="129"/>
      <c r="X1123" s="72"/>
      <c r="Y1123" s="132"/>
      <c r="AB1123" s="131"/>
      <c r="AC1123" s="131"/>
      <c r="AD1123" s="131"/>
      <c r="AE1123" s="131"/>
      <c r="AF1123" s="131"/>
      <c r="AG1123" s="131"/>
      <c r="AH1123" s="131"/>
      <c r="AI1123" s="131"/>
      <c r="AJ1123" s="140"/>
      <c r="AK1123" s="72"/>
      <c r="AL1123" s="133"/>
      <c r="AM1123" s="133"/>
      <c r="AN1123" s="133"/>
      <c r="AO1123" s="133"/>
      <c r="AP1123" s="133"/>
      <c r="AQ1123" s="133"/>
      <c r="AR1123" s="133"/>
      <c r="AS1123" s="133"/>
      <c r="AT1123" s="133"/>
      <c r="AU1123" s="133"/>
      <c r="AV1123" s="152"/>
      <c r="AW1123" s="134"/>
      <c r="AX1123" s="135"/>
    </row>
    <row r="1124" spans="1:50" x14ac:dyDescent="0.25">
      <c r="A1124" s="3"/>
      <c r="B1124" s="129"/>
      <c r="X1124" s="72"/>
      <c r="Y1124" s="132"/>
      <c r="AB1124" s="131"/>
      <c r="AC1124" s="131"/>
      <c r="AD1124" s="131"/>
      <c r="AE1124" s="131"/>
      <c r="AF1124" s="131"/>
      <c r="AG1124" s="131"/>
      <c r="AH1124" s="131"/>
      <c r="AI1124" s="131"/>
      <c r="AJ1124" s="140"/>
      <c r="AK1124" s="72"/>
      <c r="AL1124" s="133"/>
      <c r="AM1124" s="133"/>
      <c r="AN1124" s="133"/>
      <c r="AO1124" s="133"/>
      <c r="AP1124" s="133"/>
      <c r="AQ1124" s="133"/>
      <c r="AR1124" s="133"/>
      <c r="AS1124" s="133"/>
      <c r="AT1124" s="133"/>
      <c r="AU1124" s="133"/>
      <c r="AV1124" s="152"/>
      <c r="AW1124" s="134"/>
      <c r="AX1124" s="135"/>
    </row>
    <row r="1125" spans="1:50" x14ac:dyDescent="0.25">
      <c r="A1125" s="3"/>
      <c r="B1125" s="129"/>
      <c r="X1125" s="72"/>
      <c r="Y1125" s="132"/>
      <c r="AB1125" s="131"/>
      <c r="AC1125" s="131"/>
      <c r="AD1125" s="131"/>
      <c r="AE1125" s="131"/>
      <c r="AF1125" s="131"/>
      <c r="AG1125" s="131"/>
      <c r="AH1125" s="131"/>
      <c r="AI1125" s="131"/>
      <c r="AJ1125" s="140"/>
      <c r="AK1125" s="72"/>
      <c r="AL1125" s="133"/>
      <c r="AM1125" s="133"/>
      <c r="AN1125" s="133"/>
      <c r="AO1125" s="133"/>
      <c r="AP1125" s="133"/>
      <c r="AQ1125" s="133"/>
      <c r="AR1125" s="133"/>
      <c r="AS1125" s="133"/>
      <c r="AT1125" s="133"/>
      <c r="AU1125" s="133"/>
      <c r="AV1125" s="152"/>
      <c r="AW1125" s="134"/>
      <c r="AX1125" s="135"/>
    </row>
    <row r="1126" spans="1:50" x14ac:dyDescent="0.25">
      <c r="A1126" s="3"/>
      <c r="B1126" s="129"/>
      <c r="X1126" s="72"/>
      <c r="Y1126" s="132"/>
      <c r="AB1126" s="131"/>
      <c r="AC1126" s="131"/>
      <c r="AD1126" s="131"/>
      <c r="AE1126" s="131"/>
      <c r="AF1126" s="131"/>
      <c r="AG1126" s="131"/>
      <c r="AH1126" s="131"/>
      <c r="AI1126" s="131"/>
      <c r="AJ1126" s="140"/>
      <c r="AK1126" s="72"/>
      <c r="AL1126" s="133"/>
      <c r="AM1126" s="133"/>
      <c r="AN1126" s="133"/>
      <c r="AO1126" s="133"/>
      <c r="AP1126" s="133"/>
      <c r="AQ1126" s="133"/>
      <c r="AR1126" s="133"/>
      <c r="AS1126" s="133"/>
      <c r="AT1126" s="133"/>
      <c r="AU1126" s="133"/>
      <c r="AV1126" s="152"/>
      <c r="AW1126" s="134"/>
      <c r="AX1126" s="135"/>
    </row>
    <row r="1127" spans="1:50" x14ac:dyDescent="0.25">
      <c r="A1127" s="3"/>
      <c r="B1127" s="129"/>
      <c r="X1127" s="72"/>
      <c r="Y1127" s="132"/>
      <c r="AB1127" s="131"/>
      <c r="AC1127" s="131"/>
      <c r="AD1127" s="131"/>
      <c r="AE1127" s="131"/>
      <c r="AF1127" s="131"/>
      <c r="AG1127" s="131"/>
      <c r="AH1127" s="131"/>
      <c r="AI1127" s="131"/>
      <c r="AJ1127" s="140"/>
      <c r="AK1127" s="72"/>
      <c r="AL1127" s="133"/>
      <c r="AM1127" s="133"/>
      <c r="AN1127" s="133"/>
      <c r="AO1127" s="133"/>
      <c r="AP1127" s="133"/>
      <c r="AQ1127" s="133"/>
      <c r="AR1127" s="133"/>
      <c r="AS1127" s="133"/>
      <c r="AT1127" s="133"/>
      <c r="AU1127" s="133"/>
      <c r="AV1127" s="152"/>
      <c r="AW1127" s="134"/>
      <c r="AX1127" s="135"/>
    </row>
    <row r="1128" spans="1:50" x14ac:dyDescent="0.25">
      <c r="A1128" s="3"/>
      <c r="B1128" s="129"/>
      <c r="X1128" s="72"/>
      <c r="Y1128" s="132"/>
      <c r="AB1128" s="131"/>
      <c r="AC1128" s="131"/>
      <c r="AD1128" s="131"/>
      <c r="AE1128" s="131"/>
      <c r="AF1128" s="131"/>
      <c r="AG1128" s="131"/>
      <c r="AH1128" s="131"/>
      <c r="AI1128" s="131"/>
      <c r="AJ1128" s="140"/>
      <c r="AK1128" s="72"/>
      <c r="AL1128" s="133"/>
      <c r="AM1128" s="133"/>
      <c r="AN1128" s="133"/>
      <c r="AO1128" s="133"/>
      <c r="AP1128" s="133"/>
      <c r="AQ1128" s="133"/>
      <c r="AR1128" s="133"/>
      <c r="AS1128" s="133"/>
      <c r="AT1128" s="133"/>
      <c r="AU1128" s="133"/>
      <c r="AV1128" s="152"/>
      <c r="AW1128" s="134"/>
      <c r="AX1128" s="135"/>
    </row>
    <row r="1129" spans="1:50" x14ac:dyDescent="0.25">
      <c r="A1129" s="3"/>
      <c r="B1129" s="129"/>
      <c r="X1129" s="72"/>
      <c r="Y1129" s="132"/>
      <c r="AB1129" s="131"/>
      <c r="AC1129" s="131"/>
      <c r="AD1129" s="131"/>
      <c r="AE1129" s="131"/>
      <c r="AF1129" s="131"/>
      <c r="AG1129" s="131"/>
      <c r="AH1129" s="131"/>
      <c r="AI1129" s="131"/>
      <c r="AJ1129" s="140"/>
      <c r="AK1129" s="72"/>
      <c r="AL1129" s="133"/>
      <c r="AM1129" s="133"/>
      <c r="AN1129" s="133"/>
      <c r="AO1129" s="133"/>
      <c r="AP1129" s="133"/>
      <c r="AQ1129" s="133"/>
      <c r="AR1129" s="133"/>
      <c r="AS1129" s="133"/>
      <c r="AT1129" s="133"/>
      <c r="AU1129" s="133"/>
      <c r="AV1129" s="152"/>
      <c r="AW1129" s="134"/>
      <c r="AX1129" s="135"/>
    </row>
    <row r="1130" spans="1:50" x14ac:dyDescent="0.25">
      <c r="A1130" s="3"/>
      <c r="B1130" s="129"/>
      <c r="X1130" s="72"/>
      <c r="Y1130" s="132"/>
      <c r="AB1130" s="131"/>
      <c r="AC1130" s="131"/>
      <c r="AD1130" s="131"/>
      <c r="AE1130" s="131"/>
      <c r="AF1130" s="131"/>
      <c r="AG1130" s="131"/>
      <c r="AH1130" s="131"/>
      <c r="AI1130" s="131"/>
      <c r="AJ1130" s="140"/>
      <c r="AK1130" s="72"/>
      <c r="AL1130" s="133"/>
      <c r="AM1130" s="133"/>
      <c r="AN1130" s="133"/>
      <c r="AO1130" s="133"/>
      <c r="AP1130" s="133"/>
      <c r="AQ1130" s="133"/>
      <c r="AR1130" s="133"/>
      <c r="AS1130" s="133"/>
      <c r="AT1130" s="133"/>
      <c r="AU1130" s="133"/>
      <c r="AV1130" s="152"/>
      <c r="AW1130" s="134"/>
      <c r="AX1130" s="135"/>
    </row>
    <row r="1131" spans="1:50" x14ac:dyDescent="0.25">
      <c r="A1131" s="3"/>
      <c r="B1131" s="129"/>
      <c r="X1131" s="72"/>
      <c r="Y1131" s="132"/>
      <c r="AB1131" s="131"/>
      <c r="AC1131" s="131"/>
      <c r="AD1131" s="131"/>
      <c r="AE1131" s="131"/>
      <c r="AF1131" s="131"/>
      <c r="AG1131" s="131"/>
      <c r="AH1131" s="131"/>
      <c r="AI1131" s="131"/>
      <c r="AJ1131" s="140"/>
      <c r="AK1131" s="72"/>
      <c r="AL1131" s="133"/>
      <c r="AM1131" s="133"/>
      <c r="AN1131" s="133"/>
      <c r="AO1131" s="133"/>
      <c r="AP1131" s="133"/>
      <c r="AQ1131" s="133"/>
      <c r="AR1131" s="133"/>
      <c r="AS1131" s="133"/>
      <c r="AT1131" s="133"/>
      <c r="AU1131" s="133"/>
      <c r="AV1131" s="152"/>
      <c r="AW1131" s="134"/>
      <c r="AX1131" s="135"/>
    </row>
    <row r="1132" spans="1:50" x14ac:dyDescent="0.25">
      <c r="A1132" s="3"/>
      <c r="B1132" s="129"/>
      <c r="X1132" s="72"/>
      <c r="Y1132" s="132"/>
      <c r="AB1132" s="131"/>
      <c r="AC1132" s="131"/>
      <c r="AD1132" s="131"/>
      <c r="AE1132" s="131"/>
      <c r="AF1132" s="131"/>
      <c r="AG1132" s="131"/>
      <c r="AH1132" s="131"/>
      <c r="AI1132" s="131"/>
      <c r="AJ1132" s="140"/>
      <c r="AK1132" s="72"/>
      <c r="AL1132" s="133"/>
      <c r="AM1132" s="133"/>
      <c r="AN1132" s="133"/>
      <c r="AO1132" s="133"/>
      <c r="AP1132" s="133"/>
      <c r="AQ1132" s="133"/>
      <c r="AR1132" s="133"/>
      <c r="AS1132" s="133"/>
      <c r="AT1132" s="133"/>
      <c r="AU1132" s="133"/>
      <c r="AV1132" s="152"/>
      <c r="AW1132" s="134"/>
      <c r="AX1132" s="135"/>
    </row>
    <row r="1133" spans="1:50" x14ac:dyDescent="0.25">
      <c r="A1133" s="3"/>
      <c r="B1133" s="129"/>
      <c r="X1133" s="72"/>
      <c r="Y1133" s="132"/>
      <c r="AB1133" s="131"/>
      <c r="AC1133" s="131"/>
      <c r="AD1133" s="131"/>
      <c r="AE1133" s="131"/>
      <c r="AF1133" s="131"/>
      <c r="AG1133" s="131"/>
      <c r="AH1133" s="131"/>
      <c r="AI1133" s="131"/>
      <c r="AJ1133" s="140"/>
      <c r="AK1133" s="72"/>
      <c r="AL1133" s="133"/>
      <c r="AM1133" s="133"/>
      <c r="AN1133" s="133"/>
      <c r="AO1133" s="133"/>
      <c r="AP1133" s="133"/>
      <c r="AQ1133" s="133"/>
      <c r="AR1133" s="133"/>
      <c r="AS1133" s="133"/>
      <c r="AT1133" s="133"/>
      <c r="AU1133" s="133"/>
      <c r="AV1133" s="152"/>
      <c r="AW1133" s="134"/>
      <c r="AX1133" s="135"/>
    </row>
    <row r="1134" spans="1:50" x14ac:dyDescent="0.25">
      <c r="A1134" s="3"/>
      <c r="B1134" s="129"/>
      <c r="X1134" s="72"/>
      <c r="Y1134" s="132"/>
      <c r="AB1134" s="131"/>
      <c r="AC1134" s="131"/>
      <c r="AD1134" s="131"/>
      <c r="AE1134" s="131"/>
      <c r="AF1134" s="131"/>
      <c r="AG1134" s="131"/>
      <c r="AH1134" s="131"/>
      <c r="AI1134" s="131"/>
      <c r="AJ1134" s="140"/>
      <c r="AK1134" s="72"/>
      <c r="AL1134" s="133"/>
      <c r="AM1134" s="133"/>
      <c r="AN1134" s="133"/>
      <c r="AO1134" s="133"/>
      <c r="AP1134" s="133"/>
      <c r="AQ1134" s="133"/>
      <c r="AR1134" s="133"/>
      <c r="AS1134" s="133"/>
      <c r="AT1134" s="133"/>
      <c r="AU1134" s="133"/>
      <c r="AV1134" s="152"/>
      <c r="AW1134" s="134"/>
      <c r="AX1134" s="135"/>
    </row>
    <row r="1135" spans="1:50" x14ac:dyDescent="0.25">
      <c r="A1135" s="3"/>
      <c r="B1135" s="129"/>
      <c r="X1135" s="72"/>
      <c r="Y1135" s="132"/>
      <c r="AB1135" s="131"/>
      <c r="AC1135" s="131"/>
      <c r="AD1135" s="131"/>
      <c r="AE1135" s="131"/>
      <c r="AF1135" s="131"/>
      <c r="AG1135" s="131"/>
      <c r="AH1135" s="131"/>
      <c r="AI1135" s="131"/>
      <c r="AJ1135" s="140"/>
      <c r="AK1135" s="72"/>
      <c r="AL1135" s="133"/>
      <c r="AM1135" s="133"/>
      <c r="AN1135" s="133"/>
      <c r="AO1135" s="133"/>
      <c r="AP1135" s="133"/>
      <c r="AQ1135" s="133"/>
      <c r="AR1135" s="133"/>
      <c r="AS1135" s="133"/>
      <c r="AT1135" s="133"/>
      <c r="AU1135" s="133"/>
      <c r="AV1135" s="152"/>
      <c r="AW1135" s="134"/>
      <c r="AX1135" s="135"/>
    </row>
    <row r="1136" spans="1:50" x14ac:dyDescent="0.25">
      <c r="A1136" s="3"/>
      <c r="B1136" s="129"/>
      <c r="X1136" s="72"/>
      <c r="Y1136" s="132"/>
      <c r="AB1136" s="131"/>
      <c r="AC1136" s="131"/>
      <c r="AD1136" s="131"/>
      <c r="AE1136" s="131"/>
      <c r="AF1136" s="131"/>
      <c r="AG1136" s="131"/>
      <c r="AH1136" s="131"/>
      <c r="AI1136" s="131"/>
      <c r="AJ1136" s="140"/>
      <c r="AK1136" s="72"/>
      <c r="AL1136" s="133"/>
      <c r="AM1136" s="133"/>
      <c r="AN1136" s="133"/>
      <c r="AO1136" s="133"/>
      <c r="AP1136" s="133"/>
      <c r="AQ1136" s="133"/>
      <c r="AR1136" s="133"/>
      <c r="AS1136" s="133"/>
      <c r="AT1136" s="133"/>
      <c r="AU1136" s="133"/>
      <c r="AV1136" s="152"/>
      <c r="AW1136" s="134"/>
      <c r="AX1136" s="135"/>
    </row>
    <row r="1137" spans="1:50" x14ac:dyDescent="0.25">
      <c r="A1137" s="3"/>
      <c r="B1137" s="129"/>
      <c r="X1137" s="72"/>
      <c r="Y1137" s="132"/>
      <c r="AB1137" s="131"/>
      <c r="AC1137" s="131"/>
      <c r="AD1137" s="131"/>
      <c r="AE1137" s="131"/>
      <c r="AF1137" s="131"/>
      <c r="AG1137" s="131"/>
      <c r="AH1137" s="131"/>
      <c r="AI1137" s="131"/>
      <c r="AJ1137" s="140"/>
      <c r="AK1137" s="72"/>
      <c r="AL1137" s="133"/>
      <c r="AM1137" s="133"/>
      <c r="AN1137" s="133"/>
      <c r="AO1137" s="133"/>
      <c r="AP1137" s="133"/>
      <c r="AQ1137" s="133"/>
      <c r="AR1137" s="133"/>
      <c r="AS1137" s="133"/>
      <c r="AT1137" s="133"/>
      <c r="AU1137" s="133"/>
      <c r="AV1137" s="152"/>
      <c r="AW1137" s="134"/>
      <c r="AX1137" s="135"/>
    </row>
    <row r="1138" spans="1:50" x14ac:dyDescent="0.25">
      <c r="A1138" s="3"/>
      <c r="B1138" s="129"/>
      <c r="X1138" s="72"/>
      <c r="Y1138" s="132"/>
      <c r="AB1138" s="131"/>
      <c r="AC1138" s="131"/>
      <c r="AD1138" s="131"/>
      <c r="AE1138" s="131"/>
      <c r="AF1138" s="131"/>
      <c r="AG1138" s="131"/>
      <c r="AH1138" s="131"/>
      <c r="AI1138" s="131"/>
      <c r="AJ1138" s="140"/>
      <c r="AK1138" s="72"/>
      <c r="AL1138" s="133"/>
      <c r="AM1138" s="133"/>
      <c r="AN1138" s="133"/>
      <c r="AO1138" s="133"/>
      <c r="AP1138" s="133"/>
      <c r="AQ1138" s="133"/>
      <c r="AR1138" s="133"/>
      <c r="AS1138" s="133"/>
      <c r="AT1138" s="133"/>
      <c r="AU1138" s="133"/>
      <c r="AV1138" s="152"/>
      <c r="AW1138" s="134"/>
      <c r="AX1138" s="135"/>
    </row>
    <row r="1139" spans="1:50" x14ac:dyDescent="0.25">
      <c r="A1139" s="3"/>
      <c r="B1139" s="129"/>
      <c r="X1139" s="72"/>
      <c r="Y1139" s="132"/>
      <c r="AB1139" s="131"/>
      <c r="AC1139" s="131"/>
      <c r="AD1139" s="131"/>
      <c r="AE1139" s="131"/>
      <c r="AF1139" s="131"/>
      <c r="AG1139" s="131"/>
      <c r="AH1139" s="131"/>
      <c r="AI1139" s="131"/>
      <c r="AJ1139" s="140"/>
      <c r="AK1139" s="72"/>
      <c r="AL1139" s="133"/>
      <c r="AM1139" s="133"/>
      <c r="AN1139" s="133"/>
      <c r="AO1139" s="133"/>
      <c r="AP1139" s="133"/>
      <c r="AQ1139" s="133"/>
      <c r="AR1139" s="133"/>
      <c r="AS1139" s="133"/>
      <c r="AT1139" s="133"/>
      <c r="AU1139" s="133"/>
      <c r="AV1139" s="152"/>
      <c r="AW1139" s="134"/>
      <c r="AX1139" s="135"/>
    </row>
    <row r="1140" spans="1:50" x14ac:dyDescent="0.25">
      <c r="A1140" s="3"/>
      <c r="B1140" s="129"/>
      <c r="X1140" s="72"/>
      <c r="Y1140" s="132"/>
      <c r="AB1140" s="131"/>
      <c r="AC1140" s="131"/>
      <c r="AD1140" s="131"/>
      <c r="AE1140" s="131"/>
      <c r="AF1140" s="131"/>
      <c r="AG1140" s="131"/>
      <c r="AH1140" s="131"/>
      <c r="AI1140" s="131"/>
      <c r="AJ1140" s="140"/>
      <c r="AK1140" s="72"/>
      <c r="AL1140" s="133"/>
      <c r="AM1140" s="133"/>
      <c r="AN1140" s="133"/>
      <c r="AO1140" s="133"/>
      <c r="AP1140" s="133"/>
      <c r="AQ1140" s="133"/>
      <c r="AR1140" s="133"/>
      <c r="AS1140" s="133"/>
      <c r="AT1140" s="133"/>
      <c r="AU1140" s="133"/>
      <c r="AV1140" s="152"/>
      <c r="AW1140" s="134"/>
      <c r="AX1140" s="135"/>
    </row>
    <row r="1141" spans="1:50" x14ac:dyDescent="0.25">
      <c r="A1141" s="3"/>
      <c r="B1141" s="129"/>
      <c r="X1141" s="72"/>
      <c r="Y1141" s="132"/>
      <c r="AB1141" s="131"/>
      <c r="AC1141" s="131"/>
      <c r="AD1141" s="131"/>
      <c r="AE1141" s="131"/>
      <c r="AF1141" s="131"/>
      <c r="AG1141" s="131"/>
      <c r="AH1141" s="131"/>
      <c r="AI1141" s="131"/>
      <c r="AJ1141" s="140"/>
      <c r="AK1141" s="72"/>
      <c r="AL1141" s="133"/>
      <c r="AM1141" s="133"/>
      <c r="AN1141" s="133"/>
      <c r="AO1141" s="133"/>
      <c r="AP1141" s="133"/>
      <c r="AQ1141" s="133"/>
      <c r="AR1141" s="133"/>
      <c r="AS1141" s="133"/>
      <c r="AT1141" s="133"/>
      <c r="AU1141" s="133"/>
      <c r="AV1141" s="152"/>
      <c r="AW1141" s="134"/>
      <c r="AX1141" s="135"/>
    </row>
    <row r="1142" spans="1:50" x14ac:dyDescent="0.25">
      <c r="A1142" s="3"/>
      <c r="B1142" s="129"/>
      <c r="X1142" s="72"/>
      <c r="Y1142" s="132"/>
      <c r="AB1142" s="131"/>
      <c r="AC1142" s="131"/>
      <c r="AD1142" s="131"/>
      <c r="AE1142" s="131"/>
      <c r="AF1142" s="131"/>
      <c r="AG1142" s="131"/>
      <c r="AH1142" s="131"/>
      <c r="AI1142" s="131"/>
      <c r="AJ1142" s="140"/>
      <c r="AK1142" s="72"/>
      <c r="AL1142" s="133"/>
      <c r="AM1142" s="133"/>
      <c r="AN1142" s="133"/>
      <c r="AO1142" s="133"/>
      <c r="AP1142" s="133"/>
      <c r="AQ1142" s="133"/>
      <c r="AR1142" s="133"/>
      <c r="AS1142" s="133"/>
      <c r="AT1142" s="133"/>
      <c r="AU1142" s="133"/>
      <c r="AV1142" s="152"/>
      <c r="AW1142" s="134"/>
      <c r="AX1142" s="135"/>
    </row>
    <row r="1143" spans="1:50" x14ac:dyDescent="0.25">
      <c r="A1143" s="3"/>
      <c r="B1143" s="129"/>
      <c r="X1143" s="72"/>
      <c r="Y1143" s="132"/>
      <c r="AB1143" s="131"/>
      <c r="AC1143" s="131"/>
      <c r="AD1143" s="131"/>
      <c r="AE1143" s="131"/>
      <c r="AF1143" s="131"/>
      <c r="AG1143" s="131"/>
      <c r="AH1143" s="131"/>
      <c r="AI1143" s="131"/>
      <c r="AJ1143" s="140"/>
      <c r="AK1143" s="72"/>
      <c r="AL1143" s="133"/>
      <c r="AM1143" s="133"/>
      <c r="AN1143" s="133"/>
      <c r="AO1143" s="133"/>
      <c r="AP1143" s="133"/>
      <c r="AQ1143" s="133"/>
      <c r="AR1143" s="133"/>
      <c r="AS1143" s="133"/>
      <c r="AT1143" s="133"/>
      <c r="AU1143" s="133"/>
      <c r="AV1143" s="152"/>
      <c r="AW1143" s="134"/>
      <c r="AX1143" s="135"/>
    </row>
    <row r="1144" spans="1:50" x14ac:dyDescent="0.25">
      <c r="A1144" s="3"/>
      <c r="B1144" s="129"/>
      <c r="X1144" s="72"/>
      <c r="Y1144" s="132"/>
      <c r="AB1144" s="131"/>
      <c r="AC1144" s="131"/>
      <c r="AD1144" s="131"/>
      <c r="AE1144" s="131"/>
      <c r="AF1144" s="131"/>
      <c r="AG1144" s="131"/>
      <c r="AH1144" s="131"/>
      <c r="AI1144" s="131"/>
      <c r="AJ1144" s="140"/>
      <c r="AK1144" s="72"/>
      <c r="AL1144" s="133"/>
      <c r="AM1144" s="133"/>
      <c r="AN1144" s="133"/>
      <c r="AO1144" s="133"/>
      <c r="AP1144" s="133"/>
      <c r="AQ1144" s="133"/>
      <c r="AR1144" s="133"/>
      <c r="AS1144" s="133"/>
      <c r="AT1144" s="133"/>
      <c r="AU1144" s="133"/>
      <c r="AV1144" s="152"/>
      <c r="AW1144" s="134"/>
      <c r="AX1144" s="135"/>
    </row>
    <row r="1145" spans="1:50" x14ac:dyDescent="0.25">
      <c r="A1145" s="3"/>
      <c r="B1145" s="129"/>
      <c r="X1145" s="72"/>
      <c r="Y1145" s="132"/>
      <c r="AB1145" s="131"/>
      <c r="AC1145" s="131"/>
      <c r="AD1145" s="131"/>
      <c r="AE1145" s="131"/>
      <c r="AF1145" s="131"/>
      <c r="AG1145" s="131"/>
      <c r="AH1145" s="131"/>
      <c r="AI1145" s="131"/>
      <c r="AJ1145" s="140"/>
      <c r="AK1145" s="72"/>
      <c r="AL1145" s="133"/>
      <c r="AM1145" s="133"/>
      <c r="AN1145" s="133"/>
      <c r="AO1145" s="133"/>
      <c r="AP1145" s="133"/>
      <c r="AQ1145" s="133"/>
      <c r="AR1145" s="133"/>
      <c r="AS1145" s="133"/>
      <c r="AT1145" s="133"/>
      <c r="AU1145" s="133"/>
      <c r="AV1145" s="152"/>
      <c r="AW1145" s="134"/>
      <c r="AX1145" s="135"/>
    </row>
    <row r="1146" spans="1:50" x14ac:dyDescent="0.25">
      <c r="A1146" s="3"/>
      <c r="B1146" s="129"/>
      <c r="X1146" s="72"/>
      <c r="Y1146" s="132"/>
      <c r="AB1146" s="131"/>
      <c r="AC1146" s="131"/>
      <c r="AD1146" s="131"/>
      <c r="AE1146" s="131"/>
      <c r="AF1146" s="131"/>
      <c r="AG1146" s="131"/>
      <c r="AH1146" s="131"/>
      <c r="AI1146" s="131"/>
      <c r="AJ1146" s="140"/>
      <c r="AK1146" s="72"/>
      <c r="AL1146" s="133"/>
      <c r="AM1146" s="133"/>
      <c r="AN1146" s="133"/>
      <c r="AO1146" s="133"/>
      <c r="AP1146" s="133"/>
      <c r="AQ1146" s="133"/>
      <c r="AR1146" s="133"/>
      <c r="AS1146" s="133"/>
      <c r="AT1146" s="133"/>
      <c r="AU1146" s="133"/>
      <c r="AV1146" s="152"/>
      <c r="AW1146" s="134"/>
      <c r="AX1146" s="135"/>
    </row>
    <row r="1147" spans="1:50" x14ac:dyDescent="0.25">
      <c r="A1147" s="3"/>
      <c r="B1147" s="129"/>
      <c r="X1147" s="72"/>
      <c r="Y1147" s="132"/>
      <c r="AB1147" s="131"/>
      <c r="AC1147" s="131"/>
      <c r="AD1147" s="131"/>
      <c r="AE1147" s="131"/>
      <c r="AF1147" s="131"/>
      <c r="AG1147" s="131"/>
      <c r="AH1147" s="131"/>
      <c r="AI1147" s="131"/>
      <c r="AJ1147" s="140"/>
      <c r="AK1147" s="72"/>
      <c r="AL1147" s="133"/>
      <c r="AM1147" s="133"/>
      <c r="AN1147" s="133"/>
      <c r="AO1147" s="133"/>
      <c r="AP1147" s="133"/>
      <c r="AQ1147" s="133"/>
      <c r="AR1147" s="133"/>
      <c r="AS1147" s="133"/>
      <c r="AT1147" s="133"/>
      <c r="AU1147" s="133"/>
      <c r="AV1147" s="152"/>
      <c r="AW1147" s="134"/>
      <c r="AX1147" s="135"/>
    </row>
    <row r="1148" spans="1:50" x14ac:dyDescent="0.25">
      <c r="A1148" s="3"/>
      <c r="B1148" s="129"/>
      <c r="X1148" s="72"/>
      <c r="Y1148" s="132"/>
      <c r="AB1148" s="131"/>
      <c r="AC1148" s="131"/>
      <c r="AD1148" s="131"/>
      <c r="AE1148" s="131"/>
      <c r="AF1148" s="131"/>
      <c r="AG1148" s="131"/>
      <c r="AH1148" s="131"/>
      <c r="AI1148" s="131"/>
      <c r="AJ1148" s="140"/>
      <c r="AK1148" s="72"/>
      <c r="AL1148" s="133"/>
      <c r="AM1148" s="133"/>
      <c r="AN1148" s="133"/>
      <c r="AO1148" s="133"/>
      <c r="AP1148" s="133"/>
      <c r="AQ1148" s="133"/>
      <c r="AR1148" s="133"/>
      <c r="AS1148" s="133"/>
      <c r="AT1148" s="133"/>
      <c r="AU1148" s="133"/>
      <c r="AV1148" s="152"/>
      <c r="AW1148" s="134"/>
      <c r="AX1148" s="135"/>
    </row>
    <row r="1149" spans="1:50" x14ac:dyDescent="0.25">
      <c r="A1149" s="3"/>
      <c r="B1149" s="129"/>
      <c r="X1149" s="72"/>
      <c r="Y1149" s="132"/>
      <c r="AB1149" s="131"/>
      <c r="AC1149" s="131"/>
      <c r="AD1149" s="131"/>
      <c r="AE1149" s="131"/>
      <c r="AF1149" s="131"/>
      <c r="AG1149" s="131"/>
      <c r="AH1149" s="131"/>
      <c r="AI1149" s="131"/>
      <c r="AJ1149" s="140"/>
      <c r="AK1149" s="72"/>
      <c r="AL1149" s="133"/>
      <c r="AM1149" s="133"/>
      <c r="AN1149" s="133"/>
      <c r="AO1149" s="133"/>
      <c r="AP1149" s="133"/>
      <c r="AQ1149" s="133"/>
      <c r="AR1149" s="133"/>
      <c r="AS1149" s="133"/>
      <c r="AT1149" s="133"/>
      <c r="AU1149" s="133"/>
      <c r="AV1149" s="152"/>
      <c r="AW1149" s="134"/>
      <c r="AX1149" s="135"/>
    </row>
    <row r="1150" spans="1:50" x14ac:dyDescent="0.25">
      <c r="A1150" s="3"/>
      <c r="B1150" s="129"/>
      <c r="X1150" s="72"/>
      <c r="Y1150" s="132"/>
      <c r="AB1150" s="131"/>
      <c r="AC1150" s="131"/>
      <c r="AD1150" s="131"/>
      <c r="AE1150" s="131"/>
      <c r="AF1150" s="131"/>
      <c r="AG1150" s="131"/>
      <c r="AH1150" s="131"/>
      <c r="AI1150" s="131"/>
      <c r="AJ1150" s="140"/>
      <c r="AK1150" s="72"/>
      <c r="AL1150" s="133"/>
      <c r="AM1150" s="133"/>
      <c r="AN1150" s="133"/>
      <c r="AO1150" s="133"/>
      <c r="AP1150" s="133"/>
      <c r="AQ1150" s="133"/>
      <c r="AR1150" s="133"/>
      <c r="AS1150" s="133"/>
      <c r="AT1150" s="133"/>
      <c r="AU1150" s="133"/>
      <c r="AV1150" s="152"/>
      <c r="AW1150" s="134"/>
      <c r="AX1150" s="135"/>
    </row>
    <row r="1151" spans="1:50" x14ac:dyDescent="0.25">
      <c r="A1151" s="3"/>
      <c r="B1151" s="129"/>
      <c r="X1151" s="72"/>
      <c r="Y1151" s="132"/>
      <c r="AB1151" s="131"/>
      <c r="AC1151" s="131"/>
      <c r="AD1151" s="131"/>
      <c r="AE1151" s="131"/>
      <c r="AF1151" s="131"/>
      <c r="AG1151" s="131"/>
      <c r="AH1151" s="131"/>
      <c r="AI1151" s="131"/>
      <c r="AJ1151" s="140"/>
      <c r="AK1151" s="72"/>
      <c r="AL1151" s="133"/>
      <c r="AM1151" s="133"/>
      <c r="AN1151" s="133"/>
      <c r="AO1151" s="133"/>
      <c r="AP1151" s="133"/>
      <c r="AQ1151" s="133"/>
      <c r="AR1151" s="133"/>
      <c r="AS1151" s="133"/>
      <c r="AT1151" s="133"/>
      <c r="AU1151" s="133"/>
      <c r="AV1151" s="152"/>
      <c r="AW1151" s="134"/>
      <c r="AX1151" s="135"/>
    </row>
    <row r="1152" spans="1:50" x14ac:dyDescent="0.25">
      <c r="A1152" s="3"/>
      <c r="B1152" s="129"/>
      <c r="X1152" s="72"/>
      <c r="Y1152" s="132"/>
      <c r="AB1152" s="131"/>
      <c r="AC1152" s="131"/>
      <c r="AD1152" s="131"/>
      <c r="AE1152" s="131"/>
      <c r="AF1152" s="131"/>
      <c r="AG1152" s="131"/>
      <c r="AH1152" s="131"/>
      <c r="AI1152" s="131"/>
      <c r="AJ1152" s="140"/>
      <c r="AK1152" s="72"/>
      <c r="AL1152" s="133"/>
      <c r="AM1152" s="133"/>
      <c r="AN1152" s="133"/>
      <c r="AO1152" s="133"/>
      <c r="AP1152" s="133"/>
      <c r="AQ1152" s="133"/>
      <c r="AR1152" s="133"/>
      <c r="AS1152" s="133"/>
      <c r="AT1152" s="133"/>
      <c r="AU1152" s="133"/>
      <c r="AV1152" s="152"/>
      <c r="AW1152" s="134"/>
      <c r="AX1152" s="135"/>
    </row>
    <row r="1153" spans="1:50" x14ac:dyDescent="0.25">
      <c r="A1153" s="3"/>
      <c r="B1153" s="129"/>
      <c r="X1153" s="72"/>
      <c r="Y1153" s="132"/>
      <c r="AB1153" s="131"/>
      <c r="AC1153" s="131"/>
      <c r="AD1153" s="131"/>
      <c r="AE1153" s="131"/>
      <c r="AF1153" s="131"/>
      <c r="AG1153" s="131"/>
      <c r="AH1153" s="131"/>
      <c r="AI1153" s="131"/>
      <c r="AJ1153" s="140"/>
      <c r="AK1153" s="72"/>
      <c r="AL1153" s="133"/>
      <c r="AM1153" s="133"/>
      <c r="AN1153" s="133"/>
      <c r="AO1153" s="133"/>
      <c r="AP1153" s="133"/>
      <c r="AQ1153" s="133"/>
      <c r="AR1153" s="133"/>
      <c r="AS1153" s="133"/>
      <c r="AT1153" s="133"/>
      <c r="AU1153" s="133"/>
      <c r="AV1153" s="152"/>
      <c r="AW1153" s="134"/>
      <c r="AX1153" s="135"/>
    </row>
    <row r="1154" spans="1:50" x14ac:dyDescent="0.25">
      <c r="A1154" s="3"/>
      <c r="B1154" s="129"/>
      <c r="X1154" s="72"/>
      <c r="Y1154" s="132"/>
      <c r="AB1154" s="131"/>
      <c r="AC1154" s="131"/>
      <c r="AD1154" s="131"/>
      <c r="AE1154" s="131"/>
      <c r="AF1154" s="131"/>
      <c r="AG1154" s="131"/>
      <c r="AH1154" s="131"/>
      <c r="AI1154" s="131"/>
      <c r="AJ1154" s="140"/>
      <c r="AK1154" s="72"/>
      <c r="AL1154" s="133"/>
      <c r="AM1154" s="133"/>
      <c r="AN1154" s="133"/>
      <c r="AO1154" s="133"/>
      <c r="AP1154" s="133"/>
      <c r="AQ1154" s="133"/>
      <c r="AR1154" s="133"/>
      <c r="AS1154" s="133"/>
      <c r="AT1154" s="133"/>
      <c r="AU1154" s="133"/>
      <c r="AV1154" s="152"/>
      <c r="AW1154" s="134"/>
      <c r="AX1154" s="135"/>
    </row>
    <row r="1155" spans="1:50" x14ac:dyDescent="0.25">
      <c r="A1155" s="3"/>
      <c r="B1155" s="129"/>
      <c r="X1155" s="72"/>
      <c r="Y1155" s="132"/>
      <c r="AB1155" s="131"/>
      <c r="AC1155" s="131"/>
      <c r="AD1155" s="131"/>
      <c r="AE1155" s="131"/>
      <c r="AF1155" s="131"/>
      <c r="AG1155" s="131"/>
      <c r="AH1155" s="131"/>
      <c r="AI1155" s="131"/>
      <c r="AJ1155" s="140"/>
      <c r="AK1155" s="72"/>
      <c r="AL1155" s="133"/>
      <c r="AM1155" s="133"/>
      <c r="AN1155" s="133"/>
      <c r="AO1155" s="133"/>
      <c r="AP1155" s="133"/>
      <c r="AQ1155" s="133"/>
      <c r="AR1155" s="133"/>
      <c r="AS1155" s="133"/>
      <c r="AT1155" s="133"/>
      <c r="AU1155" s="133"/>
      <c r="AV1155" s="152"/>
      <c r="AW1155" s="134"/>
      <c r="AX1155" s="135"/>
    </row>
    <row r="1156" spans="1:50" x14ac:dyDescent="0.25">
      <c r="A1156" s="3"/>
      <c r="B1156" s="129"/>
      <c r="X1156" s="72"/>
      <c r="Y1156" s="132"/>
      <c r="AB1156" s="131"/>
      <c r="AC1156" s="131"/>
      <c r="AD1156" s="131"/>
      <c r="AE1156" s="131"/>
      <c r="AF1156" s="131"/>
      <c r="AG1156" s="131"/>
      <c r="AH1156" s="131"/>
      <c r="AI1156" s="131"/>
      <c r="AJ1156" s="140"/>
      <c r="AK1156" s="72"/>
      <c r="AL1156" s="133"/>
      <c r="AM1156" s="133"/>
      <c r="AN1156" s="133"/>
      <c r="AO1156" s="133"/>
      <c r="AP1156" s="133"/>
      <c r="AQ1156" s="133"/>
      <c r="AR1156" s="133"/>
      <c r="AS1156" s="133"/>
      <c r="AT1156" s="133"/>
      <c r="AU1156" s="133"/>
      <c r="AV1156" s="152"/>
      <c r="AW1156" s="134"/>
      <c r="AX1156" s="135"/>
    </row>
    <row r="1157" spans="1:50" x14ac:dyDescent="0.25">
      <c r="A1157" s="3"/>
      <c r="B1157" s="129"/>
      <c r="X1157" s="72"/>
      <c r="Y1157" s="132"/>
      <c r="AB1157" s="131"/>
      <c r="AC1157" s="131"/>
      <c r="AD1157" s="131"/>
      <c r="AE1157" s="131"/>
      <c r="AF1157" s="131"/>
      <c r="AG1157" s="131"/>
      <c r="AH1157" s="131"/>
      <c r="AI1157" s="131"/>
      <c r="AJ1157" s="140"/>
      <c r="AK1157" s="72"/>
      <c r="AL1157" s="133"/>
      <c r="AM1157" s="133"/>
      <c r="AN1157" s="133"/>
      <c r="AO1157" s="133"/>
      <c r="AP1157" s="133"/>
      <c r="AQ1157" s="133"/>
      <c r="AR1157" s="133"/>
      <c r="AS1157" s="133"/>
      <c r="AT1157" s="133"/>
      <c r="AU1157" s="133"/>
      <c r="AV1157" s="152"/>
      <c r="AW1157" s="134"/>
      <c r="AX1157" s="135"/>
    </row>
    <row r="1158" spans="1:50" x14ac:dyDescent="0.25">
      <c r="A1158" s="3"/>
      <c r="B1158" s="129"/>
      <c r="X1158" s="72"/>
      <c r="Y1158" s="132"/>
      <c r="AB1158" s="131"/>
      <c r="AC1158" s="131"/>
      <c r="AD1158" s="131"/>
      <c r="AE1158" s="131"/>
      <c r="AF1158" s="131"/>
      <c r="AG1158" s="131"/>
      <c r="AH1158" s="131"/>
      <c r="AI1158" s="131"/>
      <c r="AJ1158" s="140"/>
      <c r="AK1158" s="72"/>
      <c r="AL1158" s="133"/>
      <c r="AM1158" s="133"/>
      <c r="AN1158" s="133"/>
      <c r="AO1158" s="133"/>
      <c r="AP1158" s="133"/>
      <c r="AQ1158" s="133"/>
      <c r="AR1158" s="133"/>
      <c r="AS1158" s="133"/>
      <c r="AT1158" s="133"/>
      <c r="AU1158" s="133"/>
      <c r="AV1158" s="152"/>
      <c r="AW1158" s="134"/>
      <c r="AX1158" s="135"/>
    </row>
    <row r="1159" spans="1:50" x14ac:dyDescent="0.25">
      <c r="A1159" s="3"/>
      <c r="B1159" s="129"/>
      <c r="X1159" s="72"/>
      <c r="Y1159" s="132"/>
      <c r="AB1159" s="131"/>
      <c r="AC1159" s="131"/>
      <c r="AD1159" s="131"/>
      <c r="AE1159" s="131"/>
      <c r="AF1159" s="131"/>
      <c r="AG1159" s="131"/>
      <c r="AH1159" s="131"/>
      <c r="AI1159" s="131"/>
      <c r="AJ1159" s="140"/>
      <c r="AK1159" s="72"/>
      <c r="AL1159" s="133"/>
      <c r="AM1159" s="133"/>
      <c r="AN1159" s="133"/>
      <c r="AO1159" s="133"/>
      <c r="AP1159" s="133"/>
      <c r="AQ1159" s="133"/>
      <c r="AR1159" s="133"/>
      <c r="AS1159" s="133"/>
      <c r="AT1159" s="133"/>
      <c r="AU1159" s="133"/>
      <c r="AV1159" s="152"/>
      <c r="AW1159" s="134"/>
      <c r="AX1159" s="135"/>
    </row>
    <row r="1160" spans="1:50" x14ac:dyDescent="0.25">
      <c r="A1160" s="3"/>
      <c r="B1160" s="129"/>
      <c r="X1160" s="72"/>
      <c r="Y1160" s="132"/>
      <c r="AB1160" s="131"/>
      <c r="AC1160" s="131"/>
      <c r="AD1160" s="131"/>
      <c r="AE1160" s="131"/>
      <c r="AF1160" s="131"/>
      <c r="AG1160" s="131"/>
      <c r="AH1160" s="131"/>
      <c r="AI1160" s="131"/>
      <c r="AJ1160" s="140"/>
      <c r="AK1160" s="72"/>
      <c r="AL1160" s="133"/>
      <c r="AM1160" s="133"/>
      <c r="AN1160" s="133"/>
      <c r="AO1160" s="133"/>
      <c r="AP1160" s="133"/>
      <c r="AQ1160" s="133"/>
      <c r="AR1160" s="133"/>
      <c r="AS1160" s="133"/>
      <c r="AT1160" s="133"/>
      <c r="AU1160" s="133"/>
      <c r="AV1160" s="152"/>
      <c r="AW1160" s="134"/>
      <c r="AX1160" s="135"/>
    </row>
    <row r="1161" spans="1:50" x14ac:dyDescent="0.25">
      <c r="A1161" s="3"/>
      <c r="B1161" s="129"/>
      <c r="X1161" s="72"/>
      <c r="Y1161" s="132"/>
      <c r="AB1161" s="131"/>
      <c r="AC1161" s="131"/>
      <c r="AD1161" s="131"/>
      <c r="AE1161" s="131"/>
      <c r="AF1161" s="131"/>
      <c r="AG1161" s="131"/>
      <c r="AH1161" s="131"/>
      <c r="AI1161" s="131"/>
      <c r="AJ1161" s="140"/>
      <c r="AK1161" s="72"/>
      <c r="AL1161" s="133"/>
      <c r="AM1161" s="133"/>
      <c r="AN1161" s="133"/>
      <c r="AO1161" s="133"/>
      <c r="AP1161" s="133"/>
      <c r="AQ1161" s="133"/>
      <c r="AR1161" s="133"/>
      <c r="AS1161" s="133"/>
      <c r="AT1161" s="133"/>
      <c r="AU1161" s="133"/>
      <c r="AV1161" s="152"/>
      <c r="AW1161" s="134"/>
      <c r="AX1161" s="135"/>
    </row>
    <row r="1162" spans="1:50" x14ac:dyDescent="0.25">
      <c r="A1162" s="3"/>
      <c r="B1162" s="129"/>
      <c r="X1162" s="72"/>
      <c r="Y1162" s="132"/>
      <c r="AB1162" s="131"/>
      <c r="AC1162" s="131"/>
      <c r="AD1162" s="131"/>
      <c r="AE1162" s="131"/>
      <c r="AF1162" s="131"/>
      <c r="AG1162" s="131"/>
      <c r="AH1162" s="131"/>
      <c r="AI1162" s="131"/>
      <c r="AJ1162" s="140"/>
      <c r="AK1162" s="72"/>
      <c r="AL1162" s="133"/>
      <c r="AM1162" s="133"/>
      <c r="AN1162" s="133"/>
      <c r="AO1162" s="133"/>
      <c r="AP1162" s="133"/>
      <c r="AQ1162" s="133"/>
      <c r="AR1162" s="133"/>
      <c r="AS1162" s="133"/>
      <c r="AT1162" s="133"/>
      <c r="AU1162" s="133"/>
      <c r="AV1162" s="152"/>
      <c r="AW1162" s="134"/>
      <c r="AX1162" s="135"/>
    </row>
    <row r="1163" spans="1:50" x14ac:dyDescent="0.25">
      <c r="A1163" s="3"/>
      <c r="B1163" s="129"/>
      <c r="X1163" s="72"/>
      <c r="Y1163" s="132"/>
      <c r="AB1163" s="131"/>
      <c r="AC1163" s="131"/>
      <c r="AD1163" s="131"/>
      <c r="AE1163" s="131"/>
      <c r="AF1163" s="131"/>
      <c r="AG1163" s="131"/>
      <c r="AH1163" s="131"/>
      <c r="AI1163" s="131"/>
      <c r="AJ1163" s="140"/>
      <c r="AK1163" s="72"/>
      <c r="AL1163" s="133"/>
      <c r="AM1163" s="133"/>
      <c r="AN1163" s="133"/>
      <c r="AO1163" s="133"/>
      <c r="AP1163" s="133"/>
      <c r="AQ1163" s="133"/>
      <c r="AR1163" s="133"/>
      <c r="AS1163" s="133"/>
      <c r="AT1163" s="133"/>
      <c r="AU1163" s="133"/>
      <c r="AV1163" s="152"/>
      <c r="AW1163" s="134"/>
      <c r="AX1163" s="135"/>
    </row>
    <row r="1164" spans="1:50" x14ac:dyDescent="0.25">
      <c r="A1164" s="3"/>
      <c r="B1164" s="129"/>
      <c r="X1164" s="72"/>
      <c r="Y1164" s="132"/>
      <c r="AB1164" s="131"/>
      <c r="AC1164" s="131"/>
      <c r="AD1164" s="131"/>
      <c r="AE1164" s="131"/>
      <c r="AF1164" s="131"/>
      <c r="AG1164" s="131"/>
      <c r="AH1164" s="131"/>
      <c r="AI1164" s="131"/>
      <c r="AJ1164" s="140"/>
      <c r="AK1164" s="72"/>
      <c r="AL1164" s="133"/>
      <c r="AM1164" s="133"/>
      <c r="AN1164" s="133"/>
      <c r="AO1164" s="133"/>
      <c r="AP1164" s="133"/>
      <c r="AQ1164" s="133"/>
      <c r="AR1164" s="133"/>
      <c r="AS1164" s="133"/>
      <c r="AT1164" s="133"/>
      <c r="AU1164" s="133"/>
      <c r="AV1164" s="152"/>
      <c r="AW1164" s="134"/>
      <c r="AX1164" s="135"/>
    </row>
    <row r="1165" spans="1:50" x14ac:dyDescent="0.25">
      <c r="A1165" s="3"/>
      <c r="B1165" s="129"/>
      <c r="X1165" s="72"/>
      <c r="Y1165" s="132"/>
      <c r="AB1165" s="131"/>
      <c r="AC1165" s="131"/>
      <c r="AD1165" s="131"/>
      <c r="AE1165" s="131"/>
      <c r="AF1165" s="131"/>
      <c r="AG1165" s="131"/>
      <c r="AH1165" s="131"/>
      <c r="AI1165" s="131"/>
      <c r="AJ1165" s="140"/>
      <c r="AK1165" s="72"/>
      <c r="AL1165" s="133"/>
      <c r="AM1165" s="133"/>
      <c r="AN1165" s="133"/>
      <c r="AO1165" s="133"/>
      <c r="AP1165" s="133"/>
      <c r="AQ1165" s="133"/>
      <c r="AR1165" s="133"/>
      <c r="AS1165" s="133"/>
      <c r="AT1165" s="133"/>
      <c r="AU1165" s="133"/>
      <c r="AV1165" s="152"/>
      <c r="AW1165" s="134"/>
      <c r="AX1165" s="135"/>
    </row>
    <row r="1166" spans="1:50" x14ac:dyDescent="0.25">
      <c r="A1166" s="3"/>
      <c r="B1166" s="129"/>
      <c r="X1166" s="72"/>
      <c r="Y1166" s="132"/>
      <c r="AB1166" s="131"/>
      <c r="AC1166" s="131"/>
      <c r="AD1166" s="131"/>
      <c r="AE1166" s="131"/>
      <c r="AF1166" s="131"/>
      <c r="AG1166" s="131"/>
      <c r="AH1166" s="131"/>
      <c r="AI1166" s="131"/>
      <c r="AJ1166" s="140"/>
      <c r="AK1166" s="72"/>
      <c r="AL1166" s="133"/>
      <c r="AM1166" s="133"/>
      <c r="AN1166" s="133"/>
      <c r="AO1166" s="133"/>
      <c r="AP1166" s="133"/>
      <c r="AQ1166" s="133"/>
      <c r="AR1166" s="133"/>
      <c r="AS1166" s="133"/>
      <c r="AT1166" s="133"/>
      <c r="AU1166" s="133"/>
      <c r="AV1166" s="152"/>
      <c r="AW1166" s="134"/>
      <c r="AX1166" s="135"/>
    </row>
    <row r="1167" spans="1:50" x14ac:dyDescent="0.25">
      <c r="A1167" s="3"/>
      <c r="B1167" s="129"/>
      <c r="X1167" s="72"/>
      <c r="Y1167" s="132"/>
      <c r="AB1167" s="131"/>
      <c r="AC1167" s="131"/>
      <c r="AD1167" s="131"/>
      <c r="AE1167" s="131"/>
      <c r="AF1167" s="131"/>
      <c r="AG1167" s="131"/>
      <c r="AH1167" s="131"/>
      <c r="AI1167" s="131"/>
      <c r="AJ1167" s="140"/>
      <c r="AK1167" s="72"/>
      <c r="AL1167" s="133"/>
      <c r="AM1167" s="133"/>
      <c r="AN1167" s="133"/>
      <c r="AO1167" s="133"/>
      <c r="AP1167" s="133"/>
      <c r="AQ1167" s="133"/>
      <c r="AR1167" s="133"/>
      <c r="AS1167" s="133"/>
      <c r="AT1167" s="133"/>
      <c r="AU1167" s="133"/>
      <c r="AV1167" s="152"/>
      <c r="AW1167" s="134"/>
      <c r="AX1167" s="135"/>
    </row>
    <row r="1168" spans="1:50" x14ac:dyDescent="0.25">
      <c r="A1168" s="3"/>
      <c r="B1168" s="129"/>
      <c r="X1168" s="72"/>
      <c r="Y1168" s="132"/>
      <c r="AB1168" s="131"/>
      <c r="AC1168" s="131"/>
      <c r="AD1168" s="131"/>
      <c r="AE1168" s="131"/>
      <c r="AF1168" s="131"/>
      <c r="AG1168" s="131"/>
      <c r="AH1168" s="131"/>
      <c r="AI1168" s="131"/>
      <c r="AJ1168" s="140"/>
      <c r="AK1168" s="72"/>
      <c r="AL1168" s="133"/>
      <c r="AM1168" s="133"/>
      <c r="AN1168" s="133"/>
      <c r="AO1168" s="133"/>
      <c r="AP1168" s="133"/>
      <c r="AQ1168" s="133"/>
      <c r="AR1168" s="133"/>
      <c r="AS1168" s="133"/>
      <c r="AT1168" s="133"/>
      <c r="AU1168" s="133"/>
      <c r="AV1168" s="152"/>
      <c r="AW1168" s="134"/>
      <c r="AX1168" s="135"/>
    </row>
    <row r="1169" spans="1:50" x14ac:dyDescent="0.25">
      <c r="A1169" s="3"/>
      <c r="B1169" s="129"/>
      <c r="X1169" s="72"/>
      <c r="Y1169" s="132"/>
      <c r="AB1169" s="131"/>
      <c r="AC1169" s="131"/>
      <c r="AD1169" s="131"/>
      <c r="AE1169" s="131"/>
      <c r="AF1169" s="131"/>
      <c r="AG1169" s="131"/>
      <c r="AH1169" s="131"/>
      <c r="AI1169" s="131"/>
      <c r="AJ1169" s="140"/>
      <c r="AK1169" s="72"/>
      <c r="AL1169" s="133"/>
      <c r="AM1169" s="133"/>
      <c r="AN1169" s="133"/>
      <c r="AO1169" s="133"/>
      <c r="AP1169" s="133"/>
      <c r="AQ1169" s="133"/>
      <c r="AR1169" s="133"/>
      <c r="AS1169" s="133"/>
      <c r="AT1169" s="133"/>
      <c r="AU1169" s="133"/>
      <c r="AV1169" s="152"/>
      <c r="AW1169" s="134"/>
      <c r="AX1169" s="135"/>
    </row>
    <row r="1170" spans="1:50" x14ac:dyDescent="0.25">
      <c r="A1170" s="3"/>
      <c r="B1170" s="129"/>
      <c r="X1170" s="72"/>
      <c r="Y1170" s="132"/>
      <c r="AB1170" s="131"/>
      <c r="AC1170" s="131"/>
      <c r="AD1170" s="131"/>
      <c r="AE1170" s="131"/>
      <c r="AF1170" s="131"/>
      <c r="AG1170" s="131"/>
      <c r="AH1170" s="131"/>
      <c r="AI1170" s="131"/>
      <c r="AJ1170" s="140"/>
      <c r="AK1170" s="72"/>
      <c r="AL1170" s="133"/>
      <c r="AM1170" s="133"/>
      <c r="AN1170" s="133"/>
      <c r="AO1170" s="133"/>
      <c r="AP1170" s="133"/>
      <c r="AQ1170" s="133"/>
      <c r="AR1170" s="133"/>
      <c r="AS1170" s="133"/>
      <c r="AT1170" s="133"/>
      <c r="AU1170" s="133"/>
      <c r="AV1170" s="152"/>
      <c r="AW1170" s="134"/>
      <c r="AX1170" s="135"/>
    </row>
    <row r="1171" spans="1:50" x14ac:dyDescent="0.25">
      <c r="A1171" s="3"/>
      <c r="B1171" s="129"/>
      <c r="X1171" s="72"/>
      <c r="Y1171" s="132"/>
      <c r="AB1171" s="131"/>
      <c r="AC1171" s="131"/>
      <c r="AD1171" s="131"/>
      <c r="AE1171" s="131"/>
      <c r="AF1171" s="131"/>
      <c r="AG1171" s="131"/>
      <c r="AH1171" s="131"/>
      <c r="AI1171" s="131"/>
      <c r="AJ1171" s="140"/>
      <c r="AK1171" s="72"/>
      <c r="AL1171" s="133"/>
      <c r="AM1171" s="133"/>
      <c r="AN1171" s="133"/>
      <c r="AO1171" s="133"/>
      <c r="AP1171" s="133"/>
      <c r="AQ1171" s="133"/>
      <c r="AR1171" s="133"/>
      <c r="AS1171" s="133"/>
      <c r="AT1171" s="133"/>
      <c r="AU1171" s="133"/>
      <c r="AV1171" s="152"/>
      <c r="AW1171" s="134"/>
      <c r="AX1171" s="135"/>
    </row>
    <row r="1172" spans="1:50" x14ac:dyDescent="0.25">
      <c r="A1172" s="3"/>
      <c r="B1172" s="129"/>
      <c r="X1172" s="72"/>
      <c r="Y1172" s="132"/>
      <c r="AB1172" s="131"/>
      <c r="AC1172" s="131"/>
      <c r="AD1172" s="131"/>
      <c r="AE1172" s="131"/>
      <c r="AF1172" s="131"/>
      <c r="AG1172" s="131"/>
      <c r="AH1172" s="131"/>
      <c r="AI1172" s="131"/>
      <c r="AJ1172" s="140"/>
      <c r="AK1172" s="72"/>
      <c r="AL1172" s="133"/>
      <c r="AM1172" s="133"/>
      <c r="AN1172" s="133"/>
      <c r="AO1172" s="133"/>
      <c r="AP1172" s="133"/>
      <c r="AQ1172" s="133"/>
      <c r="AR1172" s="133"/>
      <c r="AS1172" s="133"/>
      <c r="AT1172" s="133"/>
      <c r="AU1172" s="133"/>
      <c r="AV1172" s="152"/>
      <c r="AW1172" s="134"/>
      <c r="AX1172" s="135"/>
    </row>
    <row r="1173" spans="1:50" x14ac:dyDescent="0.25">
      <c r="A1173" s="3"/>
      <c r="B1173" s="129"/>
      <c r="X1173" s="72"/>
      <c r="Y1173" s="132"/>
      <c r="AB1173" s="131"/>
      <c r="AC1173" s="131"/>
      <c r="AD1173" s="131"/>
      <c r="AE1173" s="131"/>
      <c r="AF1173" s="131"/>
      <c r="AG1173" s="131"/>
      <c r="AH1173" s="131"/>
      <c r="AI1173" s="131"/>
      <c r="AJ1173" s="140"/>
      <c r="AK1173" s="72"/>
      <c r="AL1173" s="133"/>
      <c r="AM1173" s="133"/>
      <c r="AN1173" s="133"/>
      <c r="AO1173" s="133"/>
      <c r="AP1173" s="133"/>
      <c r="AQ1173" s="133"/>
      <c r="AR1173" s="133"/>
      <c r="AS1173" s="133"/>
      <c r="AT1173" s="133"/>
      <c r="AU1173" s="133"/>
      <c r="AV1173" s="152"/>
      <c r="AW1173" s="134"/>
      <c r="AX1173" s="135"/>
    </row>
    <row r="1174" spans="1:50" x14ac:dyDescent="0.25">
      <c r="A1174" s="3"/>
      <c r="B1174" s="129"/>
      <c r="X1174" s="72"/>
      <c r="Y1174" s="132"/>
      <c r="AB1174" s="131"/>
      <c r="AC1174" s="131"/>
      <c r="AD1174" s="131"/>
      <c r="AE1174" s="131"/>
      <c r="AF1174" s="131"/>
      <c r="AG1174" s="131"/>
      <c r="AH1174" s="131"/>
      <c r="AI1174" s="131"/>
      <c r="AJ1174" s="140"/>
      <c r="AK1174" s="72"/>
      <c r="AL1174" s="133"/>
      <c r="AM1174" s="133"/>
      <c r="AN1174" s="133"/>
      <c r="AO1174" s="133"/>
      <c r="AP1174" s="133"/>
      <c r="AQ1174" s="133"/>
      <c r="AR1174" s="133"/>
      <c r="AS1174" s="133"/>
      <c r="AT1174" s="133"/>
      <c r="AU1174" s="133"/>
      <c r="AV1174" s="152"/>
      <c r="AW1174" s="134"/>
      <c r="AX1174" s="135"/>
    </row>
    <row r="1175" spans="1:50" x14ac:dyDescent="0.25">
      <c r="A1175" s="3"/>
      <c r="B1175" s="129"/>
      <c r="X1175" s="72"/>
      <c r="Y1175" s="132"/>
      <c r="AB1175" s="131"/>
      <c r="AC1175" s="131"/>
      <c r="AD1175" s="131"/>
      <c r="AE1175" s="131"/>
      <c r="AF1175" s="131"/>
      <c r="AG1175" s="131"/>
      <c r="AH1175" s="131"/>
      <c r="AI1175" s="131"/>
      <c r="AJ1175" s="140"/>
      <c r="AK1175" s="72"/>
      <c r="AL1175" s="133"/>
      <c r="AM1175" s="133"/>
      <c r="AN1175" s="133"/>
      <c r="AO1175" s="133"/>
      <c r="AP1175" s="133"/>
      <c r="AQ1175" s="133"/>
      <c r="AR1175" s="133"/>
      <c r="AS1175" s="133"/>
      <c r="AT1175" s="133"/>
      <c r="AU1175" s="133"/>
      <c r="AV1175" s="152"/>
      <c r="AW1175" s="134"/>
      <c r="AX1175" s="135"/>
    </row>
    <row r="1176" spans="1:50" x14ac:dyDescent="0.25">
      <c r="A1176" s="3"/>
      <c r="B1176" s="129"/>
      <c r="X1176" s="72"/>
      <c r="Y1176" s="132"/>
      <c r="AB1176" s="131"/>
      <c r="AC1176" s="131"/>
      <c r="AD1176" s="131"/>
      <c r="AE1176" s="131"/>
      <c r="AF1176" s="131"/>
      <c r="AG1176" s="131"/>
      <c r="AH1176" s="131"/>
      <c r="AI1176" s="131"/>
      <c r="AJ1176" s="140"/>
      <c r="AK1176" s="72"/>
      <c r="AL1176" s="133"/>
      <c r="AM1176" s="133"/>
      <c r="AN1176" s="133"/>
      <c r="AO1176" s="133"/>
      <c r="AP1176" s="133"/>
      <c r="AQ1176" s="133"/>
      <c r="AR1176" s="133"/>
      <c r="AS1176" s="133"/>
      <c r="AT1176" s="133"/>
      <c r="AU1176" s="133"/>
      <c r="AV1176" s="152"/>
      <c r="AW1176" s="134"/>
      <c r="AX1176" s="135"/>
    </row>
    <row r="1177" spans="1:50" x14ac:dyDescent="0.25">
      <c r="A1177" s="3"/>
      <c r="B1177" s="129"/>
      <c r="X1177" s="72"/>
      <c r="Y1177" s="132"/>
      <c r="AB1177" s="131"/>
      <c r="AC1177" s="131"/>
      <c r="AD1177" s="131"/>
      <c r="AE1177" s="131"/>
      <c r="AF1177" s="131"/>
      <c r="AG1177" s="131"/>
      <c r="AH1177" s="131"/>
      <c r="AI1177" s="131"/>
      <c r="AJ1177" s="140"/>
      <c r="AK1177" s="72"/>
      <c r="AL1177" s="133"/>
      <c r="AM1177" s="133"/>
      <c r="AN1177" s="133"/>
      <c r="AO1177" s="133"/>
      <c r="AP1177" s="133"/>
      <c r="AQ1177" s="133"/>
      <c r="AR1177" s="133"/>
      <c r="AS1177" s="133"/>
      <c r="AT1177" s="133"/>
      <c r="AU1177" s="133"/>
      <c r="AV1177" s="152"/>
      <c r="AW1177" s="134"/>
      <c r="AX1177" s="135"/>
    </row>
    <row r="1178" spans="1:50" x14ac:dyDescent="0.25">
      <c r="A1178" s="3"/>
      <c r="B1178" s="129"/>
      <c r="X1178" s="72"/>
      <c r="Y1178" s="132"/>
      <c r="AB1178" s="131"/>
      <c r="AC1178" s="131"/>
      <c r="AD1178" s="131"/>
      <c r="AE1178" s="131"/>
      <c r="AF1178" s="131"/>
      <c r="AG1178" s="131"/>
      <c r="AH1178" s="131"/>
      <c r="AI1178" s="131"/>
      <c r="AJ1178" s="140"/>
      <c r="AK1178" s="72"/>
      <c r="AL1178" s="133"/>
      <c r="AM1178" s="133"/>
      <c r="AN1178" s="133"/>
      <c r="AO1178" s="133"/>
      <c r="AP1178" s="133"/>
      <c r="AQ1178" s="133"/>
      <c r="AR1178" s="133"/>
      <c r="AS1178" s="133"/>
      <c r="AT1178" s="133"/>
      <c r="AU1178" s="133"/>
      <c r="AV1178" s="152"/>
      <c r="AW1178" s="134"/>
      <c r="AX1178" s="135"/>
    </row>
    <row r="1179" spans="1:50" x14ac:dyDescent="0.25">
      <c r="A1179" s="3"/>
      <c r="B1179" s="129"/>
      <c r="X1179" s="72"/>
      <c r="Y1179" s="132"/>
      <c r="AB1179" s="131"/>
      <c r="AC1179" s="131"/>
      <c r="AD1179" s="131"/>
      <c r="AE1179" s="131"/>
      <c r="AF1179" s="131"/>
      <c r="AG1179" s="131"/>
      <c r="AH1179" s="131"/>
      <c r="AI1179" s="131"/>
      <c r="AJ1179" s="140"/>
      <c r="AK1179" s="72"/>
      <c r="AL1179" s="133"/>
      <c r="AM1179" s="133"/>
      <c r="AN1179" s="133"/>
      <c r="AO1179" s="133"/>
      <c r="AP1179" s="133"/>
      <c r="AQ1179" s="133"/>
      <c r="AR1179" s="133"/>
      <c r="AS1179" s="133"/>
      <c r="AT1179" s="133"/>
      <c r="AU1179" s="133"/>
      <c r="AV1179" s="152"/>
      <c r="AW1179" s="134"/>
      <c r="AX1179" s="135"/>
    </row>
    <row r="1180" spans="1:50" x14ac:dyDescent="0.25">
      <c r="A1180" s="3"/>
      <c r="B1180" s="129"/>
      <c r="X1180" s="72"/>
      <c r="Y1180" s="132"/>
      <c r="AB1180" s="131"/>
      <c r="AC1180" s="131"/>
      <c r="AD1180" s="131"/>
      <c r="AE1180" s="131"/>
      <c r="AF1180" s="131"/>
      <c r="AG1180" s="131"/>
      <c r="AH1180" s="131"/>
      <c r="AI1180" s="131"/>
      <c r="AJ1180" s="140"/>
      <c r="AK1180" s="72"/>
      <c r="AL1180" s="133"/>
      <c r="AM1180" s="133"/>
      <c r="AN1180" s="133"/>
      <c r="AO1180" s="133"/>
      <c r="AP1180" s="133"/>
      <c r="AQ1180" s="133"/>
      <c r="AR1180" s="133"/>
      <c r="AS1180" s="133"/>
      <c r="AT1180" s="133"/>
      <c r="AU1180" s="133"/>
      <c r="AV1180" s="152"/>
      <c r="AW1180" s="134"/>
      <c r="AX1180" s="135"/>
    </row>
    <row r="1181" spans="1:50" x14ac:dyDescent="0.25">
      <c r="A1181" s="3"/>
      <c r="B1181" s="129"/>
      <c r="X1181" s="72"/>
      <c r="Y1181" s="132"/>
      <c r="AB1181" s="131"/>
      <c r="AC1181" s="131"/>
      <c r="AD1181" s="131"/>
      <c r="AE1181" s="131"/>
      <c r="AF1181" s="131"/>
      <c r="AG1181" s="131"/>
      <c r="AH1181" s="131"/>
      <c r="AI1181" s="131"/>
      <c r="AJ1181" s="140"/>
      <c r="AK1181" s="72"/>
      <c r="AL1181" s="133"/>
      <c r="AM1181" s="133"/>
      <c r="AN1181" s="133"/>
      <c r="AO1181" s="133"/>
      <c r="AP1181" s="133"/>
      <c r="AQ1181" s="133"/>
      <c r="AR1181" s="133"/>
      <c r="AS1181" s="133"/>
      <c r="AT1181" s="133"/>
      <c r="AU1181" s="133"/>
      <c r="AV1181" s="152"/>
      <c r="AW1181" s="134"/>
      <c r="AX1181" s="135"/>
    </row>
    <row r="1182" spans="1:50" x14ac:dyDescent="0.25">
      <c r="A1182" s="3"/>
      <c r="B1182" s="129"/>
      <c r="X1182" s="72"/>
      <c r="Y1182" s="132"/>
      <c r="AB1182" s="131"/>
      <c r="AC1182" s="131"/>
      <c r="AD1182" s="131"/>
      <c r="AE1182" s="131"/>
      <c r="AF1182" s="131"/>
      <c r="AG1182" s="131"/>
      <c r="AH1182" s="131"/>
      <c r="AI1182" s="131"/>
      <c r="AJ1182" s="140"/>
      <c r="AK1182" s="72"/>
      <c r="AL1182" s="133"/>
      <c r="AM1182" s="133"/>
      <c r="AN1182" s="133"/>
      <c r="AO1182" s="133"/>
      <c r="AP1182" s="133"/>
      <c r="AQ1182" s="133"/>
      <c r="AR1182" s="133"/>
      <c r="AS1182" s="133"/>
      <c r="AT1182" s="133"/>
      <c r="AU1182" s="133"/>
      <c r="AV1182" s="152"/>
      <c r="AW1182" s="134"/>
      <c r="AX1182" s="135"/>
    </row>
    <row r="1183" spans="1:50" x14ac:dyDescent="0.25">
      <c r="A1183" s="3"/>
      <c r="B1183" s="129"/>
      <c r="X1183" s="72"/>
      <c r="Y1183" s="132"/>
      <c r="AB1183" s="131"/>
      <c r="AC1183" s="131"/>
      <c r="AD1183" s="131"/>
      <c r="AE1183" s="131"/>
      <c r="AF1183" s="131"/>
      <c r="AG1183" s="131"/>
      <c r="AH1183" s="131"/>
      <c r="AI1183" s="131"/>
      <c r="AJ1183" s="140"/>
      <c r="AK1183" s="72"/>
      <c r="AL1183" s="133"/>
      <c r="AM1183" s="133"/>
      <c r="AN1183" s="133"/>
      <c r="AO1183" s="133"/>
      <c r="AP1183" s="133"/>
      <c r="AQ1183" s="133"/>
      <c r="AR1183" s="133"/>
      <c r="AS1183" s="133"/>
      <c r="AT1183" s="133"/>
      <c r="AU1183" s="133"/>
      <c r="AV1183" s="152"/>
      <c r="AW1183" s="134"/>
      <c r="AX1183" s="135"/>
    </row>
    <row r="1184" spans="1:50" x14ac:dyDescent="0.25">
      <c r="A1184" s="3"/>
      <c r="B1184" s="129"/>
      <c r="X1184" s="72"/>
      <c r="Y1184" s="132"/>
      <c r="AB1184" s="131"/>
      <c r="AC1184" s="131"/>
      <c r="AD1184" s="131"/>
      <c r="AE1184" s="131"/>
      <c r="AF1184" s="131"/>
      <c r="AG1184" s="131"/>
      <c r="AH1184" s="131"/>
      <c r="AI1184" s="131"/>
      <c r="AJ1184" s="140"/>
      <c r="AK1184" s="72"/>
      <c r="AL1184" s="133"/>
      <c r="AM1184" s="133"/>
      <c r="AN1184" s="133"/>
      <c r="AO1184" s="133"/>
      <c r="AP1184" s="133"/>
      <c r="AQ1184" s="133"/>
      <c r="AR1184" s="133"/>
      <c r="AS1184" s="133"/>
      <c r="AT1184" s="133"/>
      <c r="AU1184" s="133"/>
      <c r="AV1184" s="152"/>
      <c r="AW1184" s="134"/>
      <c r="AX1184" s="135"/>
    </row>
    <row r="1185" spans="1:50" x14ac:dyDescent="0.25">
      <c r="A1185" s="3"/>
      <c r="B1185" s="129"/>
      <c r="X1185" s="72"/>
      <c r="Y1185" s="132"/>
      <c r="AB1185" s="131"/>
      <c r="AC1185" s="131"/>
      <c r="AD1185" s="131"/>
      <c r="AE1185" s="131"/>
      <c r="AF1185" s="131"/>
      <c r="AG1185" s="131"/>
      <c r="AH1185" s="131"/>
      <c r="AI1185" s="131"/>
      <c r="AJ1185" s="140"/>
      <c r="AK1185" s="72"/>
      <c r="AL1185" s="133"/>
      <c r="AM1185" s="133"/>
      <c r="AN1185" s="133"/>
      <c r="AO1185" s="133"/>
      <c r="AP1185" s="133"/>
      <c r="AQ1185" s="133"/>
      <c r="AR1185" s="133"/>
      <c r="AS1185" s="133"/>
      <c r="AT1185" s="133"/>
      <c r="AU1185" s="133"/>
      <c r="AV1185" s="152"/>
      <c r="AW1185" s="134"/>
      <c r="AX1185" s="135"/>
    </row>
    <row r="1186" spans="1:50" x14ac:dyDescent="0.25">
      <c r="A1186" s="3"/>
      <c r="B1186" s="129"/>
      <c r="X1186" s="72"/>
      <c r="Y1186" s="132"/>
      <c r="AB1186" s="131"/>
      <c r="AC1186" s="131"/>
      <c r="AD1186" s="131"/>
      <c r="AE1186" s="131"/>
      <c r="AF1186" s="131"/>
      <c r="AG1186" s="131"/>
      <c r="AH1186" s="131"/>
      <c r="AI1186" s="131"/>
      <c r="AJ1186" s="140"/>
      <c r="AK1186" s="72"/>
      <c r="AL1186" s="133"/>
      <c r="AM1186" s="133"/>
      <c r="AN1186" s="133"/>
      <c r="AO1186" s="133"/>
      <c r="AP1186" s="133"/>
      <c r="AQ1186" s="133"/>
      <c r="AR1186" s="133"/>
      <c r="AS1186" s="133"/>
      <c r="AT1186" s="133"/>
      <c r="AU1186" s="133"/>
      <c r="AV1186" s="152"/>
      <c r="AW1186" s="134"/>
      <c r="AX1186" s="135"/>
    </row>
    <row r="1187" spans="1:50" x14ac:dyDescent="0.25">
      <c r="A1187" s="3"/>
      <c r="B1187" s="129"/>
      <c r="X1187" s="72"/>
      <c r="Y1187" s="132"/>
      <c r="AB1187" s="131"/>
      <c r="AC1187" s="131"/>
      <c r="AD1187" s="131"/>
      <c r="AE1187" s="131"/>
      <c r="AF1187" s="131"/>
      <c r="AG1187" s="131"/>
      <c r="AH1187" s="131"/>
      <c r="AI1187" s="131"/>
      <c r="AJ1187" s="140"/>
      <c r="AK1187" s="72"/>
      <c r="AL1187" s="133"/>
      <c r="AM1187" s="133"/>
      <c r="AN1187" s="133"/>
      <c r="AO1187" s="133"/>
      <c r="AP1187" s="133"/>
      <c r="AQ1187" s="133"/>
      <c r="AR1187" s="133"/>
      <c r="AS1187" s="133"/>
      <c r="AT1187" s="133"/>
      <c r="AU1187" s="133"/>
      <c r="AV1187" s="152"/>
      <c r="AW1187" s="134"/>
      <c r="AX1187" s="135"/>
    </row>
    <row r="1188" spans="1:50" x14ac:dyDescent="0.25">
      <c r="A1188" s="3"/>
      <c r="B1188" s="129"/>
      <c r="X1188" s="72"/>
      <c r="Y1188" s="132"/>
      <c r="AB1188" s="131"/>
      <c r="AC1188" s="131"/>
      <c r="AD1188" s="131"/>
      <c r="AE1188" s="131"/>
      <c r="AF1188" s="131"/>
      <c r="AG1188" s="131"/>
      <c r="AH1188" s="131"/>
      <c r="AI1188" s="131"/>
      <c r="AJ1188" s="140"/>
      <c r="AK1188" s="72"/>
      <c r="AL1188" s="133"/>
      <c r="AM1188" s="133"/>
      <c r="AN1188" s="133"/>
      <c r="AO1188" s="133"/>
      <c r="AP1188" s="133"/>
      <c r="AQ1188" s="133"/>
      <c r="AR1188" s="133"/>
      <c r="AS1188" s="133"/>
      <c r="AT1188" s="133"/>
      <c r="AU1188" s="133"/>
      <c r="AV1188" s="152"/>
      <c r="AW1188" s="134"/>
      <c r="AX1188" s="135"/>
    </row>
    <row r="1189" spans="1:50" x14ac:dyDescent="0.25">
      <c r="A1189" s="3"/>
      <c r="B1189" s="129"/>
      <c r="X1189" s="72"/>
      <c r="Y1189" s="132"/>
      <c r="AB1189" s="131"/>
      <c r="AC1189" s="131"/>
      <c r="AD1189" s="131"/>
      <c r="AE1189" s="131"/>
      <c r="AF1189" s="131"/>
      <c r="AG1189" s="131"/>
      <c r="AH1189" s="131"/>
      <c r="AI1189" s="131"/>
      <c r="AJ1189" s="140"/>
      <c r="AK1189" s="72"/>
      <c r="AL1189" s="133"/>
      <c r="AM1189" s="133"/>
      <c r="AN1189" s="133"/>
      <c r="AO1189" s="133"/>
      <c r="AP1189" s="133"/>
      <c r="AQ1189" s="133"/>
      <c r="AR1189" s="133"/>
      <c r="AS1189" s="133"/>
      <c r="AT1189" s="133"/>
      <c r="AU1189" s="133"/>
      <c r="AV1189" s="152"/>
      <c r="AW1189" s="134"/>
      <c r="AX1189" s="135"/>
    </row>
    <row r="1190" spans="1:50" x14ac:dyDescent="0.25">
      <c r="A1190" s="3"/>
      <c r="B1190" s="129"/>
      <c r="X1190" s="72"/>
      <c r="Y1190" s="132"/>
      <c r="AB1190" s="131"/>
      <c r="AC1190" s="131"/>
      <c r="AD1190" s="131"/>
      <c r="AE1190" s="131"/>
      <c r="AF1190" s="131"/>
      <c r="AG1190" s="131"/>
      <c r="AH1190" s="131"/>
      <c r="AI1190" s="131"/>
      <c r="AJ1190" s="140"/>
      <c r="AK1190" s="72"/>
      <c r="AL1190" s="133"/>
      <c r="AM1190" s="133"/>
      <c r="AN1190" s="133"/>
      <c r="AO1190" s="133"/>
      <c r="AP1190" s="133"/>
      <c r="AQ1190" s="133"/>
      <c r="AR1190" s="133"/>
      <c r="AS1190" s="133"/>
      <c r="AT1190" s="133"/>
      <c r="AU1190" s="133"/>
      <c r="AV1190" s="152"/>
      <c r="AW1190" s="134"/>
      <c r="AX1190" s="135"/>
    </row>
    <row r="1191" spans="1:50" x14ac:dyDescent="0.25">
      <c r="A1191" s="3"/>
      <c r="B1191" s="129"/>
      <c r="X1191" s="72"/>
      <c r="Y1191" s="132"/>
      <c r="AB1191" s="131"/>
      <c r="AC1191" s="131"/>
      <c r="AD1191" s="131"/>
      <c r="AE1191" s="131"/>
      <c r="AF1191" s="131"/>
      <c r="AG1191" s="131"/>
      <c r="AH1191" s="131"/>
      <c r="AI1191" s="131"/>
      <c r="AJ1191" s="140"/>
      <c r="AK1191" s="72"/>
      <c r="AL1191" s="133"/>
      <c r="AM1191" s="133"/>
      <c r="AN1191" s="133"/>
      <c r="AO1191" s="133"/>
      <c r="AP1191" s="133"/>
      <c r="AQ1191" s="133"/>
      <c r="AR1191" s="133"/>
      <c r="AS1191" s="133"/>
      <c r="AT1191" s="133"/>
      <c r="AU1191" s="133"/>
      <c r="AV1191" s="152"/>
      <c r="AW1191" s="134"/>
      <c r="AX1191" s="135"/>
    </row>
    <row r="1192" spans="1:50" x14ac:dyDescent="0.25">
      <c r="A1192" s="3"/>
      <c r="B1192" s="129"/>
      <c r="X1192" s="72"/>
      <c r="Y1192" s="132"/>
      <c r="AB1192" s="131"/>
      <c r="AC1192" s="131"/>
      <c r="AD1192" s="131"/>
      <c r="AE1192" s="131"/>
      <c r="AF1192" s="131"/>
      <c r="AG1192" s="131"/>
      <c r="AH1192" s="131"/>
      <c r="AI1192" s="131"/>
      <c r="AJ1192" s="140"/>
      <c r="AK1192" s="72"/>
      <c r="AL1192" s="133"/>
      <c r="AM1192" s="133"/>
      <c r="AN1192" s="133"/>
      <c r="AO1192" s="133"/>
      <c r="AP1192" s="133"/>
      <c r="AQ1192" s="133"/>
      <c r="AR1192" s="133"/>
      <c r="AS1192" s="133"/>
      <c r="AT1192" s="133"/>
      <c r="AU1192" s="133"/>
      <c r="AV1192" s="152"/>
      <c r="AW1192" s="134"/>
      <c r="AX1192" s="135"/>
    </row>
    <row r="1193" spans="1:50" x14ac:dyDescent="0.25">
      <c r="A1193" s="3"/>
      <c r="B1193" s="129"/>
      <c r="X1193" s="72"/>
      <c r="Y1193" s="132"/>
      <c r="AB1193" s="131"/>
      <c r="AC1193" s="131"/>
      <c r="AD1193" s="131"/>
      <c r="AE1193" s="131"/>
      <c r="AF1193" s="131"/>
      <c r="AG1193" s="131"/>
      <c r="AH1193" s="131"/>
      <c r="AI1193" s="131"/>
      <c r="AJ1193" s="140"/>
      <c r="AK1193" s="72"/>
      <c r="AL1193" s="133"/>
      <c r="AM1193" s="133"/>
      <c r="AN1193" s="133"/>
      <c r="AO1193" s="133"/>
      <c r="AP1193" s="133"/>
      <c r="AQ1193" s="133"/>
      <c r="AR1193" s="133"/>
      <c r="AS1193" s="133"/>
      <c r="AT1193" s="133"/>
      <c r="AU1193" s="133"/>
      <c r="AV1193" s="152"/>
      <c r="AW1193" s="134"/>
      <c r="AX1193" s="135"/>
    </row>
    <row r="1194" spans="1:50" x14ac:dyDescent="0.25">
      <c r="A1194" s="3"/>
      <c r="B1194" s="129"/>
      <c r="X1194" s="72"/>
      <c r="Y1194" s="132"/>
      <c r="AB1194" s="131"/>
      <c r="AC1194" s="131"/>
      <c r="AD1194" s="131"/>
      <c r="AE1194" s="131"/>
      <c r="AF1194" s="131"/>
      <c r="AG1194" s="131"/>
      <c r="AH1194" s="131"/>
      <c r="AI1194" s="131"/>
      <c r="AJ1194" s="140"/>
      <c r="AK1194" s="72"/>
      <c r="AL1194" s="133"/>
      <c r="AM1194" s="133"/>
      <c r="AN1194" s="133"/>
      <c r="AO1194" s="133"/>
      <c r="AP1194" s="133"/>
      <c r="AQ1194" s="133"/>
      <c r="AR1194" s="133"/>
      <c r="AS1194" s="133"/>
      <c r="AT1194" s="133"/>
      <c r="AU1194" s="133"/>
      <c r="AV1194" s="152"/>
      <c r="AW1194" s="134"/>
      <c r="AX1194" s="135"/>
    </row>
    <row r="1195" spans="1:50" x14ac:dyDescent="0.25">
      <c r="A1195" s="3"/>
      <c r="B1195" s="129"/>
      <c r="X1195" s="72"/>
      <c r="Y1195" s="132"/>
      <c r="AB1195" s="131"/>
      <c r="AC1195" s="131"/>
      <c r="AD1195" s="131"/>
      <c r="AE1195" s="131"/>
      <c r="AF1195" s="131"/>
      <c r="AG1195" s="131"/>
      <c r="AH1195" s="131"/>
      <c r="AI1195" s="131"/>
      <c r="AJ1195" s="140"/>
      <c r="AK1195" s="72"/>
      <c r="AL1195" s="133"/>
      <c r="AM1195" s="133"/>
      <c r="AN1195" s="133"/>
      <c r="AO1195" s="133"/>
      <c r="AP1195" s="133"/>
      <c r="AQ1195" s="133"/>
      <c r="AR1195" s="133"/>
      <c r="AS1195" s="133"/>
      <c r="AT1195" s="133"/>
      <c r="AU1195" s="133"/>
      <c r="AV1195" s="152"/>
      <c r="AW1195" s="134"/>
      <c r="AX1195" s="135"/>
    </row>
    <row r="1196" spans="1:50" x14ac:dyDescent="0.25">
      <c r="A1196" s="3"/>
      <c r="B1196" s="129"/>
      <c r="X1196" s="72"/>
      <c r="Y1196" s="132"/>
      <c r="AB1196" s="131"/>
      <c r="AC1196" s="131"/>
      <c r="AD1196" s="131"/>
      <c r="AE1196" s="131"/>
      <c r="AF1196" s="131"/>
      <c r="AG1196" s="131"/>
      <c r="AH1196" s="131"/>
      <c r="AI1196" s="131"/>
      <c r="AJ1196" s="140"/>
      <c r="AK1196" s="72"/>
      <c r="AL1196" s="133"/>
      <c r="AM1196" s="133"/>
      <c r="AN1196" s="133"/>
      <c r="AO1196" s="133"/>
      <c r="AP1196" s="133"/>
      <c r="AQ1196" s="133"/>
      <c r="AR1196" s="133"/>
      <c r="AS1196" s="133"/>
      <c r="AT1196" s="133"/>
      <c r="AU1196" s="133"/>
      <c r="AV1196" s="152"/>
      <c r="AW1196" s="134"/>
      <c r="AX1196" s="135"/>
    </row>
    <row r="1197" spans="1:50" x14ac:dyDescent="0.25">
      <c r="A1197" s="3"/>
      <c r="B1197" s="129"/>
      <c r="X1197" s="72"/>
      <c r="Y1197" s="132"/>
      <c r="AB1197" s="131"/>
      <c r="AC1197" s="131"/>
      <c r="AD1197" s="131"/>
      <c r="AE1197" s="131"/>
      <c r="AF1197" s="131"/>
      <c r="AG1197" s="131"/>
      <c r="AH1197" s="131"/>
      <c r="AI1197" s="131"/>
      <c r="AJ1197" s="140"/>
      <c r="AK1197" s="72"/>
      <c r="AL1197" s="133"/>
      <c r="AM1197" s="133"/>
      <c r="AN1197" s="133"/>
      <c r="AO1197" s="133"/>
      <c r="AP1197" s="133"/>
      <c r="AQ1197" s="133"/>
      <c r="AR1197" s="133"/>
      <c r="AS1197" s="133"/>
      <c r="AT1197" s="133"/>
      <c r="AU1197" s="133"/>
      <c r="AV1197" s="152"/>
      <c r="AW1197" s="134"/>
      <c r="AX1197" s="135"/>
    </row>
    <row r="1198" spans="1:50" x14ac:dyDescent="0.25">
      <c r="A1198" s="3"/>
      <c r="B1198" s="129"/>
      <c r="X1198" s="72"/>
      <c r="Y1198" s="132"/>
      <c r="AB1198" s="131"/>
      <c r="AC1198" s="131"/>
      <c r="AD1198" s="131"/>
      <c r="AE1198" s="131"/>
      <c r="AF1198" s="131"/>
      <c r="AG1198" s="131"/>
      <c r="AH1198" s="131"/>
      <c r="AI1198" s="131"/>
      <c r="AJ1198" s="140"/>
      <c r="AK1198" s="72"/>
      <c r="AL1198" s="133"/>
      <c r="AM1198" s="133"/>
      <c r="AN1198" s="133"/>
      <c r="AO1198" s="133"/>
      <c r="AP1198" s="133"/>
      <c r="AQ1198" s="133"/>
      <c r="AR1198" s="133"/>
      <c r="AS1198" s="133"/>
      <c r="AT1198" s="133"/>
      <c r="AU1198" s="133"/>
      <c r="AV1198" s="152"/>
      <c r="AW1198" s="134"/>
      <c r="AX1198" s="135"/>
    </row>
    <row r="1199" spans="1:50" x14ac:dyDescent="0.25">
      <c r="A1199" s="3"/>
      <c r="B1199" s="129"/>
      <c r="X1199" s="72"/>
      <c r="Y1199" s="132"/>
      <c r="AB1199" s="131"/>
      <c r="AC1199" s="131"/>
      <c r="AD1199" s="131"/>
      <c r="AE1199" s="131"/>
      <c r="AF1199" s="131"/>
      <c r="AG1199" s="131"/>
      <c r="AH1199" s="131"/>
      <c r="AI1199" s="131"/>
      <c r="AJ1199" s="140"/>
      <c r="AK1199" s="72"/>
      <c r="AL1199" s="133"/>
      <c r="AM1199" s="133"/>
      <c r="AN1199" s="133"/>
      <c r="AO1199" s="133"/>
      <c r="AP1199" s="133"/>
      <c r="AQ1199" s="133"/>
      <c r="AR1199" s="133"/>
      <c r="AS1199" s="133"/>
      <c r="AT1199" s="133"/>
      <c r="AU1199" s="133"/>
      <c r="AV1199" s="152"/>
      <c r="AW1199" s="134"/>
      <c r="AX1199" s="135"/>
    </row>
    <row r="1200" spans="1:50" x14ac:dyDescent="0.25">
      <c r="A1200" s="3"/>
      <c r="B1200" s="129"/>
      <c r="X1200" s="72"/>
      <c r="Y1200" s="132"/>
      <c r="AB1200" s="131"/>
      <c r="AC1200" s="131"/>
      <c r="AD1200" s="131"/>
      <c r="AE1200" s="131"/>
      <c r="AF1200" s="131"/>
      <c r="AG1200" s="131"/>
      <c r="AH1200" s="131"/>
      <c r="AI1200" s="131"/>
      <c r="AJ1200" s="140"/>
      <c r="AK1200" s="72"/>
      <c r="AL1200" s="133"/>
      <c r="AM1200" s="133"/>
      <c r="AN1200" s="133"/>
      <c r="AO1200" s="133"/>
      <c r="AP1200" s="133"/>
      <c r="AQ1200" s="133"/>
      <c r="AR1200" s="133"/>
      <c r="AS1200" s="133"/>
      <c r="AT1200" s="133"/>
      <c r="AU1200" s="133"/>
      <c r="AV1200" s="152"/>
      <c r="AW1200" s="134"/>
      <c r="AX1200" s="135"/>
    </row>
    <row r="1201" spans="1:50" x14ac:dyDescent="0.25">
      <c r="A1201" s="3"/>
      <c r="B1201" s="129"/>
      <c r="X1201" s="72"/>
      <c r="Y1201" s="132"/>
      <c r="AB1201" s="131"/>
      <c r="AC1201" s="131"/>
      <c r="AD1201" s="131"/>
      <c r="AE1201" s="131"/>
      <c r="AF1201" s="131"/>
      <c r="AG1201" s="131"/>
      <c r="AH1201" s="131"/>
      <c r="AI1201" s="131"/>
      <c r="AJ1201" s="140"/>
      <c r="AK1201" s="72"/>
      <c r="AL1201" s="133"/>
      <c r="AM1201" s="133"/>
      <c r="AN1201" s="133"/>
      <c r="AO1201" s="133"/>
      <c r="AP1201" s="133"/>
      <c r="AQ1201" s="133"/>
      <c r="AR1201" s="133"/>
      <c r="AS1201" s="133"/>
      <c r="AT1201" s="133"/>
      <c r="AU1201" s="133"/>
      <c r="AV1201" s="152"/>
      <c r="AW1201" s="134"/>
      <c r="AX1201" s="135"/>
    </row>
    <row r="1202" spans="1:50" x14ac:dyDescent="0.25">
      <c r="A1202" s="3"/>
      <c r="B1202" s="129"/>
      <c r="X1202" s="72"/>
      <c r="Y1202" s="132"/>
      <c r="AB1202" s="131"/>
      <c r="AC1202" s="131"/>
      <c r="AD1202" s="131"/>
      <c r="AE1202" s="131"/>
      <c r="AF1202" s="131"/>
      <c r="AG1202" s="131"/>
      <c r="AH1202" s="131"/>
      <c r="AI1202" s="131"/>
      <c r="AJ1202" s="140"/>
      <c r="AK1202" s="72"/>
      <c r="AL1202" s="133"/>
      <c r="AM1202" s="133"/>
      <c r="AN1202" s="133"/>
      <c r="AO1202" s="133"/>
      <c r="AP1202" s="133"/>
      <c r="AQ1202" s="133"/>
      <c r="AR1202" s="133"/>
      <c r="AS1202" s="133"/>
      <c r="AT1202" s="133"/>
      <c r="AU1202" s="133"/>
      <c r="AV1202" s="152"/>
      <c r="AW1202" s="134"/>
      <c r="AX1202" s="135"/>
    </row>
    <row r="1203" spans="1:50" x14ac:dyDescent="0.25">
      <c r="A1203" s="3"/>
      <c r="B1203" s="129"/>
      <c r="X1203" s="72"/>
      <c r="Y1203" s="132"/>
      <c r="AB1203" s="131"/>
      <c r="AC1203" s="131"/>
      <c r="AD1203" s="131"/>
      <c r="AE1203" s="131"/>
      <c r="AF1203" s="131"/>
      <c r="AG1203" s="131"/>
      <c r="AH1203" s="131"/>
      <c r="AI1203" s="131"/>
      <c r="AJ1203" s="140"/>
      <c r="AK1203" s="72"/>
      <c r="AL1203" s="133"/>
      <c r="AM1203" s="133"/>
      <c r="AN1203" s="133"/>
      <c r="AO1203" s="133"/>
      <c r="AP1203" s="133"/>
      <c r="AQ1203" s="133"/>
      <c r="AR1203" s="133"/>
      <c r="AS1203" s="133"/>
      <c r="AT1203" s="133"/>
      <c r="AU1203" s="133"/>
      <c r="AV1203" s="152"/>
      <c r="AW1203" s="134"/>
      <c r="AX1203" s="135"/>
    </row>
    <row r="1204" spans="1:50" x14ac:dyDescent="0.25">
      <c r="A1204" s="3"/>
      <c r="B1204" s="129"/>
      <c r="X1204" s="72"/>
      <c r="Y1204" s="132"/>
      <c r="AB1204" s="131"/>
      <c r="AC1204" s="131"/>
      <c r="AD1204" s="131"/>
      <c r="AE1204" s="131"/>
      <c r="AF1204" s="131"/>
      <c r="AG1204" s="131"/>
      <c r="AH1204" s="131"/>
      <c r="AI1204" s="131"/>
      <c r="AJ1204" s="140"/>
      <c r="AK1204" s="72"/>
      <c r="AL1204" s="133"/>
      <c r="AM1204" s="133"/>
      <c r="AN1204" s="133"/>
      <c r="AO1204" s="133"/>
      <c r="AP1204" s="133"/>
      <c r="AQ1204" s="133"/>
      <c r="AR1204" s="133"/>
      <c r="AS1204" s="133"/>
      <c r="AT1204" s="133"/>
      <c r="AU1204" s="133"/>
      <c r="AV1204" s="152"/>
      <c r="AW1204" s="134"/>
      <c r="AX1204" s="135"/>
    </row>
    <row r="1205" spans="1:50" x14ac:dyDescent="0.25">
      <c r="A1205" s="3"/>
      <c r="B1205" s="129"/>
      <c r="X1205" s="72"/>
      <c r="Y1205" s="132"/>
      <c r="AB1205" s="131"/>
      <c r="AC1205" s="131"/>
      <c r="AD1205" s="131"/>
      <c r="AE1205" s="131"/>
      <c r="AF1205" s="131"/>
      <c r="AG1205" s="131"/>
      <c r="AH1205" s="131"/>
      <c r="AI1205" s="131"/>
      <c r="AJ1205" s="140"/>
      <c r="AK1205" s="72"/>
      <c r="AL1205" s="133"/>
      <c r="AM1205" s="133"/>
      <c r="AN1205" s="133"/>
      <c r="AO1205" s="133"/>
      <c r="AP1205" s="133"/>
      <c r="AQ1205" s="133"/>
      <c r="AR1205" s="133"/>
      <c r="AS1205" s="133"/>
      <c r="AT1205" s="133"/>
      <c r="AU1205" s="133"/>
      <c r="AV1205" s="152"/>
      <c r="AW1205" s="134"/>
      <c r="AX1205" s="135"/>
    </row>
    <row r="1206" spans="1:50" x14ac:dyDescent="0.25">
      <c r="A1206" s="3"/>
      <c r="B1206" s="129"/>
      <c r="X1206" s="72"/>
      <c r="Y1206" s="132"/>
      <c r="AB1206" s="131"/>
      <c r="AC1206" s="131"/>
      <c r="AD1206" s="131"/>
      <c r="AE1206" s="131"/>
      <c r="AF1206" s="131"/>
      <c r="AG1206" s="131"/>
      <c r="AH1206" s="131"/>
      <c r="AI1206" s="131"/>
      <c r="AJ1206" s="140"/>
      <c r="AK1206" s="72"/>
      <c r="AL1206" s="133"/>
      <c r="AM1206" s="133"/>
      <c r="AN1206" s="133"/>
      <c r="AO1206" s="133"/>
      <c r="AP1206" s="133"/>
      <c r="AQ1206" s="133"/>
      <c r="AR1206" s="133"/>
      <c r="AS1206" s="133"/>
      <c r="AT1206" s="133"/>
      <c r="AU1206" s="133"/>
      <c r="AV1206" s="152"/>
      <c r="AW1206" s="134"/>
      <c r="AX1206" s="135"/>
    </row>
    <row r="1207" spans="1:50" x14ac:dyDescent="0.25">
      <c r="A1207" s="3"/>
      <c r="B1207" s="129"/>
      <c r="X1207" s="72"/>
      <c r="Y1207" s="132"/>
      <c r="AB1207" s="131"/>
      <c r="AC1207" s="131"/>
      <c r="AD1207" s="131"/>
      <c r="AE1207" s="131"/>
      <c r="AF1207" s="131"/>
      <c r="AG1207" s="131"/>
      <c r="AH1207" s="131"/>
      <c r="AI1207" s="131"/>
      <c r="AJ1207" s="140"/>
      <c r="AK1207" s="72"/>
      <c r="AL1207" s="133"/>
      <c r="AM1207" s="133"/>
      <c r="AN1207" s="133"/>
      <c r="AO1207" s="133"/>
      <c r="AP1207" s="133"/>
      <c r="AQ1207" s="133"/>
      <c r="AR1207" s="133"/>
      <c r="AS1207" s="133"/>
      <c r="AT1207" s="133"/>
      <c r="AU1207" s="133"/>
      <c r="AV1207" s="152"/>
      <c r="AW1207" s="134"/>
      <c r="AX1207" s="135"/>
    </row>
    <row r="1208" spans="1:50" x14ac:dyDescent="0.25">
      <c r="A1208" s="3"/>
      <c r="B1208" s="129"/>
      <c r="X1208" s="72"/>
      <c r="Y1208" s="132"/>
      <c r="AB1208" s="131"/>
      <c r="AC1208" s="131"/>
      <c r="AD1208" s="131"/>
      <c r="AE1208" s="131"/>
      <c r="AF1208" s="131"/>
      <c r="AG1208" s="131"/>
      <c r="AH1208" s="131"/>
      <c r="AI1208" s="131"/>
      <c r="AJ1208" s="140"/>
      <c r="AK1208" s="72"/>
      <c r="AL1208" s="133"/>
      <c r="AM1208" s="133"/>
      <c r="AN1208" s="133"/>
      <c r="AO1208" s="133"/>
      <c r="AP1208" s="133"/>
      <c r="AQ1208" s="133"/>
      <c r="AR1208" s="133"/>
      <c r="AS1208" s="133"/>
      <c r="AT1208" s="133"/>
      <c r="AU1208" s="133"/>
      <c r="AV1208" s="152"/>
      <c r="AW1208" s="134"/>
      <c r="AX1208" s="135"/>
    </row>
    <row r="1209" spans="1:50" x14ac:dyDescent="0.25">
      <c r="A1209" s="3"/>
      <c r="B1209" s="129"/>
      <c r="X1209" s="72"/>
      <c r="Y1209" s="132"/>
      <c r="AB1209" s="131"/>
      <c r="AC1209" s="131"/>
      <c r="AD1209" s="131"/>
      <c r="AE1209" s="131"/>
      <c r="AF1209" s="131"/>
      <c r="AG1209" s="131"/>
      <c r="AH1209" s="131"/>
      <c r="AI1209" s="131"/>
      <c r="AJ1209" s="140"/>
      <c r="AK1209" s="72"/>
      <c r="AL1209" s="133"/>
      <c r="AM1209" s="133"/>
      <c r="AN1209" s="133"/>
      <c r="AO1209" s="133"/>
      <c r="AP1209" s="133"/>
      <c r="AQ1209" s="133"/>
      <c r="AR1209" s="133"/>
      <c r="AS1209" s="133"/>
      <c r="AT1209" s="133"/>
      <c r="AU1209" s="133"/>
      <c r="AV1209" s="152"/>
      <c r="AW1209" s="134"/>
      <c r="AX1209" s="135"/>
    </row>
    <row r="1210" spans="1:50" x14ac:dyDescent="0.25">
      <c r="A1210" s="3"/>
      <c r="B1210" s="129"/>
      <c r="X1210" s="72"/>
      <c r="Y1210" s="132"/>
      <c r="AB1210" s="131"/>
      <c r="AC1210" s="131"/>
      <c r="AD1210" s="131"/>
      <c r="AE1210" s="131"/>
      <c r="AF1210" s="131"/>
      <c r="AG1210" s="131"/>
      <c r="AH1210" s="131"/>
      <c r="AI1210" s="131"/>
      <c r="AJ1210" s="140"/>
      <c r="AK1210" s="72"/>
      <c r="AL1210" s="133"/>
      <c r="AM1210" s="133"/>
      <c r="AN1210" s="133"/>
      <c r="AO1210" s="133"/>
      <c r="AP1210" s="133"/>
      <c r="AQ1210" s="133"/>
      <c r="AR1210" s="133"/>
      <c r="AS1210" s="133"/>
      <c r="AT1210" s="133"/>
      <c r="AU1210" s="133"/>
      <c r="AV1210" s="152"/>
      <c r="AW1210" s="134"/>
      <c r="AX1210" s="135"/>
    </row>
    <row r="1211" spans="1:50" x14ac:dyDescent="0.25">
      <c r="A1211" s="3"/>
      <c r="B1211" s="129"/>
      <c r="X1211" s="72"/>
      <c r="Y1211" s="132"/>
      <c r="AB1211" s="131"/>
      <c r="AC1211" s="131"/>
      <c r="AD1211" s="131"/>
      <c r="AE1211" s="131"/>
      <c r="AF1211" s="131"/>
      <c r="AG1211" s="131"/>
      <c r="AH1211" s="131"/>
      <c r="AI1211" s="131"/>
      <c r="AJ1211" s="140"/>
      <c r="AK1211" s="72"/>
      <c r="AL1211" s="133"/>
      <c r="AM1211" s="133"/>
      <c r="AN1211" s="133"/>
      <c r="AO1211" s="133"/>
      <c r="AP1211" s="133"/>
      <c r="AQ1211" s="133"/>
      <c r="AR1211" s="133"/>
      <c r="AS1211" s="133"/>
      <c r="AT1211" s="133"/>
      <c r="AU1211" s="133"/>
      <c r="AV1211" s="152"/>
      <c r="AW1211" s="134"/>
      <c r="AX1211" s="135"/>
    </row>
    <row r="1212" spans="1:50" x14ac:dyDescent="0.25">
      <c r="A1212" s="3"/>
      <c r="B1212" s="129"/>
      <c r="X1212" s="72"/>
      <c r="Y1212" s="132"/>
      <c r="AB1212" s="131"/>
      <c r="AC1212" s="131"/>
      <c r="AD1212" s="131"/>
      <c r="AE1212" s="131"/>
      <c r="AF1212" s="131"/>
      <c r="AG1212" s="131"/>
      <c r="AH1212" s="131"/>
      <c r="AI1212" s="131"/>
      <c r="AJ1212" s="140"/>
      <c r="AK1212" s="72"/>
      <c r="AL1212" s="133"/>
      <c r="AM1212" s="133"/>
      <c r="AN1212" s="133"/>
      <c r="AO1212" s="133"/>
      <c r="AP1212" s="133"/>
      <c r="AQ1212" s="133"/>
      <c r="AR1212" s="133"/>
      <c r="AS1212" s="133"/>
      <c r="AT1212" s="133"/>
      <c r="AU1212" s="133"/>
      <c r="AV1212" s="152"/>
      <c r="AW1212" s="134"/>
      <c r="AX1212" s="135"/>
    </row>
    <row r="1213" spans="1:50" x14ac:dyDescent="0.25">
      <c r="A1213" s="3"/>
      <c r="B1213" s="129"/>
      <c r="X1213" s="72"/>
      <c r="Y1213" s="132"/>
      <c r="AB1213" s="131"/>
      <c r="AC1213" s="131"/>
      <c r="AD1213" s="131"/>
      <c r="AE1213" s="131"/>
      <c r="AF1213" s="131"/>
      <c r="AG1213" s="131"/>
      <c r="AH1213" s="131"/>
      <c r="AI1213" s="131"/>
      <c r="AJ1213" s="140"/>
      <c r="AK1213" s="72"/>
      <c r="AL1213" s="133"/>
      <c r="AM1213" s="133"/>
      <c r="AN1213" s="133"/>
      <c r="AO1213" s="133"/>
      <c r="AP1213" s="133"/>
      <c r="AQ1213" s="133"/>
      <c r="AR1213" s="133"/>
      <c r="AS1213" s="133"/>
      <c r="AT1213" s="133"/>
      <c r="AU1213" s="133"/>
      <c r="AV1213" s="152"/>
      <c r="AW1213" s="134"/>
      <c r="AX1213" s="135"/>
    </row>
    <row r="1214" spans="1:50" x14ac:dyDescent="0.25">
      <c r="A1214" s="3"/>
      <c r="B1214" s="129"/>
      <c r="X1214" s="72"/>
      <c r="Y1214" s="132"/>
      <c r="AB1214" s="131"/>
      <c r="AC1214" s="131"/>
      <c r="AD1214" s="131"/>
      <c r="AE1214" s="131"/>
      <c r="AF1214" s="131"/>
      <c r="AG1214" s="131"/>
      <c r="AH1214" s="131"/>
      <c r="AI1214" s="131"/>
      <c r="AJ1214" s="140"/>
      <c r="AK1214" s="72"/>
      <c r="AL1214" s="133"/>
      <c r="AM1214" s="133"/>
      <c r="AN1214" s="133"/>
      <c r="AO1214" s="133"/>
      <c r="AP1214" s="133"/>
      <c r="AQ1214" s="133"/>
      <c r="AR1214" s="133"/>
      <c r="AS1214" s="133"/>
      <c r="AT1214" s="133"/>
      <c r="AU1214" s="133"/>
      <c r="AV1214" s="152"/>
      <c r="AW1214" s="134"/>
      <c r="AX1214" s="135"/>
    </row>
    <row r="1215" spans="1:50" x14ac:dyDescent="0.25">
      <c r="A1215" s="3"/>
      <c r="B1215" s="129"/>
      <c r="X1215" s="72"/>
      <c r="Y1215" s="132"/>
      <c r="AB1215" s="131"/>
      <c r="AC1215" s="131"/>
      <c r="AD1215" s="131"/>
      <c r="AE1215" s="131"/>
      <c r="AF1215" s="131"/>
      <c r="AG1215" s="131"/>
      <c r="AH1215" s="131"/>
      <c r="AI1215" s="131"/>
      <c r="AJ1215" s="140"/>
      <c r="AK1215" s="72"/>
      <c r="AL1215" s="133"/>
      <c r="AM1215" s="133"/>
      <c r="AN1215" s="133"/>
      <c r="AO1215" s="133"/>
      <c r="AP1215" s="133"/>
      <c r="AQ1215" s="133"/>
      <c r="AR1215" s="133"/>
      <c r="AS1215" s="133"/>
      <c r="AT1215" s="133"/>
      <c r="AU1215" s="133"/>
      <c r="AV1215" s="152"/>
      <c r="AW1215" s="134"/>
      <c r="AX1215" s="135"/>
    </row>
    <row r="1216" spans="1:50" x14ac:dyDescent="0.25">
      <c r="A1216" s="3"/>
      <c r="B1216" s="129"/>
      <c r="X1216" s="72"/>
      <c r="Y1216" s="132"/>
      <c r="AB1216" s="131"/>
      <c r="AC1216" s="131"/>
      <c r="AD1216" s="131"/>
      <c r="AE1216" s="131"/>
      <c r="AF1216" s="131"/>
      <c r="AG1216" s="131"/>
      <c r="AH1216" s="131"/>
      <c r="AI1216" s="131"/>
      <c r="AJ1216" s="140"/>
      <c r="AK1216" s="72"/>
      <c r="AL1216" s="133"/>
      <c r="AM1216" s="133"/>
      <c r="AN1216" s="133"/>
      <c r="AO1216" s="133"/>
      <c r="AP1216" s="133"/>
      <c r="AQ1216" s="133"/>
      <c r="AR1216" s="133"/>
      <c r="AS1216" s="133"/>
      <c r="AT1216" s="133"/>
      <c r="AU1216" s="133"/>
      <c r="AV1216" s="152"/>
      <c r="AW1216" s="134"/>
      <c r="AX1216" s="135"/>
    </row>
    <row r="1217" spans="1:50" x14ac:dyDescent="0.25">
      <c r="A1217" s="3"/>
      <c r="B1217" s="129"/>
      <c r="X1217" s="72"/>
      <c r="Y1217" s="132"/>
      <c r="AB1217" s="131"/>
      <c r="AC1217" s="131"/>
      <c r="AD1217" s="131"/>
      <c r="AE1217" s="131"/>
      <c r="AF1217" s="131"/>
      <c r="AG1217" s="131"/>
      <c r="AH1217" s="131"/>
      <c r="AI1217" s="131"/>
      <c r="AJ1217" s="140"/>
      <c r="AK1217" s="72"/>
      <c r="AL1217" s="133"/>
      <c r="AM1217" s="133"/>
      <c r="AN1217" s="133"/>
      <c r="AO1217" s="133"/>
      <c r="AP1217" s="133"/>
      <c r="AQ1217" s="133"/>
      <c r="AR1217" s="133"/>
      <c r="AS1217" s="133"/>
      <c r="AT1217" s="133"/>
      <c r="AU1217" s="133"/>
      <c r="AV1217" s="152"/>
      <c r="AW1217" s="134"/>
      <c r="AX1217" s="135"/>
    </row>
    <row r="1218" spans="1:50" x14ac:dyDescent="0.25">
      <c r="A1218" s="3"/>
      <c r="B1218" s="129"/>
      <c r="X1218" s="72"/>
      <c r="Y1218" s="132"/>
      <c r="AB1218" s="131"/>
      <c r="AC1218" s="131"/>
      <c r="AD1218" s="131"/>
      <c r="AE1218" s="131"/>
      <c r="AF1218" s="131"/>
      <c r="AG1218" s="131"/>
      <c r="AH1218" s="131"/>
      <c r="AI1218" s="131"/>
      <c r="AJ1218" s="140"/>
      <c r="AK1218" s="72"/>
      <c r="AL1218" s="133"/>
      <c r="AM1218" s="133"/>
      <c r="AN1218" s="133"/>
      <c r="AO1218" s="133"/>
      <c r="AP1218" s="133"/>
      <c r="AQ1218" s="133"/>
      <c r="AR1218" s="133"/>
      <c r="AS1218" s="133"/>
      <c r="AT1218" s="133"/>
      <c r="AU1218" s="133"/>
      <c r="AV1218" s="152"/>
      <c r="AW1218" s="134"/>
      <c r="AX1218" s="135"/>
    </row>
    <row r="1219" spans="1:50" x14ac:dyDescent="0.25">
      <c r="A1219" s="3"/>
      <c r="B1219" s="129"/>
      <c r="X1219" s="72"/>
      <c r="Y1219" s="132"/>
      <c r="AB1219" s="131"/>
      <c r="AC1219" s="131"/>
      <c r="AD1219" s="131"/>
      <c r="AE1219" s="131"/>
      <c r="AF1219" s="131"/>
      <c r="AG1219" s="131"/>
      <c r="AH1219" s="131"/>
      <c r="AI1219" s="131"/>
      <c r="AJ1219" s="140"/>
      <c r="AK1219" s="72"/>
      <c r="AL1219" s="133"/>
      <c r="AM1219" s="133"/>
      <c r="AN1219" s="133"/>
      <c r="AO1219" s="133"/>
      <c r="AP1219" s="133"/>
      <c r="AQ1219" s="133"/>
      <c r="AR1219" s="133"/>
      <c r="AS1219" s="133"/>
      <c r="AT1219" s="133"/>
      <c r="AU1219" s="133"/>
      <c r="AV1219" s="152"/>
      <c r="AW1219" s="134"/>
      <c r="AX1219" s="135"/>
    </row>
    <row r="1220" spans="1:50" x14ac:dyDescent="0.25">
      <c r="A1220" s="3"/>
      <c r="B1220" s="129"/>
      <c r="X1220" s="72"/>
      <c r="Y1220" s="132"/>
      <c r="AB1220" s="131"/>
      <c r="AC1220" s="131"/>
      <c r="AD1220" s="131"/>
      <c r="AE1220" s="131"/>
      <c r="AF1220" s="131"/>
      <c r="AG1220" s="131"/>
      <c r="AH1220" s="131"/>
      <c r="AI1220" s="131"/>
      <c r="AJ1220" s="140"/>
      <c r="AK1220" s="72"/>
      <c r="AL1220" s="133"/>
      <c r="AM1220" s="133"/>
      <c r="AN1220" s="133"/>
      <c r="AO1220" s="133"/>
      <c r="AP1220" s="133"/>
      <c r="AQ1220" s="133"/>
      <c r="AR1220" s="133"/>
      <c r="AS1220" s="133"/>
      <c r="AT1220" s="133"/>
      <c r="AU1220" s="133"/>
      <c r="AV1220" s="152"/>
      <c r="AW1220" s="134"/>
      <c r="AX1220" s="135"/>
    </row>
    <row r="1221" spans="1:50" x14ac:dyDescent="0.25">
      <c r="A1221" s="3"/>
      <c r="B1221" s="129"/>
      <c r="X1221" s="72"/>
      <c r="Y1221" s="132"/>
      <c r="AB1221" s="131"/>
      <c r="AC1221" s="131"/>
      <c r="AD1221" s="131"/>
      <c r="AE1221" s="131"/>
      <c r="AF1221" s="131"/>
      <c r="AG1221" s="131"/>
      <c r="AH1221" s="131"/>
      <c r="AI1221" s="131"/>
      <c r="AJ1221" s="140"/>
      <c r="AK1221" s="72"/>
      <c r="AL1221" s="133"/>
      <c r="AM1221" s="133"/>
      <c r="AN1221" s="133"/>
      <c r="AO1221" s="133"/>
      <c r="AP1221" s="133"/>
      <c r="AQ1221" s="133"/>
      <c r="AR1221" s="133"/>
      <c r="AS1221" s="133"/>
      <c r="AT1221" s="133"/>
      <c r="AU1221" s="133"/>
      <c r="AV1221" s="152"/>
      <c r="AW1221" s="134"/>
      <c r="AX1221" s="135"/>
    </row>
    <row r="1222" spans="1:50" x14ac:dyDescent="0.25">
      <c r="A1222" s="3"/>
      <c r="B1222" s="129"/>
      <c r="X1222" s="72"/>
      <c r="Y1222" s="132"/>
      <c r="AB1222" s="131"/>
      <c r="AC1222" s="131"/>
      <c r="AD1222" s="131"/>
      <c r="AE1222" s="131"/>
      <c r="AF1222" s="131"/>
      <c r="AG1222" s="131"/>
      <c r="AH1222" s="131"/>
      <c r="AI1222" s="131"/>
      <c r="AJ1222" s="140"/>
      <c r="AK1222" s="72"/>
      <c r="AL1222" s="133"/>
      <c r="AM1222" s="133"/>
      <c r="AN1222" s="133"/>
      <c r="AO1222" s="133"/>
      <c r="AP1222" s="133"/>
      <c r="AQ1222" s="133"/>
      <c r="AR1222" s="133"/>
      <c r="AS1222" s="133"/>
      <c r="AT1222" s="133"/>
      <c r="AU1222" s="133"/>
      <c r="AV1222" s="152"/>
      <c r="AW1222" s="134"/>
      <c r="AX1222" s="135"/>
    </row>
    <row r="1223" spans="1:50" x14ac:dyDescent="0.25">
      <c r="A1223" s="3"/>
      <c r="B1223" s="129"/>
      <c r="X1223" s="72"/>
      <c r="Y1223" s="132"/>
      <c r="AB1223" s="131"/>
      <c r="AC1223" s="131"/>
      <c r="AD1223" s="131"/>
      <c r="AE1223" s="131"/>
      <c r="AF1223" s="131"/>
      <c r="AG1223" s="131"/>
      <c r="AH1223" s="131"/>
      <c r="AI1223" s="131"/>
      <c r="AJ1223" s="140"/>
      <c r="AK1223" s="72"/>
      <c r="AL1223" s="133"/>
      <c r="AM1223" s="133"/>
      <c r="AN1223" s="133"/>
      <c r="AO1223" s="133"/>
      <c r="AP1223" s="133"/>
      <c r="AQ1223" s="133"/>
      <c r="AR1223" s="133"/>
      <c r="AS1223" s="133"/>
      <c r="AT1223" s="133"/>
      <c r="AU1223" s="133"/>
      <c r="AV1223" s="152"/>
      <c r="AW1223" s="134"/>
      <c r="AX1223" s="135"/>
    </row>
    <row r="1224" spans="1:50" x14ac:dyDescent="0.25">
      <c r="A1224" s="3"/>
      <c r="B1224" s="129"/>
      <c r="X1224" s="72"/>
      <c r="Y1224" s="132"/>
      <c r="AB1224" s="131"/>
      <c r="AC1224" s="131"/>
      <c r="AD1224" s="131"/>
      <c r="AE1224" s="131"/>
      <c r="AF1224" s="131"/>
      <c r="AG1224" s="131"/>
      <c r="AH1224" s="131"/>
      <c r="AI1224" s="131"/>
      <c r="AJ1224" s="140"/>
      <c r="AK1224" s="72"/>
      <c r="AL1224" s="133"/>
      <c r="AM1224" s="133"/>
      <c r="AN1224" s="133"/>
      <c r="AO1224" s="133"/>
      <c r="AP1224" s="133"/>
      <c r="AQ1224" s="133"/>
      <c r="AR1224" s="133"/>
      <c r="AS1224" s="133"/>
      <c r="AT1224" s="133"/>
      <c r="AU1224" s="133"/>
      <c r="AV1224" s="152"/>
      <c r="AW1224" s="134"/>
      <c r="AX1224" s="135"/>
    </row>
    <row r="1225" spans="1:50" x14ac:dyDescent="0.25">
      <c r="A1225" s="3"/>
      <c r="B1225" s="129"/>
      <c r="X1225" s="72"/>
      <c r="Y1225" s="132"/>
      <c r="AB1225" s="131"/>
      <c r="AC1225" s="131"/>
      <c r="AD1225" s="131"/>
      <c r="AE1225" s="131"/>
      <c r="AF1225" s="131"/>
      <c r="AG1225" s="131"/>
      <c r="AH1225" s="131"/>
      <c r="AI1225" s="131"/>
      <c r="AJ1225" s="140"/>
      <c r="AK1225" s="72"/>
      <c r="AL1225" s="133"/>
      <c r="AM1225" s="133"/>
      <c r="AN1225" s="133"/>
      <c r="AO1225" s="133"/>
      <c r="AP1225" s="133"/>
      <c r="AQ1225" s="133"/>
      <c r="AR1225" s="133"/>
      <c r="AS1225" s="133"/>
      <c r="AT1225" s="133"/>
      <c r="AU1225" s="133"/>
      <c r="AV1225" s="152"/>
      <c r="AW1225" s="134"/>
      <c r="AX1225" s="135"/>
    </row>
    <row r="1226" spans="1:50" x14ac:dyDescent="0.25">
      <c r="A1226" s="3"/>
      <c r="B1226" s="129"/>
      <c r="X1226" s="72"/>
      <c r="Y1226" s="132"/>
      <c r="AB1226" s="131"/>
      <c r="AC1226" s="131"/>
      <c r="AD1226" s="131"/>
      <c r="AE1226" s="131"/>
      <c r="AF1226" s="131"/>
      <c r="AG1226" s="131"/>
      <c r="AH1226" s="131"/>
      <c r="AI1226" s="131"/>
      <c r="AJ1226" s="140"/>
      <c r="AK1226" s="72"/>
      <c r="AL1226" s="133"/>
      <c r="AM1226" s="133"/>
      <c r="AN1226" s="133"/>
      <c r="AO1226" s="133"/>
      <c r="AP1226" s="133"/>
      <c r="AQ1226" s="133"/>
      <c r="AR1226" s="133"/>
      <c r="AS1226" s="133"/>
      <c r="AT1226" s="133"/>
      <c r="AU1226" s="133"/>
      <c r="AV1226" s="152"/>
      <c r="AW1226" s="134"/>
      <c r="AX1226" s="135"/>
    </row>
    <row r="1227" spans="1:50" x14ac:dyDescent="0.25">
      <c r="A1227" s="3"/>
      <c r="B1227" s="129"/>
      <c r="X1227" s="72"/>
      <c r="Y1227" s="132"/>
      <c r="AB1227" s="131"/>
      <c r="AC1227" s="131"/>
      <c r="AD1227" s="131"/>
      <c r="AE1227" s="131"/>
      <c r="AF1227" s="131"/>
      <c r="AG1227" s="131"/>
      <c r="AH1227" s="131"/>
      <c r="AI1227" s="131"/>
      <c r="AJ1227" s="140"/>
      <c r="AK1227" s="72"/>
      <c r="AL1227" s="133"/>
      <c r="AM1227" s="133"/>
      <c r="AN1227" s="133"/>
      <c r="AO1227" s="133"/>
      <c r="AP1227" s="133"/>
      <c r="AQ1227" s="133"/>
      <c r="AR1227" s="133"/>
      <c r="AS1227" s="133"/>
      <c r="AT1227" s="133"/>
      <c r="AU1227" s="133"/>
      <c r="AV1227" s="152"/>
      <c r="AW1227" s="134"/>
      <c r="AX1227" s="135"/>
    </row>
    <row r="1228" spans="1:50" x14ac:dyDescent="0.25">
      <c r="A1228" s="3"/>
      <c r="B1228" s="129"/>
      <c r="X1228" s="72"/>
      <c r="Y1228" s="132"/>
      <c r="AB1228" s="131"/>
      <c r="AC1228" s="131"/>
      <c r="AD1228" s="131"/>
      <c r="AE1228" s="131"/>
      <c r="AF1228" s="131"/>
      <c r="AG1228" s="131"/>
      <c r="AH1228" s="131"/>
      <c r="AI1228" s="131"/>
      <c r="AJ1228" s="140"/>
      <c r="AK1228" s="72"/>
      <c r="AL1228" s="133"/>
      <c r="AM1228" s="133"/>
      <c r="AN1228" s="133"/>
      <c r="AO1228" s="133"/>
      <c r="AP1228" s="133"/>
      <c r="AQ1228" s="133"/>
      <c r="AR1228" s="133"/>
      <c r="AS1228" s="133"/>
      <c r="AT1228" s="133"/>
      <c r="AU1228" s="133"/>
      <c r="AV1228" s="152"/>
      <c r="AW1228" s="134"/>
      <c r="AX1228" s="135"/>
    </row>
    <row r="1229" spans="1:50" x14ac:dyDescent="0.25">
      <c r="A1229" s="3"/>
      <c r="B1229" s="129"/>
      <c r="X1229" s="72"/>
      <c r="Y1229" s="132"/>
      <c r="AB1229" s="131"/>
      <c r="AC1229" s="131"/>
      <c r="AD1229" s="131"/>
      <c r="AE1229" s="131"/>
      <c r="AF1229" s="131"/>
      <c r="AG1229" s="131"/>
      <c r="AH1229" s="131"/>
      <c r="AI1229" s="131"/>
      <c r="AJ1229" s="140"/>
      <c r="AK1229" s="72"/>
      <c r="AL1229" s="133"/>
      <c r="AM1229" s="133"/>
      <c r="AN1229" s="133"/>
      <c r="AO1229" s="133"/>
      <c r="AP1229" s="133"/>
      <c r="AQ1229" s="133"/>
      <c r="AR1229" s="133"/>
      <c r="AS1229" s="133"/>
      <c r="AT1229" s="133"/>
      <c r="AU1229" s="133"/>
      <c r="AV1229" s="152"/>
      <c r="AW1229" s="134"/>
      <c r="AX1229" s="135"/>
    </row>
    <row r="1230" spans="1:50" x14ac:dyDescent="0.25">
      <c r="A1230" s="3"/>
      <c r="B1230" s="129"/>
      <c r="X1230" s="72"/>
      <c r="Y1230" s="132"/>
      <c r="AB1230" s="131"/>
      <c r="AC1230" s="131"/>
      <c r="AD1230" s="131"/>
      <c r="AE1230" s="131"/>
      <c r="AF1230" s="131"/>
      <c r="AG1230" s="131"/>
      <c r="AH1230" s="131"/>
      <c r="AI1230" s="131"/>
      <c r="AJ1230" s="140"/>
      <c r="AK1230" s="72"/>
      <c r="AL1230" s="133"/>
      <c r="AM1230" s="133"/>
      <c r="AN1230" s="133"/>
      <c r="AO1230" s="133"/>
      <c r="AP1230" s="133"/>
      <c r="AQ1230" s="133"/>
      <c r="AR1230" s="133"/>
      <c r="AS1230" s="133"/>
      <c r="AT1230" s="133"/>
      <c r="AU1230" s="133"/>
      <c r="AV1230" s="152"/>
      <c r="AW1230" s="134"/>
      <c r="AX1230" s="135"/>
    </row>
    <row r="1231" spans="1:50" x14ac:dyDescent="0.25">
      <c r="A1231" s="3"/>
      <c r="B1231" s="129"/>
      <c r="X1231" s="72"/>
      <c r="Y1231" s="132"/>
      <c r="AB1231" s="131"/>
      <c r="AC1231" s="131"/>
      <c r="AD1231" s="131"/>
      <c r="AE1231" s="131"/>
      <c r="AF1231" s="131"/>
      <c r="AG1231" s="131"/>
      <c r="AH1231" s="131"/>
      <c r="AI1231" s="131"/>
      <c r="AJ1231" s="140"/>
      <c r="AK1231" s="72"/>
      <c r="AL1231" s="133"/>
      <c r="AM1231" s="133"/>
      <c r="AN1231" s="133"/>
      <c r="AO1231" s="133"/>
      <c r="AP1231" s="133"/>
      <c r="AQ1231" s="133"/>
      <c r="AR1231" s="133"/>
      <c r="AS1231" s="133"/>
      <c r="AT1231" s="133"/>
      <c r="AU1231" s="133"/>
      <c r="AV1231" s="152"/>
      <c r="AW1231" s="134"/>
      <c r="AX1231" s="135"/>
    </row>
    <row r="1232" spans="1:50" x14ac:dyDescent="0.25">
      <c r="A1232" s="3"/>
      <c r="B1232" s="129"/>
      <c r="X1232" s="72"/>
      <c r="Y1232" s="132"/>
      <c r="AB1232" s="131"/>
      <c r="AC1232" s="131"/>
      <c r="AD1232" s="131"/>
      <c r="AE1232" s="131"/>
      <c r="AF1232" s="131"/>
      <c r="AG1232" s="131"/>
      <c r="AH1232" s="131"/>
      <c r="AI1232" s="131"/>
      <c r="AJ1232" s="140"/>
      <c r="AK1232" s="72"/>
      <c r="AL1232" s="133"/>
      <c r="AM1232" s="133"/>
      <c r="AN1232" s="133"/>
      <c r="AO1232" s="133"/>
      <c r="AP1232" s="133"/>
      <c r="AQ1232" s="133"/>
      <c r="AR1232" s="133"/>
      <c r="AS1232" s="133"/>
      <c r="AT1232" s="133"/>
      <c r="AU1232" s="133"/>
      <c r="AV1232" s="152"/>
      <c r="AW1232" s="134"/>
      <c r="AX1232" s="135"/>
    </row>
    <row r="1233" spans="1:50" x14ac:dyDescent="0.25">
      <c r="A1233" s="3"/>
      <c r="B1233" s="129"/>
      <c r="X1233" s="72"/>
      <c r="Y1233" s="132"/>
      <c r="AB1233" s="131"/>
      <c r="AC1233" s="131"/>
      <c r="AD1233" s="131"/>
      <c r="AE1233" s="131"/>
      <c r="AF1233" s="131"/>
      <c r="AG1233" s="131"/>
      <c r="AH1233" s="131"/>
      <c r="AI1233" s="131"/>
      <c r="AJ1233" s="140"/>
      <c r="AK1233" s="72"/>
      <c r="AL1233" s="133"/>
      <c r="AM1233" s="133"/>
      <c r="AN1233" s="133"/>
      <c r="AO1233" s="133"/>
      <c r="AP1233" s="133"/>
      <c r="AQ1233" s="133"/>
      <c r="AR1233" s="133"/>
      <c r="AS1233" s="133"/>
      <c r="AT1233" s="133"/>
      <c r="AU1233" s="133"/>
      <c r="AV1233" s="152"/>
      <c r="AW1233" s="134"/>
      <c r="AX1233" s="135"/>
    </row>
    <row r="1234" spans="1:50" x14ac:dyDescent="0.25">
      <c r="A1234" s="3"/>
      <c r="B1234" s="129"/>
      <c r="X1234" s="72"/>
      <c r="Y1234" s="132"/>
      <c r="AB1234" s="131"/>
      <c r="AC1234" s="131"/>
      <c r="AD1234" s="131"/>
      <c r="AE1234" s="131"/>
      <c r="AF1234" s="131"/>
      <c r="AG1234" s="131"/>
      <c r="AH1234" s="131"/>
      <c r="AI1234" s="131"/>
      <c r="AJ1234" s="140"/>
      <c r="AK1234" s="72"/>
      <c r="AL1234" s="133"/>
      <c r="AM1234" s="133"/>
      <c r="AN1234" s="133"/>
      <c r="AO1234" s="133"/>
      <c r="AP1234" s="133"/>
      <c r="AQ1234" s="133"/>
      <c r="AR1234" s="133"/>
      <c r="AS1234" s="133"/>
      <c r="AT1234" s="133"/>
      <c r="AU1234" s="133"/>
      <c r="AV1234" s="152"/>
      <c r="AW1234" s="134"/>
      <c r="AX1234" s="135"/>
    </row>
    <row r="1235" spans="1:50" x14ac:dyDescent="0.25">
      <c r="A1235" s="3"/>
      <c r="B1235" s="129"/>
      <c r="X1235" s="72"/>
      <c r="Y1235" s="132"/>
      <c r="AB1235" s="131"/>
      <c r="AC1235" s="131"/>
      <c r="AD1235" s="131"/>
      <c r="AE1235" s="131"/>
      <c r="AF1235" s="131"/>
      <c r="AG1235" s="131"/>
      <c r="AH1235" s="131"/>
      <c r="AI1235" s="131"/>
      <c r="AJ1235" s="140"/>
      <c r="AK1235" s="72"/>
      <c r="AL1235" s="133"/>
      <c r="AM1235" s="133"/>
      <c r="AN1235" s="133"/>
      <c r="AO1235" s="133"/>
      <c r="AP1235" s="133"/>
      <c r="AQ1235" s="133"/>
      <c r="AR1235" s="133"/>
      <c r="AS1235" s="133"/>
      <c r="AT1235" s="133"/>
      <c r="AU1235" s="133"/>
      <c r="AV1235" s="152"/>
      <c r="AW1235" s="134"/>
      <c r="AX1235" s="135"/>
    </row>
    <row r="1236" spans="1:50" x14ac:dyDescent="0.25">
      <c r="A1236" s="3"/>
      <c r="B1236" s="129"/>
      <c r="X1236" s="72"/>
      <c r="Y1236" s="132"/>
      <c r="AB1236" s="131"/>
      <c r="AC1236" s="131"/>
      <c r="AD1236" s="131"/>
      <c r="AE1236" s="131"/>
      <c r="AF1236" s="131"/>
      <c r="AG1236" s="131"/>
      <c r="AH1236" s="131"/>
      <c r="AI1236" s="131"/>
      <c r="AJ1236" s="140"/>
      <c r="AK1236" s="72"/>
      <c r="AL1236" s="133"/>
      <c r="AM1236" s="133"/>
      <c r="AN1236" s="133"/>
      <c r="AO1236" s="133"/>
      <c r="AP1236" s="133"/>
      <c r="AQ1236" s="133"/>
      <c r="AR1236" s="133"/>
      <c r="AS1236" s="133"/>
      <c r="AT1236" s="133"/>
      <c r="AU1236" s="133"/>
      <c r="AV1236" s="152"/>
      <c r="AW1236" s="134"/>
      <c r="AX1236" s="135"/>
    </row>
    <row r="1237" spans="1:50" x14ac:dyDescent="0.25">
      <c r="A1237" s="3"/>
      <c r="B1237" s="129"/>
      <c r="X1237" s="72"/>
      <c r="Y1237" s="132"/>
      <c r="AB1237" s="131"/>
      <c r="AC1237" s="131"/>
      <c r="AD1237" s="131"/>
      <c r="AE1237" s="131"/>
      <c r="AF1237" s="131"/>
      <c r="AG1237" s="131"/>
      <c r="AH1237" s="131"/>
      <c r="AI1237" s="131"/>
      <c r="AJ1237" s="140"/>
      <c r="AK1237" s="72"/>
      <c r="AL1237" s="133"/>
      <c r="AM1237" s="133"/>
      <c r="AN1237" s="133"/>
      <c r="AO1237" s="133"/>
      <c r="AP1237" s="133"/>
      <c r="AQ1237" s="133"/>
      <c r="AR1237" s="133"/>
      <c r="AS1237" s="133"/>
      <c r="AT1237" s="133"/>
      <c r="AU1237" s="133"/>
      <c r="AV1237" s="152"/>
      <c r="AW1237" s="134"/>
      <c r="AX1237" s="135"/>
    </row>
    <row r="1238" spans="1:50" x14ac:dyDescent="0.25">
      <c r="A1238" s="3"/>
      <c r="B1238" s="129"/>
      <c r="X1238" s="72"/>
      <c r="Y1238" s="132"/>
      <c r="AB1238" s="131"/>
      <c r="AC1238" s="131"/>
      <c r="AD1238" s="131"/>
      <c r="AE1238" s="131"/>
      <c r="AF1238" s="131"/>
      <c r="AG1238" s="131"/>
      <c r="AH1238" s="131"/>
      <c r="AI1238" s="131"/>
      <c r="AJ1238" s="140"/>
      <c r="AK1238" s="72"/>
      <c r="AL1238" s="133"/>
      <c r="AM1238" s="133"/>
      <c r="AN1238" s="133"/>
      <c r="AO1238" s="133"/>
      <c r="AP1238" s="133"/>
      <c r="AQ1238" s="133"/>
      <c r="AR1238" s="133"/>
      <c r="AS1238" s="133"/>
      <c r="AT1238" s="133"/>
      <c r="AU1238" s="133"/>
      <c r="AV1238" s="152"/>
      <c r="AW1238" s="134"/>
      <c r="AX1238" s="135"/>
    </row>
    <row r="1239" spans="1:50" x14ac:dyDescent="0.25">
      <c r="A1239" s="3"/>
      <c r="B1239" s="129"/>
      <c r="X1239" s="72"/>
      <c r="Y1239" s="132"/>
      <c r="AB1239" s="131"/>
      <c r="AC1239" s="131"/>
      <c r="AD1239" s="131"/>
      <c r="AE1239" s="131"/>
      <c r="AF1239" s="131"/>
      <c r="AG1239" s="131"/>
      <c r="AH1239" s="131"/>
      <c r="AI1239" s="131"/>
      <c r="AJ1239" s="140"/>
      <c r="AK1239" s="72"/>
      <c r="AL1239" s="133"/>
      <c r="AM1239" s="133"/>
      <c r="AN1239" s="133"/>
      <c r="AO1239" s="133"/>
      <c r="AP1239" s="133"/>
      <c r="AQ1239" s="133"/>
      <c r="AR1239" s="133"/>
      <c r="AS1239" s="133"/>
      <c r="AT1239" s="133"/>
      <c r="AU1239" s="133"/>
      <c r="AV1239" s="152"/>
      <c r="AW1239" s="134"/>
      <c r="AX1239" s="135"/>
    </row>
    <row r="1240" spans="1:50" x14ac:dyDescent="0.25">
      <c r="A1240" s="3"/>
      <c r="B1240" s="129"/>
      <c r="X1240" s="72"/>
      <c r="Y1240" s="132"/>
      <c r="AB1240" s="131"/>
      <c r="AC1240" s="131"/>
      <c r="AD1240" s="131"/>
      <c r="AE1240" s="131"/>
      <c r="AF1240" s="131"/>
      <c r="AG1240" s="131"/>
      <c r="AH1240" s="131"/>
      <c r="AI1240" s="131"/>
      <c r="AJ1240" s="140"/>
      <c r="AK1240" s="72"/>
      <c r="AL1240" s="133"/>
      <c r="AM1240" s="133"/>
      <c r="AN1240" s="133"/>
      <c r="AO1240" s="133"/>
      <c r="AP1240" s="133"/>
      <c r="AQ1240" s="133"/>
      <c r="AR1240" s="133"/>
      <c r="AS1240" s="133"/>
      <c r="AT1240" s="133"/>
      <c r="AU1240" s="133"/>
      <c r="AV1240" s="152"/>
      <c r="AW1240" s="134"/>
      <c r="AX1240" s="135"/>
    </row>
    <row r="1241" spans="1:50" x14ac:dyDescent="0.25">
      <c r="A1241" s="3"/>
      <c r="B1241" s="129"/>
      <c r="X1241" s="72"/>
      <c r="Y1241" s="132"/>
      <c r="AB1241" s="131"/>
      <c r="AC1241" s="131"/>
      <c r="AD1241" s="131"/>
      <c r="AE1241" s="131"/>
      <c r="AF1241" s="131"/>
      <c r="AG1241" s="131"/>
      <c r="AH1241" s="131"/>
      <c r="AI1241" s="131"/>
      <c r="AJ1241" s="140"/>
      <c r="AK1241" s="72"/>
      <c r="AL1241" s="133"/>
      <c r="AM1241" s="133"/>
      <c r="AN1241" s="133"/>
      <c r="AO1241" s="133"/>
      <c r="AP1241" s="133"/>
      <c r="AQ1241" s="133"/>
      <c r="AR1241" s="133"/>
      <c r="AS1241" s="133"/>
      <c r="AT1241" s="133"/>
      <c r="AU1241" s="133"/>
      <c r="AV1241" s="152"/>
      <c r="AW1241" s="134"/>
      <c r="AX1241" s="135"/>
    </row>
    <row r="1242" spans="1:50" x14ac:dyDescent="0.25">
      <c r="A1242" s="3"/>
      <c r="B1242" s="129"/>
      <c r="X1242" s="72"/>
      <c r="Y1242" s="132"/>
      <c r="AB1242" s="131"/>
      <c r="AC1242" s="131"/>
      <c r="AD1242" s="131"/>
      <c r="AE1242" s="131"/>
      <c r="AF1242" s="131"/>
      <c r="AG1242" s="131"/>
      <c r="AH1242" s="131"/>
      <c r="AI1242" s="131"/>
      <c r="AJ1242" s="140"/>
      <c r="AK1242" s="72"/>
      <c r="AL1242" s="133"/>
      <c r="AM1242" s="133"/>
      <c r="AN1242" s="133"/>
      <c r="AO1242" s="133"/>
      <c r="AP1242" s="133"/>
      <c r="AQ1242" s="133"/>
      <c r="AR1242" s="133"/>
      <c r="AS1242" s="133"/>
      <c r="AT1242" s="133"/>
      <c r="AU1242" s="133"/>
      <c r="AV1242" s="152"/>
      <c r="AW1242" s="134"/>
      <c r="AX1242" s="135"/>
    </row>
    <row r="1243" spans="1:50" x14ac:dyDescent="0.25">
      <c r="A1243" s="3"/>
      <c r="B1243" s="129"/>
      <c r="X1243" s="72"/>
      <c r="Y1243" s="132"/>
      <c r="AB1243" s="131"/>
      <c r="AC1243" s="131"/>
      <c r="AD1243" s="131"/>
      <c r="AE1243" s="131"/>
      <c r="AF1243" s="131"/>
      <c r="AG1243" s="131"/>
      <c r="AH1243" s="131"/>
      <c r="AI1243" s="131"/>
      <c r="AJ1243" s="140"/>
      <c r="AK1243" s="72"/>
      <c r="AL1243" s="133"/>
      <c r="AM1243" s="133"/>
      <c r="AN1243" s="133"/>
      <c r="AO1243" s="133"/>
      <c r="AP1243" s="133"/>
      <c r="AQ1243" s="133"/>
      <c r="AR1243" s="133"/>
      <c r="AS1243" s="133"/>
      <c r="AT1243" s="133"/>
      <c r="AU1243" s="133"/>
      <c r="AV1243" s="152"/>
      <c r="AW1243" s="134"/>
      <c r="AX1243" s="135"/>
    </row>
    <row r="1244" spans="1:50" x14ac:dyDescent="0.25">
      <c r="A1244" s="3"/>
      <c r="B1244" s="129"/>
      <c r="X1244" s="72"/>
      <c r="Y1244" s="132"/>
      <c r="AB1244" s="131"/>
      <c r="AC1244" s="131"/>
      <c r="AD1244" s="131"/>
      <c r="AE1244" s="131"/>
      <c r="AF1244" s="131"/>
      <c r="AG1244" s="131"/>
      <c r="AH1244" s="131"/>
      <c r="AI1244" s="131"/>
      <c r="AJ1244" s="140"/>
      <c r="AK1244" s="72"/>
      <c r="AL1244" s="133"/>
      <c r="AM1244" s="133"/>
      <c r="AN1244" s="133"/>
      <c r="AO1244" s="133"/>
      <c r="AP1244" s="133"/>
      <c r="AQ1244" s="133"/>
      <c r="AR1244" s="133"/>
      <c r="AS1244" s="133"/>
      <c r="AT1244" s="133"/>
      <c r="AU1244" s="133"/>
      <c r="AV1244" s="152"/>
      <c r="AW1244" s="134"/>
      <c r="AX1244" s="135"/>
    </row>
    <row r="1245" spans="1:50" x14ac:dyDescent="0.25">
      <c r="A1245" s="3"/>
      <c r="B1245" s="129"/>
      <c r="X1245" s="72"/>
      <c r="Y1245" s="132"/>
      <c r="AB1245" s="131"/>
      <c r="AC1245" s="131"/>
      <c r="AD1245" s="131"/>
      <c r="AE1245" s="131"/>
      <c r="AF1245" s="131"/>
      <c r="AG1245" s="131"/>
      <c r="AH1245" s="131"/>
      <c r="AI1245" s="131"/>
      <c r="AJ1245" s="140"/>
      <c r="AK1245" s="72"/>
      <c r="AL1245" s="133"/>
      <c r="AM1245" s="133"/>
      <c r="AN1245" s="133"/>
      <c r="AO1245" s="133"/>
      <c r="AP1245" s="133"/>
      <c r="AQ1245" s="133"/>
      <c r="AR1245" s="133"/>
      <c r="AS1245" s="133"/>
      <c r="AT1245" s="133"/>
      <c r="AU1245" s="133"/>
      <c r="AV1245" s="152"/>
      <c r="AW1245" s="134"/>
      <c r="AX1245" s="135"/>
    </row>
    <row r="1246" spans="1:50" x14ac:dyDescent="0.25">
      <c r="A1246" s="3"/>
      <c r="B1246" s="129"/>
      <c r="X1246" s="72"/>
      <c r="Y1246" s="132"/>
      <c r="AB1246" s="131"/>
      <c r="AC1246" s="131"/>
      <c r="AD1246" s="131"/>
      <c r="AE1246" s="131"/>
      <c r="AF1246" s="131"/>
      <c r="AG1246" s="131"/>
      <c r="AH1246" s="131"/>
      <c r="AI1246" s="131"/>
      <c r="AJ1246" s="140"/>
      <c r="AK1246" s="72"/>
      <c r="AL1246" s="133"/>
      <c r="AM1246" s="133"/>
      <c r="AN1246" s="133"/>
      <c r="AO1246" s="133"/>
      <c r="AP1246" s="133"/>
      <c r="AQ1246" s="133"/>
      <c r="AR1246" s="133"/>
      <c r="AS1246" s="133"/>
      <c r="AT1246" s="133"/>
      <c r="AU1246" s="133"/>
      <c r="AV1246" s="152"/>
      <c r="AW1246" s="134"/>
      <c r="AX1246" s="135"/>
    </row>
    <row r="1247" spans="1:50" x14ac:dyDescent="0.25">
      <c r="A1247" s="3"/>
      <c r="B1247" s="129"/>
      <c r="X1247" s="72"/>
      <c r="Y1247" s="132"/>
      <c r="AB1247" s="131"/>
      <c r="AC1247" s="131"/>
      <c r="AD1247" s="131"/>
      <c r="AE1247" s="131"/>
      <c r="AF1247" s="131"/>
      <c r="AG1247" s="131"/>
      <c r="AH1247" s="131"/>
      <c r="AI1247" s="131"/>
      <c r="AJ1247" s="140"/>
      <c r="AK1247" s="72"/>
      <c r="AL1247" s="133"/>
      <c r="AM1247" s="133"/>
      <c r="AN1247" s="133"/>
      <c r="AO1247" s="133"/>
      <c r="AP1247" s="133"/>
      <c r="AQ1247" s="133"/>
      <c r="AR1247" s="133"/>
      <c r="AS1247" s="133"/>
      <c r="AT1247" s="133"/>
      <c r="AU1247" s="133"/>
      <c r="AV1247" s="152"/>
      <c r="AW1247" s="134"/>
      <c r="AX1247" s="135"/>
    </row>
    <row r="1248" spans="1:50" x14ac:dyDescent="0.25">
      <c r="A1248" s="3"/>
      <c r="B1248" s="129"/>
      <c r="X1248" s="72"/>
      <c r="Y1248" s="132"/>
      <c r="AB1248" s="131"/>
      <c r="AC1248" s="131"/>
      <c r="AD1248" s="131"/>
      <c r="AE1248" s="131"/>
      <c r="AF1248" s="131"/>
      <c r="AG1248" s="131"/>
      <c r="AH1248" s="131"/>
      <c r="AI1248" s="131"/>
      <c r="AJ1248" s="140"/>
      <c r="AK1248" s="72"/>
      <c r="AL1248" s="133"/>
      <c r="AM1248" s="133"/>
      <c r="AN1248" s="133"/>
      <c r="AO1248" s="133"/>
      <c r="AP1248" s="133"/>
      <c r="AQ1248" s="133"/>
      <c r="AR1248" s="133"/>
      <c r="AS1248" s="133"/>
      <c r="AT1248" s="133"/>
      <c r="AU1248" s="133"/>
      <c r="AV1248" s="152"/>
      <c r="AW1248" s="134"/>
      <c r="AX1248" s="135"/>
    </row>
    <row r="1249" spans="1:50" x14ac:dyDescent="0.25">
      <c r="A1249" s="3"/>
      <c r="B1249" s="129"/>
      <c r="X1249" s="72"/>
      <c r="Y1249" s="132"/>
      <c r="AB1249" s="131"/>
      <c r="AC1249" s="131"/>
      <c r="AD1249" s="131"/>
      <c r="AE1249" s="131"/>
      <c r="AF1249" s="131"/>
      <c r="AG1249" s="131"/>
      <c r="AH1249" s="131"/>
      <c r="AI1249" s="131"/>
      <c r="AJ1249" s="140"/>
      <c r="AK1249" s="72"/>
      <c r="AL1249" s="133"/>
      <c r="AM1249" s="133"/>
      <c r="AN1249" s="133"/>
      <c r="AO1249" s="133"/>
      <c r="AP1249" s="133"/>
      <c r="AQ1249" s="133"/>
      <c r="AR1249" s="133"/>
      <c r="AS1249" s="133"/>
      <c r="AT1249" s="133"/>
      <c r="AU1249" s="133"/>
      <c r="AV1249" s="152"/>
      <c r="AW1249" s="134"/>
      <c r="AX1249" s="135"/>
    </row>
    <row r="1250" spans="1:50" x14ac:dyDescent="0.25">
      <c r="A1250" s="3"/>
      <c r="B1250" s="129"/>
      <c r="X1250" s="72"/>
      <c r="Y1250" s="132"/>
      <c r="AB1250" s="131"/>
      <c r="AC1250" s="131"/>
      <c r="AD1250" s="131"/>
      <c r="AE1250" s="131"/>
      <c r="AF1250" s="131"/>
      <c r="AG1250" s="131"/>
      <c r="AH1250" s="131"/>
      <c r="AI1250" s="131"/>
      <c r="AJ1250" s="140"/>
      <c r="AK1250" s="72"/>
      <c r="AL1250" s="133"/>
      <c r="AM1250" s="133"/>
      <c r="AN1250" s="133"/>
      <c r="AO1250" s="133"/>
      <c r="AP1250" s="133"/>
      <c r="AQ1250" s="133"/>
      <c r="AR1250" s="133"/>
      <c r="AS1250" s="133"/>
      <c r="AT1250" s="133"/>
      <c r="AU1250" s="133"/>
      <c r="AV1250" s="152"/>
      <c r="AW1250" s="134"/>
      <c r="AX1250" s="135"/>
    </row>
    <row r="1251" spans="1:50" x14ac:dyDescent="0.25">
      <c r="A1251" s="3"/>
      <c r="B1251" s="129"/>
      <c r="X1251" s="72"/>
      <c r="Y1251" s="132"/>
      <c r="AB1251" s="131"/>
      <c r="AC1251" s="131"/>
      <c r="AD1251" s="131"/>
      <c r="AE1251" s="131"/>
      <c r="AF1251" s="131"/>
      <c r="AG1251" s="131"/>
      <c r="AH1251" s="131"/>
      <c r="AI1251" s="131"/>
      <c r="AJ1251" s="140"/>
      <c r="AK1251" s="72"/>
      <c r="AL1251" s="133"/>
      <c r="AM1251" s="133"/>
      <c r="AN1251" s="133"/>
      <c r="AO1251" s="133"/>
      <c r="AP1251" s="133"/>
      <c r="AQ1251" s="133"/>
      <c r="AR1251" s="133"/>
      <c r="AS1251" s="133"/>
      <c r="AT1251" s="133"/>
      <c r="AU1251" s="133"/>
      <c r="AV1251" s="152"/>
      <c r="AW1251" s="134"/>
      <c r="AX1251" s="135"/>
    </row>
    <row r="1252" spans="1:50" x14ac:dyDescent="0.25">
      <c r="A1252" s="3"/>
      <c r="B1252" s="129"/>
      <c r="X1252" s="72"/>
      <c r="Y1252" s="132"/>
      <c r="AB1252" s="131"/>
      <c r="AC1252" s="131"/>
      <c r="AD1252" s="131"/>
      <c r="AE1252" s="131"/>
      <c r="AF1252" s="131"/>
      <c r="AG1252" s="131"/>
      <c r="AH1252" s="131"/>
      <c r="AI1252" s="131"/>
      <c r="AJ1252" s="140"/>
      <c r="AK1252" s="72"/>
      <c r="AL1252" s="133"/>
      <c r="AM1252" s="133"/>
      <c r="AN1252" s="133"/>
      <c r="AO1252" s="133"/>
      <c r="AP1252" s="133"/>
      <c r="AQ1252" s="133"/>
      <c r="AR1252" s="133"/>
      <c r="AS1252" s="133"/>
      <c r="AT1252" s="133"/>
      <c r="AU1252" s="133"/>
      <c r="AV1252" s="152"/>
      <c r="AW1252" s="134"/>
      <c r="AX1252" s="135"/>
    </row>
    <row r="1253" spans="1:50" x14ac:dyDescent="0.25">
      <c r="A1253" s="3"/>
      <c r="B1253" s="129"/>
      <c r="X1253" s="72"/>
      <c r="Y1253" s="132"/>
      <c r="AB1253" s="131"/>
      <c r="AC1253" s="131"/>
      <c r="AD1253" s="131"/>
      <c r="AE1253" s="131"/>
      <c r="AF1253" s="131"/>
      <c r="AG1253" s="131"/>
      <c r="AH1253" s="131"/>
      <c r="AI1253" s="131"/>
      <c r="AJ1253" s="140"/>
      <c r="AK1253" s="72"/>
      <c r="AL1253" s="133"/>
      <c r="AM1253" s="133"/>
      <c r="AN1253" s="133"/>
      <c r="AO1253" s="133"/>
      <c r="AP1253" s="133"/>
      <c r="AQ1253" s="133"/>
      <c r="AR1253" s="133"/>
      <c r="AS1253" s="133"/>
      <c r="AT1253" s="133"/>
      <c r="AU1253" s="133"/>
      <c r="AV1253" s="152"/>
      <c r="AW1253" s="134"/>
      <c r="AX1253" s="135"/>
    </row>
    <row r="1254" spans="1:50" x14ac:dyDescent="0.25">
      <c r="A1254" s="3"/>
      <c r="B1254" s="129"/>
      <c r="X1254" s="72"/>
      <c r="Y1254" s="132"/>
      <c r="AB1254" s="131"/>
      <c r="AC1254" s="131"/>
      <c r="AD1254" s="131"/>
      <c r="AE1254" s="131"/>
      <c r="AF1254" s="131"/>
      <c r="AG1254" s="131"/>
      <c r="AH1254" s="131"/>
      <c r="AI1254" s="131"/>
      <c r="AJ1254" s="140"/>
      <c r="AK1254" s="72"/>
      <c r="AL1254" s="133"/>
      <c r="AM1254" s="133"/>
      <c r="AN1254" s="133"/>
      <c r="AO1254" s="133"/>
      <c r="AP1254" s="133"/>
      <c r="AQ1254" s="133"/>
      <c r="AR1254" s="133"/>
      <c r="AS1254" s="133"/>
      <c r="AT1254" s="133"/>
      <c r="AU1254" s="133"/>
      <c r="AV1254" s="152"/>
      <c r="AW1254" s="134"/>
      <c r="AX1254" s="135"/>
    </row>
    <row r="1255" spans="1:50" x14ac:dyDescent="0.25">
      <c r="A1255" s="3"/>
      <c r="B1255" s="129"/>
      <c r="X1255" s="72"/>
      <c r="Y1255" s="132"/>
      <c r="AB1255" s="131"/>
      <c r="AC1255" s="131"/>
      <c r="AD1255" s="131"/>
      <c r="AE1255" s="131"/>
      <c r="AF1255" s="131"/>
      <c r="AG1255" s="131"/>
      <c r="AH1255" s="131"/>
      <c r="AI1255" s="131"/>
      <c r="AJ1255" s="140"/>
      <c r="AK1255" s="72"/>
      <c r="AL1255" s="133"/>
      <c r="AM1255" s="133"/>
      <c r="AN1255" s="133"/>
      <c r="AO1255" s="133"/>
      <c r="AP1255" s="133"/>
      <c r="AQ1255" s="133"/>
      <c r="AR1255" s="133"/>
      <c r="AS1255" s="133"/>
      <c r="AT1255" s="133"/>
      <c r="AU1255" s="133"/>
      <c r="AV1255" s="152"/>
      <c r="AW1255" s="134"/>
      <c r="AX1255" s="135"/>
    </row>
    <row r="1256" spans="1:50" x14ac:dyDescent="0.25">
      <c r="A1256" s="3"/>
      <c r="B1256" s="129"/>
      <c r="X1256" s="72"/>
      <c r="Y1256" s="132"/>
      <c r="AB1256" s="131"/>
      <c r="AC1256" s="131"/>
      <c r="AD1256" s="131"/>
      <c r="AE1256" s="131"/>
      <c r="AF1256" s="131"/>
      <c r="AG1256" s="131"/>
      <c r="AH1256" s="131"/>
      <c r="AI1256" s="131"/>
      <c r="AJ1256" s="140"/>
      <c r="AK1256" s="72"/>
      <c r="AL1256" s="133"/>
      <c r="AM1256" s="133"/>
      <c r="AN1256" s="133"/>
      <c r="AO1256" s="133"/>
      <c r="AP1256" s="133"/>
      <c r="AQ1256" s="133"/>
      <c r="AR1256" s="133"/>
      <c r="AS1256" s="133"/>
      <c r="AT1256" s="133"/>
      <c r="AU1256" s="133"/>
      <c r="AV1256" s="152"/>
      <c r="AW1256" s="134"/>
      <c r="AX1256" s="135"/>
    </row>
    <row r="1257" spans="1:50" x14ac:dyDescent="0.25">
      <c r="A1257" s="3"/>
      <c r="B1257" s="129"/>
      <c r="X1257" s="72"/>
      <c r="Y1257" s="132"/>
      <c r="AB1257" s="131"/>
      <c r="AC1257" s="131"/>
      <c r="AD1257" s="131"/>
      <c r="AE1257" s="131"/>
      <c r="AF1257" s="131"/>
      <c r="AG1257" s="131"/>
      <c r="AH1257" s="131"/>
      <c r="AI1257" s="131"/>
      <c r="AJ1257" s="140"/>
      <c r="AK1257" s="72"/>
      <c r="AL1257" s="133"/>
      <c r="AM1257" s="133"/>
      <c r="AN1257" s="133"/>
      <c r="AO1257" s="133"/>
      <c r="AP1257" s="133"/>
      <c r="AQ1257" s="133"/>
      <c r="AR1257" s="133"/>
      <c r="AS1257" s="133"/>
      <c r="AT1257" s="133"/>
      <c r="AU1257" s="133"/>
      <c r="AV1257" s="152"/>
      <c r="AW1257" s="134"/>
      <c r="AX1257" s="135"/>
    </row>
    <row r="1258" spans="1:50" x14ac:dyDescent="0.25">
      <c r="A1258" s="3"/>
      <c r="B1258" s="129"/>
      <c r="X1258" s="72"/>
      <c r="Y1258" s="132"/>
      <c r="AB1258" s="131"/>
      <c r="AC1258" s="131"/>
      <c r="AD1258" s="131"/>
      <c r="AE1258" s="131"/>
      <c r="AF1258" s="131"/>
      <c r="AG1258" s="131"/>
      <c r="AH1258" s="131"/>
      <c r="AI1258" s="131"/>
      <c r="AJ1258" s="140"/>
      <c r="AK1258" s="72"/>
      <c r="AL1258" s="133"/>
      <c r="AM1258" s="133"/>
      <c r="AN1258" s="133"/>
      <c r="AO1258" s="133"/>
      <c r="AP1258" s="133"/>
      <c r="AQ1258" s="133"/>
      <c r="AR1258" s="133"/>
      <c r="AS1258" s="133"/>
      <c r="AT1258" s="133"/>
      <c r="AU1258" s="133"/>
      <c r="AV1258" s="152"/>
      <c r="AW1258" s="134"/>
      <c r="AX1258" s="135"/>
    </row>
    <row r="1259" spans="1:50" x14ac:dyDescent="0.25">
      <c r="A1259" s="3"/>
      <c r="B1259" s="129"/>
      <c r="X1259" s="72"/>
      <c r="Y1259" s="132"/>
      <c r="AB1259" s="131"/>
      <c r="AC1259" s="131"/>
      <c r="AD1259" s="131"/>
      <c r="AE1259" s="131"/>
      <c r="AF1259" s="131"/>
      <c r="AG1259" s="131"/>
      <c r="AH1259" s="131"/>
      <c r="AI1259" s="131"/>
      <c r="AJ1259" s="140"/>
      <c r="AK1259" s="72"/>
      <c r="AL1259" s="133"/>
      <c r="AM1259" s="133"/>
      <c r="AN1259" s="133"/>
      <c r="AO1259" s="133"/>
      <c r="AP1259" s="133"/>
      <c r="AQ1259" s="133"/>
      <c r="AR1259" s="133"/>
      <c r="AS1259" s="133"/>
      <c r="AT1259" s="133"/>
      <c r="AU1259" s="133"/>
      <c r="AV1259" s="152"/>
      <c r="AW1259" s="134"/>
      <c r="AX1259" s="135"/>
    </row>
    <row r="1260" spans="1:50" x14ac:dyDescent="0.25">
      <c r="A1260" s="3"/>
      <c r="B1260" s="129"/>
      <c r="X1260" s="72"/>
      <c r="Y1260" s="132"/>
      <c r="AB1260" s="131"/>
      <c r="AC1260" s="131"/>
      <c r="AD1260" s="131"/>
      <c r="AE1260" s="131"/>
      <c r="AF1260" s="131"/>
      <c r="AG1260" s="131"/>
      <c r="AH1260" s="131"/>
      <c r="AI1260" s="131"/>
      <c r="AJ1260" s="140"/>
      <c r="AK1260" s="72"/>
      <c r="AL1260" s="133"/>
      <c r="AM1260" s="133"/>
      <c r="AN1260" s="133"/>
      <c r="AO1260" s="133"/>
      <c r="AP1260" s="133"/>
      <c r="AQ1260" s="133"/>
      <c r="AR1260" s="133"/>
      <c r="AS1260" s="133"/>
      <c r="AT1260" s="133"/>
      <c r="AU1260" s="133"/>
      <c r="AV1260" s="152"/>
      <c r="AW1260" s="134"/>
      <c r="AX1260" s="135"/>
    </row>
    <row r="1261" spans="1:50" x14ac:dyDescent="0.25">
      <c r="A1261" s="3"/>
      <c r="B1261" s="129"/>
      <c r="X1261" s="72"/>
      <c r="Y1261" s="132"/>
      <c r="AB1261" s="131"/>
      <c r="AC1261" s="131"/>
      <c r="AD1261" s="131"/>
      <c r="AE1261" s="131"/>
      <c r="AF1261" s="131"/>
      <c r="AG1261" s="131"/>
      <c r="AH1261" s="131"/>
      <c r="AI1261" s="131"/>
      <c r="AJ1261" s="140"/>
      <c r="AK1261" s="72"/>
      <c r="AL1261" s="133"/>
      <c r="AM1261" s="133"/>
      <c r="AN1261" s="133"/>
      <c r="AO1261" s="133"/>
      <c r="AP1261" s="133"/>
      <c r="AQ1261" s="133"/>
      <c r="AR1261" s="133"/>
      <c r="AS1261" s="133"/>
      <c r="AT1261" s="133"/>
      <c r="AU1261" s="133"/>
      <c r="AV1261" s="152"/>
      <c r="AW1261" s="134"/>
      <c r="AX1261" s="135"/>
    </row>
    <row r="1262" spans="1:50" x14ac:dyDescent="0.25">
      <c r="A1262" s="3"/>
      <c r="B1262" s="129"/>
      <c r="X1262" s="72"/>
      <c r="Y1262" s="132"/>
      <c r="AB1262" s="131"/>
      <c r="AC1262" s="131"/>
      <c r="AD1262" s="131"/>
      <c r="AE1262" s="131"/>
      <c r="AF1262" s="131"/>
      <c r="AG1262" s="131"/>
      <c r="AH1262" s="131"/>
      <c r="AI1262" s="131"/>
      <c r="AJ1262" s="140"/>
      <c r="AK1262" s="72"/>
      <c r="AL1262" s="133"/>
      <c r="AM1262" s="133"/>
      <c r="AN1262" s="133"/>
      <c r="AO1262" s="133"/>
      <c r="AP1262" s="133"/>
      <c r="AQ1262" s="133"/>
      <c r="AR1262" s="133"/>
      <c r="AS1262" s="133"/>
      <c r="AT1262" s="133"/>
      <c r="AU1262" s="133"/>
      <c r="AV1262" s="152"/>
      <c r="AW1262" s="134"/>
      <c r="AX1262" s="135"/>
    </row>
    <row r="1263" spans="1:50" x14ac:dyDescent="0.25">
      <c r="A1263" s="3"/>
      <c r="B1263" s="129"/>
      <c r="X1263" s="72"/>
      <c r="Y1263" s="132"/>
      <c r="AB1263" s="131"/>
      <c r="AC1263" s="131"/>
      <c r="AD1263" s="131"/>
      <c r="AE1263" s="131"/>
      <c r="AF1263" s="131"/>
      <c r="AG1263" s="131"/>
      <c r="AH1263" s="131"/>
      <c r="AI1263" s="131"/>
      <c r="AJ1263" s="140"/>
      <c r="AK1263" s="72"/>
      <c r="AL1263" s="133"/>
      <c r="AM1263" s="133"/>
      <c r="AN1263" s="133"/>
      <c r="AO1263" s="133"/>
      <c r="AP1263" s="133"/>
      <c r="AQ1263" s="133"/>
      <c r="AR1263" s="133"/>
      <c r="AS1263" s="133"/>
      <c r="AT1263" s="133"/>
      <c r="AU1263" s="133"/>
      <c r="AV1263" s="152"/>
      <c r="AW1263" s="134"/>
      <c r="AX1263" s="135"/>
    </row>
    <row r="1264" spans="1:50" x14ac:dyDescent="0.25">
      <c r="A1264" s="3"/>
      <c r="B1264" s="129"/>
      <c r="X1264" s="72"/>
      <c r="Y1264" s="132"/>
      <c r="AB1264" s="131"/>
      <c r="AC1264" s="131"/>
      <c r="AD1264" s="131"/>
      <c r="AE1264" s="131"/>
      <c r="AF1264" s="131"/>
      <c r="AG1264" s="131"/>
      <c r="AH1264" s="131"/>
      <c r="AI1264" s="131"/>
      <c r="AJ1264" s="140"/>
      <c r="AK1264" s="72"/>
      <c r="AL1264" s="133"/>
      <c r="AM1264" s="133"/>
      <c r="AN1264" s="133"/>
      <c r="AO1264" s="133"/>
      <c r="AP1264" s="133"/>
      <c r="AQ1264" s="133"/>
      <c r="AR1264" s="133"/>
      <c r="AS1264" s="133"/>
      <c r="AT1264" s="133"/>
      <c r="AU1264" s="133"/>
      <c r="AV1264" s="152"/>
      <c r="AW1264" s="134"/>
      <c r="AX1264" s="135"/>
    </row>
    <row r="1265" spans="1:50" x14ac:dyDescent="0.25">
      <c r="A1265" s="3"/>
      <c r="B1265" s="129"/>
      <c r="X1265" s="72"/>
      <c r="Y1265" s="132"/>
      <c r="AB1265" s="131"/>
      <c r="AC1265" s="131"/>
      <c r="AD1265" s="131"/>
      <c r="AE1265" s="131"/>
      <c r="AF1265" s="131"/>
      <c r="AG1265" s="131"/>
      <c r="AH1265" s="131"/>
      <c r="AI1265" s="131"/>
      <c r="AJ1265" s="140"/>
      <c r="AK1265" s="72"/>
      <c r="AL1265" s="133"/>
      <c r="AM1265" s="133"/>
      <c r="AN1265" s="133"/>
      <c r="AO1265" s="133"/>
      <c r="AP1265" s="133"/>
      <c r="AQ1265" s="133"/>
      <c r="AR1265" s="133"/>
      <c r="AS1265" s="133"/>
      <c r="AT1265" s="133"/>
      <c r="AU1265" s="133"/>
      <c r="AV1265" s="152"/>
      <c r="AW1265" s="134"/>
      <c r="AX1265" s="135"/>
    </row>
    <row r="1266" spans="1:50" x14ac:dyDescent="0.25">
      <c r="A1266" s="3"/>
      <c r="B1266" s="129"/>
      <c r="X1266" s="72"/>
      <c r="Y1266" s="132"/>
      <c r="AB1266" s="131"/>
      <c r="AC1266" s="131"/>
      <c r="AD1266" s="131"/>
      <c r="AE1266" s="131"/>
      <c r="AF1266" s="131"/>
      <c r="AG1266" s="131"/>
      <c r="AH1266" s="131"/>
      <c r="AI1266" s="131"/>
      <c r="AJ1266" s="140"/>
      <c r="AK1266" s="72"/>
      <c r="AL1266" s="133"/>
      <c r="AM1266" s="133"/>
      <c r="AN1266" s="133"/>
      <c r="AO1266" s="133"/>
      <c r="AP1266" s="133"/>
      <c r="AQ1266" s="133"/>
      <c r="AR1266" s="133"/>
      <c r="AS1266" s="133"/>
      <c r="AT1266" s="133"/>
      <c r="AU1266" s="133"/>
      <c r="AV1266" s="152"/>
      <c r="AW1266" s="134"/>
      <c r="AX1266" s="135"/>
    </row>
    <row r="1267" spans="1:50" x14ac:dyDescent="0.25">
      <c r="A1267" s="3"/>
      <c r="B1267" s="129"/>
      <c r="X1267" s="72"/>
      <c r="Y1267" s="132"/>
      <c r="AB1267" s="131"/>
      <c r="AC1267" s="131"/>
      <c r="AD1267" s="131"/>
      <c r="AE1267" s="131"/>
      <c r="AF1267" s="131"/>
      <c r="AG1267" s="131"/>
      <c r="AH1267" s="131"/>
      <c r="AI1267" s="131"/>
      <c r="AJ1267" s="140"/>
      <c r="AK1267" s="72"/>
      <c r="AL1267" s="133"/>
      <c r="AM1267" s="133"/>
      <c r="AN1267" s="133"/>
      <c r="AO1267" s="133"/>
      <c r="AP1267" s="133"/>
      <c r="AQ1267" s="133"/>
      <c r="AR1267" s="133"/>
      <c r="AS1267" s="133"/>
      <c r="AT1267" s="133"/>
      <c r="AU1267" s="133"/>
      <c r="AV1267" s="152"/>
      <c r="AW1267" s="134"/>
      <c r="AX1267" s="135"/>
    </row>
    <row r="1268" spans="1:50" x14ac:dyDescent="0.25">
      <c r="A1268" s="3"/>
      <c r="B1268" s="129"/>
      <c r="X1268" s="72"/>
      <c r="Y1268" s="132"/>
      <c r="AB1268" s="131"/>
      <c r="AC1268" s="131"/>
      <c r="AD1268" s="131"/>
      <c r="AE1268" s="131"/>
      <c r="AF1268" s="131"/>
      <c r="AG1268" s="131"/>
      <c r="AH1268" s="131"/>
      <c r="AI1268" s="131"/>
      <c r="AJ1268" s="140"/>
      <c r="AK1268" s="72"/>
      <c r="AL1268" s="133"/>
      <c r="AM1268" s="133"/>
      <c r="AN1268" s="133"/>
      <c r="AO1268" s="133"/>
      <c r="AP1268" s="133"/>
      <c r="AQ1268" s="133"/>
      <c r="AR1268" s="133"/>
      <c r="AS1268" s="133"/>
      <c r="AT1268" s="133"/>
      <c r="AU1268" s="133"/>
      <c r="AV1268" s="152"/>
      <c r="AW1268" s="134"/>
      <c r="AX1268" s="135"/>
    </row>
    <row r="1269" spans="1:50" x14ac:dyDescent="0.25">
      <c r="A1269" s="3"/>
      <c r="B1269" s="129"/>
      <c r="X1269" s="72"/>
      <c r="Y1269" s="132"/>
      <c r="AB1269" s="131"/>
      <c r="AC1269" s="131"/>
      <c r="AD1269" s="131"/>
      <c r="AE1269" s="131"/>
      <c r="AF1269" s="131"/>
      <c r="AG1269" s="131"/>
      <c r="AH1269" s="131"/>
      <c r="AI1269" s="131"/>
      <c r="AJ1269" s="140"/>
      <c r="AK1269" s="72"/>
      <c r="AL1269" s="133"/>
      <c r="AM1269" s="133"/>
      <c r="AN1269" s="133"/>
      <c r="AO1269" s="133"/>
      <c r="AP1269" s="133"/>
      <c r="AQ1269" s="133"/>
      <c r="AR1269" s="133"/>
      <c r="AS1269" s="133"/>
      <c r="AT1269" s="133"/>
      <c r="AU1269" s="133"/>
      <c r="AV1269" s="152"/>
      <c r="AW1269" s="134"/>
      <c r="AX1269" s="135"/>
    </row>
    <row r="1270" spans="1:50" x14ac:dyDescent="0.25">
      <c r="A1270" s="3"/>
      <c r="B1270" s="129"/>
      <c r="X1270" s="72"/>
      <c r="Y1270" s="132"/>
      <c r="AB1270" s="131"/>
      <c r="AC1270" s="131"/>
      <c r="AD1270" s="131"/>
      <c r="AE1270" s="131"/>
      <c r="AF1270" s="131"/>
      <c r="AG1270" s="131"/>
      <c r="AH1270" s="131"/>
      <c r="AI1270" s="131"/>
      <c r="AJ1270" s="140"/>
      <c r="AK1270" s="72"/>
      <c r="AL1270" s="133"/>
      <c r="AM1270" s="133"/>
      <c r="AN1270" s="133"/>
      <c r="AO1270" s="133"/>
      <c r="AP1270" s="133"/>
      <c r="AQ1270" s="133"/>
      <c r="AR1270" s="133"/>
      <c r="AS1270" s="133"/>
      <c r="AT1270" s="133"/>
      <c r="AU1270" s="133"/>
      <c r="AV1270" s="152"/>
      <c r="AW1270" s="134"/>
      <c r="AX1270" s="135"/>
    </row>
    <row r="1271" spans="1:50" x14ac:dyDescent="0.25">
      <c r="A1271" s="3"/>
      <c r="B1271" s="129"/>
      <c r="X1271" s="72"/>
      <c r="Y1271" s="132"/>
      <c r="AB1271" s="131"/>
      <c r="AC1271" s="131"/>
      <c r="AD1271" s="131"/>
      <c r="AE1271" s="131"/>
      <c r="AF1271" s="131"/>
      <c r="AG1271" s="131"/>
      <c r="AH1271" s="131"/>
      <c r="AI1271" s="131"/>
      <c r="AJ1271" s="140"/>
      <c r="AK1271" s="72"/>
      <c r="AL1271" s="133"/>
      <c r="AM1271" s="133"/>
      <c r="AN1271" s="133"/>
      <c r="AO1271" s="133"/>
      <c r="AP1271" s="133"/>
      <c r="AQ1271" s="133"/>
      <c r="AR1271" s="133"/>
      <c r="AS1271" s="133"/>
      <c r="AT1271" s="133"/>
      <c r="AU1271" s="133"/>
      <c r="AV1271" s="152"/>
      <c r="AW1271" s="134"/>
      <c r="AX1271" s="135"/>
    </row>
    <row r="1272" spans="1:50" x14ac:dyDescent="0.25">
      <c r="A1272" s="3"/>
      <c r="B1272" s="129"/>
      <c r="X1272" s="72"/>
      <c r="Y1272" s="132"/>
      <c r="AB1272" s="131"/>
      <c r="AC1272" s="131"/>
      <c r="AD1272" s="131"/>
      <c r="AE1272" s="131"/>
      <c r="AF1272" s="131"/>
      <c r="AG1272" s="131"/>
      <c r="AH1272" s="131"/>
      <c r="AI1272" s="131"/>
      <c r="AJ1272" s="140"/>
      <c r="AK1272" s="72"/>
      <c r="AL1272" s="133"/>
      <c r="AM1272" s="133"/>
      <c r="AN1272" s="133"/>
      <c r="AO1272" s="133"/>
      <c r="AP1272" s="133"/>
      <c r="AQ1272" s="133"/>
      <c r="AR1272" s="133"/>
      <c r="AS1272" s="133"/>
      <c r="AT1272" s="133"/>
      <c r="AU1272" s="133"/>
      <c r="AV1272" s="152"/>
      <c r="AW1272" s="134"/>
      <c r="AX1272" s="135"/>
    </row>
    <row r="1273" spans="1:50" x14ac:dyDescent="0.25">
      <c r="A1273" s="3"/>
      <c r="B1273" s="129"/>
      <c r="X1273" s="72"/>
      <c r="Y1273" s="132"/>
      <c r="AB1273" s="131"/>
      <c r="AC1273" s="131"/>
      <c r="AD1273" s="131"/>
      <c r="AE1273" s="131"/>
      <c r="AF1273" s="131"/>
      <c r="AG1273" s="131"/>
      <c r="AH1273" s="131"/>
      <c r="AI1273" s="131"/>
      <c r="AJ1273" s="140"/>
      <c r="AK1273" s="72"/>
      <c r="AL1273" s="133"/>
      <c r="AM1273" s="133"/>
      <c r="AN1273" s="133"/>
      <c r="AO1273" s="133"/>
      <c r="AP1273" s="133"/>
      <c r="AQ1273" s="133"/>
      <c r="AR1273" s="133"/>
      <c r="AS1273" s="133"/>
      <c r="AT1273" s="133"/>
      <c r="AU1273" s="133"/>
      <c r="AV1273" s="152"/>
      <c r="AW1273" s="134"/>
      <c r="AX1273" s="135"/>
    </row>
    <row r="1274" spans="1:50" x14ac:dyDescent="0.25">
      <c r="A1274" s="3"/>
      <c r="B1274" s="129"/>
      <c r="X1274" s="72"/>
      <c r="Y1274" s="132"/>
      <c r="AB1274" s="131"/>
      <c r="AC1274" s="131"/>
      <c r="AD1274" s="131"/>
      <c r="AE1274" s="131"/>
      <c r="AF1274" s="131"/>
      <c r="AG1274" s="131"/>
      <c r="AH1274" s="131"/>
      <c r="AI1274" s="131"/>
      <c r="AJ1274" s="140"/>
      <c r="AK1274" s="72"/>
      <c r="AL1274" s="133"/>
      <c r="AM1274" s="133"/>
      <c r="AN1274" s="133"/>
      <c r="AO1274" s="133"/>
      <c r="AP1274" s="133"/>
      <c r="AQ1274" s="133"/>
      <c r="AR1274" s="133"/>
      <c r="AS1274" s="133"/>
      <c r="AT1274" s="133"/>
      <c r="AU1274" s="133"/>
      <c r="AV1274" s="152"/>
      <c r="AW1274" s="134"/>
      <c r="AX1274" s="135"/>
    </row>
    <row r="1275" spans="1:50" x14ac:dyDescent="0.25">
      <c r="A1275" s="3"/>
      <c r="B1275" s="129"/>
      <c r="X1275" s="72"/>
      <c r="Y1275" s="132"/>
      <c r="AB1275" s="131"/>
      <c r="AC1275" s="131"/>
      <c r="AD1275" s="131"/>
      <c r="AE1275" s="131"/>
      <c r="AF1275" s="131"/>
      <c r="AG1275" s="131"/>
      <c r="AH1275" s="131"/>
      <c r="AI1275" s="131"/>
      <c r="AJ1275" s="140"/>
      <c r="AK1275" s="72"/>
      <c r="AL1275" s="133"/>
      <c r="AM1275" s="133"/>
      <c r="AN1275" s="133"/>
      <c r="AO1275" s="133"/>
      <c r="AP1275" s="133"/>
      <c r="AQ1275" s="133"/>
      <c r="AR1275" s="133"/>
      <c r="AS1275" s="133"/>
      <c r="AT1275" s="133"/>
      <c r="AU1275" s="133"/>
      <c r="AV1275" s="152"/>
      <c r="AW1275" s="134"/>
      <c r="AX1275" s="135"/>
    </row>
    <row r="1276" spans="1:50" x14ac:dyDescent="0.25">
      <c r="A1276" s="3"/>
      <c r="B1276" s="129"/>
      <c r="X1276" s="72"/>
      <c r="Y1276" s="132"/>
      <c r="AB1276" s="131"/>
      <c r="AC1276" s="131"/>
      <c r="AD1276" s="131"/>
      <c r="AE1276" s="131"/>
      <c r="AF1276" s="131"/>
      <c r="AG1276" s="131"/>
      <c r="AH1276" s="131"/>
      <c r="AI1276" s="131"/>
      <c r="AJ1276" s="140"/>
      <c r="AK1276" s="72"/>
      <c r="AL1276" s="133"/>
      <c r="AM1276" s="133"/>
      <c r="AN1276" s="133"/>
      <c r="AO1276" s="133"/>
      <c r="AP1276" s="133"/>
      <c r="AQ1276" s="133"/>
      <c r="AR1276" s="133"/>
      <c r="AS1276" s="133"/>
      <c r="AT1276" s="133"/>
      <c r="AU1276" s="133"/>
      <c r="AV1276" s="152"/>
      <c r="AW1276" s="134"/>
      <c r="AX1276" s="135"/>
    </row>
    <row r="1277" spans="1:50" x14ac:dyDescent="0.25">
      <c r="A1277" s="3"/>
      <c r="B1277" s="129"/>
      <c r="X1277" s="72"/>
      <c r="Y1277" s="132"/>
      <c r="AB1277" s="131"/>
      <c r="AC1277" s="131"/>
      <c r="AD1277" s="131"/>
      <c r="AE1277" s="131"/>
      <c r="AF1277" s="131"/>
      <c r="AG1277" s="131"/>
      <c r="AH1277" s="131"/>
      <c r="AI1277" s="131"/>
      <c r="AJ1277" s="140"/>
      <c r="AK1277" s="72"/>
      <c r="AL1277" s="133"/>
      <c r="AM1277" s="133"/>
      <c r="AN1277" s="133"/>
      <c r="AO1277" s="133"/>
      <c r="AP1277" s="133"/>
      <c r="AQ1277" s="133"/>
      <c r="AR1277" s="133"/>
      <c r="AS1277" s="133"/>
      <c r="AT1277" s="133"/>
      <c r="AU1277" s="133"/>
      <c r="AV1277" s="152"/>
      <c r="AW1277" s="134"/>
      <c r="AX1277" s="135"/>
    </row>
    <row r="1278" spans="1:50" x14ac:dyDescent="0.25">
      <c r="A1278" s="3"/>
      <c r="B1278" s="129"/>
      <c r="X1278" s="72"/>
      <c r="Y1278" s="132"/>
      <c r="AB1278" s="131"/>
      <c r="AC1278" s="131"/>
      <c r="AD1278" s="131"/>
      <c r="AE1278" s="131"/>
      <c r="AF1278" s="131"/>
      <c r="AG1278" s="131"/>
      <c r="AH1278" s="131"/>
      <c r="AI1278" s="131"/>
      <c r="AJ1278" s="140"/>
      <c r="AK1278" s="72"/>
      <c r="AL1278" s="133"/>
      <c r="AM1278" s="133"/>
      <c r="AN1278" s="133"/>
      <c r="AO1278" s="133"/>
      <c r="AP1278" s="133"/>
      <c r="AQ1278" s="133"/>
      <c r="AR1278" s="133"/>
      <c r="AS1278" s="133"/>
      <c r="AT1278" s="133"/>
      <c r="AU1278" s="133"/>
      <c r="AV1278" s="152"/>
      <c r="AW1278" s="134"/>
      <c r="AX1278" s="135"/>
    </row>
    <row r="1279" spans="1:50" x14ac:dyDescent="0.25">
      <c r="A1279" s="3"/>
      <c r="B1279" s="129"/>
      <c r="X1279" s="72"/>
      <c r="Y1279" s="132"/>
      <c r="AB1279" s="131"/>
      <c r="AC1279" s="131"/>
      <c r="AD1279" s="131"/>
      <c r="AE1279" s="131"/>
      <c r="AF1279" s="131"/>
      <c r="AG1279" s="131"/>
      <c r="AH1279" s="131"/>
      <c r="AI1279" s="131"/>
      <c r="AJ1279" s="140"/>
      <c r="AK1279" s="72"/>
      <c r="AL1279" s="133"/>
      <c r="AM1279" s="133"/>
      <c r="AN1279" s="133"/>
      <c r="AO1279" s="133"/>
      <c r="AP1279" s="133"/>
      <c r="AQ1279" s="133"/>
      <c r="AR1279" s="133"/>
      <c r="AS1279" s="133"/>
      <c r="AT1279" s="133"/>
      <c r="AU1279" s="133"/>
      <c r="AV1279" s="152"/>
      <c r="AW1279" s="134"/>
      <c r="AX1279" s="135"/>
    </row>
    <row r="1280" spans="1:50" x14ac:dyDescent="0.25">
      <c r="A1280" s="3"/>
      <c r="B1280" s="129"/>
      <c r="X1280" s="72"/>
      <c r="Y1280" s="132"/>
      <c r="AB1280" s="131"/>
      <c r="AC1280" s="131"/>
      <c r="AD1280" s="131"/>
      <c r="AE1280" s="131"/>
      <c r="AF1280" s="131"/>
      <c r="AG1280" s="131"/>
      <c r="AH1280" s="131"/>
      <c r="AI1280" s="131"/>
      <c r="AJ1280" s="140"/>
      <c r="AK1280" s="72"/>
      <c r="AL1280" s="133"/>
      <c r="AM1280" s="133"/>
      <c r="AN1280" s="133"/>
      <c r="AO1280" s="133"/>
      <c r="AP1280" s="133"/>
      <c r="AQ1280" s="133"/>
      <c r="AR1280" s="133"/>
      <c r="AS1280" s="133"/>
      <c r="AT1280" s="133"/>
      <c r="AU1280" s="133"/>
      <c r="AV1280" s="152"/>
      <c r="AW1280" s="134"/>
      <c r="AX1280" s="135"/>
    </row>
    <row r="1281" spans="1:50" x14ac:dyDescent="0.25">
      <c r="A1281" s="3"/>
      <c r="B1281" s="129"/>
      <c r="X1281" s="72"/>
      <c r="Y1281" s="132"/>
      <c r="AB1281" s="131"/>
      <c r="AC1281" s="131"/>
      <c r="AD1281" s="131"/>
      <c r="AE1281" s="131"/>
      <c r="AF1281" s="131"/>
      <c r="AG1281" s="131"/>
      <c r="AH1281" s="131"/>
      <c r="AI1281" s="131"/>
      <c r="AJ1281" s="140"/>
      <c r="AK1281" s="72"/>
      <c r="AL1281" s="133"/>
      <c r="AM1281" s="133"/>
      <c r="AN1281" s="133"/>
      <c r="AO1281" s="133"/>
      <c r="AP1281" s="133"/>
      <c r="AQ1281" s="133"/>
      <c r="AR1281" s="133"/>
      <c r="AS1281" s="133"/>
      <c r="AT1281" s="133"/>
      <c r="AU1281" s="133"/>
      <c r="AV1281" s="152"/>
      <c r="AW1281" s="134"/>
      <c r="AX1281" s="135"/>
    </row>
    <row r="1282" spans="1:50" x14ac:dyDescent="0.25">
      <c r="A1282" s="3"/>
      <c r="B1282" s="129"/>
      <c r="X1282" s="72"/>
      <c r="Y1282" s="132"/>
      <c r="AB1282" s="131"/>
      <c r="AC1282" s="131"/>
      <c r="AD1282" s="131"/>
      <c r="AE1282" s="131"/>
      <c r="AF1282" s="131"/>
      <c r="AG1282" s="131"/>
      <c r="AH1282" s="131"/>
      <c r="AI1282" s="131"/>
      <c r="AJ1282" s="140"/>
      <c r="AK1282" s="72"/>
      <c r="AL1282" s="133"/>
      <c r="AM1282" s="133"/>
      <c r="AN1282" s="133"/>
      <c r="AO1282" s="133"/>
      <c r="AP1282" s="133"/>
      <c r="AQ1282" s="133"/>
      <c r="AR1282" s="133"/>
      <c r="AS1282" s="133"/>
      <c r="AT1282" s="133"/>
      <c r="AU1282" s="133"/>
      <c r="AV1282" s="152"/>
      <c r="AW1282" s="134"/>
      <c r="AX1282" s="135"/>
    </row>
    <row r="1283" spans="1:50" x14ac:dyDescent="0.25">
      <c r="A1283" s="3"/>
      <c r="B1283" s="129"/>
      <c r="X1283" s="72"/>
      <c r="Y1283" s="132"/>
      <c r="AB1283" s="131"/>
      <c r="AC1283" s="131"/>
      <c r="AD1283" s="131"/>
      <c r="AE1283" s="131"/>
      <c r="AF1283" s="131"/>
      <c r="AG1283" s="131"/>
      <c r="AH1283" s="131"/>
      <c r="AI1283" s="131"/>
      <c r="AJ1283" s="140"/>
      <c r="AK1283" s="72"/>
      <c r="AL1283" s="133"/>
      <c r="AM1283" s="133"/>
      <c r="AN1283" s="133"/>
      <c r="AO1283" s="133"/>
      <c r="AP1283" s="133"/>
      <c r="AQ1283" s="133"/>
      <c r="AR1283" s="133"/>
      <c r="AS1283" s="133"/>
      <c r="AT1283" s="133"/>
      <c r="AU1283" s="133"/>
      <c r="AV1283" s="152"/>
      <c r="AW1283" s="134"/>
      <c r="AX1283" s="135"/>
    </row>
    <row r="1284" spans="1:50" x14ac:dyDescent="0.25">
      <c r="A1284" s="3"/>
      <c r="B1284" s="129"/>
      <c r="X1284" s="72"/>
      <c r="Y1284" s="132"/>
      <c r="AB1284" s="131"/>
      <c r="AC1284" s="131"/>
      <c r="AD1284" s="131"/>
      <c r="AE1284" s="131"/>
      <c r="AF1284" s="131"/>
      <c r="AG1284" s="131"/>
      <c r="AH1284" s="131"/>
      <c r="AI1284" s="131"/>
      <c r="AJ1284" s="140"/>
      <c r="AK1284" s="72"/>
      <c r="AL1284" s="133"/>
      <c r="AM1284" s="133"/>
      <c r="AN1284" s="133"/>
      <c r="AO1284" s="133"/>
      <c r="AP1284" s="133"/>
      <c r="AQ1284" s="133"/>
      <c r="AR1284" s="133"/>
      <c r="AS1284" s="133"/>
      <c r="AT1284" s="133"/>
      <c r="AU1284" s="133"/>
      <c r="AV1284" s="152"/>
      <c r="AW1284" s="134"/>
      <c r="AX1284" s="135"/>
    </row>
    <row r="1285" spans="1:50" x14ac:dyDescent="0.25">
      <c r="A1285" s="3"/>
      <c r="B1285" s="129"/>
      <c r="X1285" s="72"/>
      <c r="Y1285" s="132"/>
      <c r="AB1285" s="131"/>
      <c r="AC1285" s="131"/>
      <c r="AD1285" s="131"/>
      <c r="AE1285" s="131"/>
      <c r="AF1285" s="131"/>
      <c r="AG1285" s="131"/>
      <c r="AH1285" s="131"/>
      <c r="AI1285" s="131"/>
      <c r="AJ1285" s="140"/>
      <c r="AK1285" s="72"/>
      <c r="AL1285" s="133"/>
      <c r="AM1285" s="133"/>
      <c r="AN1285" s="133"/>
      <c r="AO1285" s="133"/>
      <c r="AP1285" s="133"/>
      <c r="AQ1285" s="133"/>
      <c r="AR1285" s="133"/>
      <c r="AS1285" s="133"/>
      <c r="AT1285" s="133"/>
      <c r="AU1285" s="133"/>
      <c r="AV1285" s="152"/>
      <c r="AW1285" s="134"/>
      <c r="AX1285" s="135"/>
    </row>
    <row r="1286" spans="1:50" x14ac:dyDescent="0.25">
      <c r="A1286" s="3"/>
      <c r="B1286" s="129"/>
      <c r="X1286" s="72"/>
      <c r="Y1286" s="132"/>
      <c r="AB1286" s="131"/>
      <c r="AC1286" s="131"/>
      <c r="AD1286" s="131"/>
      <c r="AE1286" s="131"/>
      <c r="AF1286" s="131"/>
      <c r="AG1286" s="131"/>
      <c r="AH1286" s="131"/>
      <c r="AI1286" s="131"/>
      <c r="AJ1286" s="140"/>
      <c r="AK1286" s="72"/>
      <c r="AL1286" s="133"/>
      <c r="AM1286" s="133"/>
      <c r="AN1286" s="133"/>
      <c r="AO1286" s="133"/>
      <c r="AP1286" s="133"/>
      <c r="AQ1286" s="133"/>
      <c r="AR1286" s="133"/>
      <c r="AS1286" s="133"/>
      <c r="AT1286" s="133"/>
      <c r="AU1286" s="133"/>
      <c r="AV1286" s="152"/>
      <c r="AW1286" s="134"/>
      <c r="AX1286" s="135"/>
    </row>
    <row r="1287" spans="1:50" x14ac:dyDescent="0.25">
      <c r="A1287" s="3"/>
      <c r="B1287" s="129"/>
      <c r="X1287" s="72"/>
      <c r="Y1287" s="132"/>
      <c r="AB1287" s="131"/>
      <c r="AC1287" s="131"/>
      <c r="AD1287" s="131"/>
      <c r="AE1287" s="131"/>
      <c r="AF1287" s="131"/>
      <c r="AG1287" s="131"/>
      <c r="AH1287" s="131"/>
      <c r="AI1287" s="131"/>
      <c r="AJ1287" s="140"/>
      <c r="AK1287" s="72"/>
      <c r="AL1287" s="133"/>
      <c r="AM1287" s="133"/>
      <c r="AN1287" s="133"/>
      <c r="AO1287" s="133"/>
      <c r="AP1287" s="133"/>
      <c r="AQ1287" s="133"/>
      <c r="AR1287" s="133"/>
      <c r="AS1287" s="133"/>
      <c r="AT1287" s="133"/>
      <c r="AU1287" s="133"/>
      <c r="AV1287" s="152"/>
      <c r="AW1287" s="134"/>
      <c r="AX1287" s="135"/>
    </row>
    <row r="1288" spans="1:50" x14ac:dyDescent="0.25">
      <c r="A1288" s="3"/>
      <c r="B1288" s="129"/>
      <c r="X1288" s="72"/>
      <c r="Y1288" s="132"/>
      <c r="AB1288" s="131"/>
      <c r="AC1288" s="131"/>
      <c r="AD1288" s="131"/>
      <c r="AE1288" s="131"/>
      <c r="AF1288" s="131"/>
      <c r="AG1288" s="131"/>
      <c r="AH1288" s="131"/>
      <c r="AI1288" s="131"/>
      <c r="AJ1288" s="140"/>
      <c r="AK1288" s="72"/>
      <c r="AL1288" s="133"/>
      <c r="AM1288" s="133"/>
      <c r="AN1288" s="133"/>
      <c r="AO1288" s="133"/>
      <c r="AP1288" s="133"/>
      <c r="AQ1288" s="133"/>
      <c r="AR1288" s="133"/>
      <c r="AS1288" s="133"/>
      <c r="AT1288" s="133"/>
      <c r="AU1288" s="133"/>
      <c r="AV1288" s="152"/>
      <c r="AW1288" s="134"/>
      <c r="AX1288" s="135"/>
    </row>
    <row r="1289" spans="1:50" x14ac:dyDescent="0.25">
      <c r="A1289" s="3"/>
      <c r="B1289" s="129"/>
      <c r="X1289" s="72"/>
      <c r="Y1289" s="132"/>
      <c r="AB1289" s="131"/>
      <c r="AC1289" s="131"/>
      <c r="AD1289" s="131"/>
      <c r="AE1289" s="131"/>
      <c r="AF1289" s="131"/>
      <c r="AG1289" s="131"/>
      <c r="AH1289" s="131"/>
      <c r="AI1289" s="131"/>
      <c r="AJ1289" s="140"/>
      <c r="AK1289" s="72"/>
      <c r="AL1289" s="133"/>
      <c r="AM1289" s="133"/>
      <c r="AN1289" s="133"/>
      <c r="AO1289" s="133"/>
      <c r="AP1289" s="133"/>
      <c r="AQ1289" s="133"/>
      <c r="AR1289" s="133"/>
      <c r="AS1289" s="133"/>
      <c r="AT1289" s="133"/>
      <c r="AU1289" s="133"/>
      <c r="AV1289" s="152"/>
      <c r="AW1289" s="134"/>
      <c r="AX1289" s="135"/>
    </row>
    <row r="1290" spans="1:50" x14ac:dyDescent="0.25">
      <c r="A1290" s="3"/>
      <c r="B1290" s="129"/>
      <c r="X1290" s="72"/>
      <c r="Y1290" s="132"/>
      <c r="AB1290" s="131"/>
      <c r="AC1290" s="131"/>
      <c r="AD1290" s="131"/>
      <c r="AE1290" s="131"/>
      <c r="AF1290" s="131"/>
      <c r="AG1290" s="131"/>
      <c r="AH1290" s="131"/>
      <c r="AI1290" s="131"/>
      <c r="AJ1290" s="140"/>
      <c r="AK1290" s="72"/>
      <c r="AL1290" s="133"/>
      <c r="AM1290" s="133"/>
      <c r="AN1290" s="133"/>
      <c r="AO1290" s="133"/>
      <c r="AP1290" s="133"/>
      <c r="AQ1290" s="133"/>
      <c r="AR1290" s="133"/>
      <c r="AS1290" s="133"/>
      <c r="AT1290" s="133"/>
      <c r="AU1290" s="133"/>
      <c r="AV1290" s="152"/>
      <c r="AW1290" s="134"/>
      <c r="AX1290" s="135"/>
    </row>
    <row r="1291" spans="1:50" x14ac:dyDescent="0.25">
      <c r="A1291" s="3"/>
      <c r="B1291" s="129"/>
      <c r="X1291" s="72"/>
      <c r="Y1291" s="132"/>
      <c r="AB1291" s="131"/>
      <c r="AC1291" s="131"/>
      <c r="AD1291" s="131"/>
      <c r="AE1291" s="131"/>
      <c r="AF1291" s="131"/>
      <c r="AG1291" s="131"/>
      <c r="AH1291" s="131"/>
      <c r="AI1291" s="131"/>
      <c r="AJ1291" s="140"/>
      <c r="AK1291" s="72"/>
      <c r="AL1291" s="133"/>
      <c r="AM1291" s="133"/>
      <c r="AN1291" s="133"/>
      <c r="AO1291" s="133"/>
      <c r="AP1291" s="133"/>
      <c r="AQ1291" s="133"/>
      <c r="AR1291" s="133"/>
      <c r="AS1291" s="133"/>
      <c r="AT1291" s="133"/>
      <c r="AU1291" s="133"/>
      <c r="AV1291" s="152"/>
      <c r="AW1291" s="134"/>
      <c r="AX1291" s="135"/>
    </row>
    <row r="1292" spans="1:50" x14ac:dyDescent="0.25">
      <c r="A1292" s="3"/>
      <c r="B1292" s="129"/>
      <c r="X1292" s="72"/>
      <c r="Y1292" s="132"/>
      <c r="AB1292" s="131"/>
      <c r="AC1292" s="131"/>
      <c r="AD1292" s="131"/>
      <c r="AE1292" s="131"/>
      <c r="AF1292" s="131"/>
      <c r="AG1292" s="131"/>
      <c r="AH1292" s="131"/>
      <c r="AI1292" s="131"/>
      <c r="AJ1292" s="140"/>
      <c r="AK1292" s="72"/>
      <c r="AL1292" s="133"/>
      <c r="AM1292" s="133"/>
      <c r="AN1292" s="133"/>
      <c r="AO1292" s="133"/>
      <c r="AP1292" s="133"/>
      <c r="AQ1292" s="133"/>
      <c r="AR1292" s="133"/>
      <c r="AS1292" s="133"/>
      <c r="AT1292" s="133"/>
      <c r="AU1292" s="133"/>
      <c r="AV1292" s="152"/>
      <c r="AW1292" s="134"/>
      <c r="AX1292" s="135"/>
    </row>
    <row r="1293" spans="1:50" x14ac:dyDescent="0.25">
      <c r="A1293" s="3"/>
      <c r="B1293" s="129"/>
      <c r="X1293" s="72"/>
      <c r="Y1293" s="132"/>
      <c r="AB1293" s="131"/>
      <c r="AC1293" s="131"/>
      <c r="AD1293" s="131"/>
      <c r="AE1293" s="131"/>
      <c r="AF1293" s="131"/>
      <c r="AG1293" s="131"/>
      <c r="AH1293" s="131"/>
      <c r="AI1293" s="131"/>
      <c r="AJ1293" s="140"/>
      <c r="AK1293" s="72"/>
      <c r="AL1293" s="133"/>
      <c r="AM1293" s="133"/>
      <c r="AN1293" s="133"/>
      <c r="AO1293" s="133"/>
      <c r="AP1293" s="133"/>
      <c r="AQ1293" s="133"/>
      <c r="AR1293" s="133"/>
      <c r="AS1293" s="133"/>
      <c r="AT1293" s="133"/>
      <c r="AU1293" s="133"/>
      <c r="AV1293" s="152"/>
      <c r="AW1293" s="134"/>
      <c r="AX1293" s="135"/>
    </row>
    <row r="1294" spans="1:50" x14ac:dyDescent="0.25">
      <c r="A1294" s="3"/>
      <c r="B1294" s="129"/>
      <c r="X1294" s="72"/>
      <c r="Y1294" s="132"/>
      <c r="AB1294" s="131"/>
      <c r="AC1294" s="131"/>
      <c r="AD1294" s="131"/>
      <c r="AE1294" s="131"/>
      <c r="AF1294" s="131"/>
      <c r="AG1294" s="131"/>
      <c r="AH1294" s="131"/>
      <c r="AI1294" s="131"/>
      <c r="AJ1294" s="140"/>
      <c r="AK1294" s="72"/>
      <c r="AL1294" s="133"/>
      <c r="AM1294" s="133"/>
      <c r="AN1294" s="133"/>
      <c r="AO1294" s="133"/>
      <c r="AP1294" s="133"/>
      <c r="AQ1294" s="133"/>
      <c r="AR1294" s="133"/>
      <c r="AS1294" s="133"/>
      <c r="AT1294" s="133"/>
      <c r="AU1294" s="133"/>
      <c r="AV1294" s="152"/>
      <c r="AW1294" s="134"/>
      <c r="AX1294" s="135"/>
    </row>
    <row r="1295" spans="1:50" x14ac:dyDescent="0.25">
      <c r="A1295" s="3"/>
      <c r="B1295" s="129"/>
      <c r="X1295" s="72"/>
      <c r="Y1295" s="132"/>
      <c r="AB1295" s="131"/>
      <c r="AC1295" s="131"/>
      <c r="AD1295" s="131"/>
      <c r="AE1295" s="131"/>
      <c r="AF1295" s="131"/>
      <c r="AG1295" s="131"/>
      <c r="AH1295" s="131"/>
      <c r="AI1295" s="131"/>
      <c r="AJ1295" s="140"/>
      <c r="AK1295" s="72"/>
      <c r="AL1295" s="133"/>
      <c r="AM1295" s="133"/>
      <c r="AN1295" s="133"/>
      <c r="AO1295" s="133"/>
      <c r="AP1295" s="133"/>
      <c r="AQ1295" s="133"/>
      <c r="AR1295" s="133"/>
      <c r="AS1295" s="133"/>
      <c r="AT1295" s="133"/>
      <c r="AU1295" s="133"/>
      <c r="AV1295" s="152"/>
      <c r="AW1295" s="134"/>
      <c r="AX1295" s="135"/>
    </row>
    <row r="1296" spans="1:50" x14ac:dyDescent="0.25">
      <c r="A1296" s="3"/>
      <c r="B1296" s="129"/>
      <c r="X1296" s="72"/>
      <c r="Y1296" s="132"/>
      <c r="AB1296" s="131"/>
      <c r="AC1296" s="131"/>
      <c r="AD1296" s="131"/>
      <c r="AE1296" s="131"/>
      <c r="AF1296" s="131"/>
      <c r="AG1296" s="131"/>
      <c r="AH1296" s="131"/>
      <c r="AI1296" s="131"/>
      <c r="AJ1296" s="140"/>
      <c r="AK1296" s="72"/>
      <c r="AL1296" s="133"/>
      <c r="AM1296" s="133"/>
      <c r="AN1296" s="133"/>
      <c r="AO1296" s="133"/>
      <c r="AP1296" s="133"/>
      <c r="AQ1296" s="133"/>
      <c r="AR1296" s="133"/>
      <c r="AS1296" s="133"/>
      <c r="AT1296" s="133"/>
      <c r="AU1296" s="133"/>
      <c r="AV1296" s="152"/>
      <c r="AW1296" s="134"/>
      <c r="AX1296" s="135"/>
    </row>
    <row r="1297" spans="1:50" x14ac:dyDescent="0.25">
      <c r="A1297" s="3"/>
      <c r="B1297" s="129"/>
      <c r="X1297" s="72"/>
      <c r="Y1297" s="132"/>
      <c r="AB1297" s="131"/>
      <c r="AC1297" s="131"/>
      <c r="AD1297" s="131"/>
      <c r="AE1297" s="131"/>
      <c r="AF1297" s="131"/>
      <c r="AG1297" s="131"/>
      <c r="AH1297" s="131"/>
      <c r="AI1297" s="131"/>
      <c r="AJ1297" s="140"/>
      <c r="AK1297" s="72"/>
      <c r="AL1297" s="133"/>
      <c r="AM1297" s="133"/>
      <c r="AN1297" s="133"/>
      <c r="AO1297" s="133"/>
      <c r="AP1297" s="133"/>
      <c r="AQ1297" s="133"/>
      <c r="AR1297" s="133"/>
      <c r="AS1297" s="133"/>
      <c r="AT1297" s="133"/>
      <c r="AU1297" s="133"/>
      <c r="AV1297" s="152"/>
      <c r="AW1297" s="134"/>
      <c r="AX1297" s="135"/>
    </row>
    <row r="1298" spans="1:50" x14ac:dyDescent="0.25">
      <c r="A1298" s="3"/>
      <c r="B1298" s="129"/>
      <c r="X1298" s="72"/>
      <c r="Y1298" s="132"/>
      <c r="AB1298" s="131"/>
      <c r="AC1298" s="131"/>
      <c r="AD1298" s="131"/>
      <c r="AE1298" s="131"/>
      <c r="AF1298" s="131"/>
      <c r="AG1298" s="131"/>
      <c r="AH1298" s="131"/>
      <c r="AI1298" s="131"/>
      <c r="AJ1298" s="140"/>
      <c r="AK1298" s="72"/>
      <c r="AL1298" s="133"/>
      <c r="AM1298" s="133"/>
      <c r="AN1298" s="133"/>
      <c r="AO1298" s="133"/>
      <c r="AP1298" s="133"/>
      <c r="AQ1298" s="133"/>
      <c r="AR1298" s="133"/>
      <c r="AS1298" s="133"/>
      <c r="AT1298" s="133"/>
      <c r="AU1298" s="133"/>
      <c r="AV1298" s="152"/>
      <c r="AW1298" s="134"/>
      <c r="AX1298" s="135"/>
    </row>
    <row r="1299" spans="1:50" x14ac:dyDescent="0.25">
      <c r="A1299" s="3"/>
      <c r="B1299" s="129"/>
      <c r="X1299" s="72"/>
      <c r="Y1299" s="132"/>
      <c r="AB1299" s="131"/>
      <c r="AC1299" s="131"/>
      <c r="AD1299" s="131"/>
      <c r="AE1299" s="131"/>
      <c r="AF1299" s="131"/>
      <c r="AG1299" s="131"/>
      <c r="AH1299" s="131"/>
      <c r="AI1299" s="131"/>
      <c r="AJ1299" s="140"/>
      <c r="AK1299" s="72"/>
      <c r="AL1299" s="133"/>
      <c r="AM1299" s="133"/>
      <c r="AN1299" s="133"/>
      <c r="AO1299" s="133"/>
      <c r="AP1299" s="133"/>
      <c r="AQ1299" s="133"/>
      <c r="AR1299" s="133"/>
      <c r="AS1299" s="133"/>
      <c r="AT1299" s="133"/>
      <c r="AU1299" s="133"/>
      <c r="AV1299" s="152"/>
      <c r="AW1299" s="134"/>
      <c r="AX1299" s="135"/>
    </row>
    <row r="1300" spans="1:50" x14ac:dyDescent="0.25">
      <c r="A1300" s="3"/>
      <c r="B1300" s="129"/>
      <c r="X1300" s="72"/>
      <c r="Y1300" s="132"/>
      <c r="AB1300" s="131"/>
      <c r="AC1300" s="131"/>
      <c r="AD1300" s="131"/>
      <c r="AE1300" s="131"/>
      <c r="AF1300" s="131"/>
      <c r="AG1300" s="131"/>
      <c r="AH1300" s="131"/>
      <c r="AI1300" s="131"/>
      <c r="AJ1300" s="140"/>
      <c r="AK1300" s="72"/>
      <c r="AL1300" s="133"/>
      <c r="AM1300" s="133"/>
      <c r="AN1300" s="133"/>
      <c r="AO1300" s="133"/>
      <c r="AP1300" s="133"/>
      <c r="AQ1300" s="133"/>
      <c r="AR1300" s="133"/>
      <c r="AS1300" s="133"/>
      <c r="AT1300" s="133"/>
      <c r="AU1300" s="133"/>
      <c r="AV1300" s="152"/>
      <c r="AW1300" s="134"/>
      <c r="AX1300" s="135"/>
    </row>
    <row r="1301" spans="1:50" x14ac:dyDescent="0.25">
      <c r="A1301" s="3"/>
      <c r="B1301" s="129"/>
      <c r="X1301" s="72"/>
      <c r="Y1301" s="132"/>
      <c r="AB1301" s="131"/>
      <c r="AC1301" s="131"/>
      <c r="AD1301" s="131"/>
      <c r="AE1301" s="131"/>
      <c r="AF1301" s="131"/>
      <c r="AG1301" s="131"/>
      <c r="AH1301" s="131"/>
      <c r="AI1301" s="131"/>
      <c r="AJ1301" s="140"/>
      <c r="AK1301" s="72"/>
      <c r="AL1301" s="133"/>
      <c r="AM1301" s="133"/>
      <c r="AN1301" s="133"/>
      <c r="AO1301" s="133"/>
      <c r="AP1301" s="133"/>
      <c r="AQ1301" s="133"/>
      <c r="AR1301" s="133"/>
      <c r="AS1301" s="133"/>
      <c r="AT1301" s="133"/>
      <c r="AU1301" s="133"/>
      <c r="AV1301" s="152"/>
      <c r="AW1301" s="134"/>
      <c r="AX1301" s="135"/>
    </row>
    <row r="1302" spans="1:50" x14ac:dyDescent="0.25">
      <c r="A1302" s="3"/>
      <c r="B1302" s="129"/>
      <c r="X1302" s="72"/>
      <c r="Y1302" s="132"/>
      <c r="AB1302" s="131"/>
      <c r="AC1302" s="131"/>
      <c r="AD1302" s="131"/>
      <c r="AE1302" s="131"/>
      <c r="AF1302" s="131"/>
      <c r="AG1302" s="131"/>
      <c r="AH1302" s="131"/>
      <c r="AI1302" s="131"/>
      <c r="AJ1302" s="140"/>
      <c r="AK1302" s="72"/>
      <c r="AL1302" s="133"/>
      <c r="AM1302" s="133"/>
      <c r="AN1302" s="133"/>
      <c r="AO1302" s="133"/>
      <c r="AP1302" s="133"/>
      <c r="AQ1302" s="133"/>
      <c r="AR1302" s="133"/>
      <c r="AS1302" s="133"/>
      <c r="AT1302" s="133"/>
      <c r="AU1302" s="133"/>
      <c r="AV1302" s="152"/>
      <c r="AW1302" s="134"/>
      <c r="AX1302" s="135"/>
    </row>
    <row r="1303" spans="1:50" x14ac:dyDescent="0.25">
      <c r="A1303" s="3"/>
      <c r="B1303" s="129"/>
      <c r="X1303" s="72"/>
      <c r="Y1303" s="132"/>
      <c r="AB1303" s="131"/>
      <c r="AC1303" s="131"/>
      <c r="AD1303" s="131"/>
      <c r="AE1303" s="131"/>
      <c r="AF1303" s="131"/>
      <c r="AG1303" s="131"/>
      <c r="AH1303" s="131"/>
      <c r="AI1303" s="131"/>
      <c r="AJ1303" s="140"/>
      <c r="AK1303" s="72"/>
      <c r="AL1303" s="133"/>
      <c r="AM1303" s="133"/>
      <c r="AN1303" s="133"/>
      <c r="AO1303" s="133"/>
      <c r="AP1303" s="133"/>
      <c r="AQ1303" s="133"/>
      <c r="AR1303" s="133"/>
      <c r="AS1303" s="133"/>
      <c r="AT1303" s="133"/>
      <c r="AU1303" s="133"/>
      <c r="AV1303" s="152"/>
      <c r="AW1303" s="134"/>
      <c r="AX1303" s="135"/>
    </row>
    <row r="1304" spans="1:50" x14ac:dyDescent="0.25">
      <c r="A1304" s="3"/>
      <c r="B1304" s="129"/>
      <c r="X1304" s="72"/>
      <c r="Y1304" s="132"/>
      <c r="AB1304" s="131"/>
      <c r="AC1304" s="131"/>
      <c r="AD1304" s="131"/>
      <c r="AE1304" s="131"/>
      <c r="AF1304" s="131"/>
      <c r="AG1304" s="131"/>
      <c r="AH1304" s="131"/>
      <c r="AI1304" s="131"/>
      <c r="AJ1304" s="140"/>
      <c r="AK1304" s="72"/>
      <c r="AL1304" s="133"/>
      <c r="AM1304" s="133"/>
      <c r="AN1304" s="133"/>
      <c r="AO1304" s="133"/>
      <c r="AP1304" s="133"/>
      <c r="AQ1304" s="133"/>
      <c r="AR1304" s="133"/>
      <c r="AS1304" s="133"/>
      <c r="AT1304" s="133"/>
      <c r="AU1304" s="133"/>
      <c r="AV1304" s="152"/>
      <c r="AW1304" s="134"/>
      <c r="AX1304" s="135"/>
    </row>
    <row r="1305" spans="1:50" x14ac:dyDescent="0.25">
      <c r="A1305" s="3"/>
      <c r="B1305" s="129"/>
      <c r="X1305" s="72"/>
      <c r="Y1305" s="132"/>
      <c r="AB1305" s="131"/>
      <c r="AC1305" s="131"/>
      <c r="AD1305" s="131"/>
      <c r="AE1305" s="131"/>
      <c r="AF1305" s="131"/>
      <c r="AG1305" s="131"/>
      <c r="AH1305" s="131"/>
      <c r="AI1305" s="131"/>
      <c r="AJ1305" s="140"/>
      <c r="AK1305" s="72"/>
      <c r="AL1305" s="133"/>
      <c r="AM1305" s="133"/>
      <c r="AN1305" s="133"/>
      <c r="AO1305" s="133"/>
      <c r="AP1305" s="133"/>
      <c r="AQ1305" s="133"/>
      <c r="AR1305" s="133"/>
      <c r="AS1305" s="133"/>
      <c r="AT1305" s="133"/>
      <c r="AU1305" s="133"/>
      <c r="AV1305" s="152"/>
      <c r="AW1305" s="134"/>
      <c r="AX1305" s="135"/>
    </row>
    <row r="1306" spans="1:50" x14ac:dyDescent="0.25">
      <c r="A1306" s="3"/>
      <c r="B1306" s="129"/>
      <c r="X1306" s="72"/>
      <c r="Y1306" s="132"/>
      <c r="AB1306" s="131"/>
      <c r="AC1306" s="131"/>
      <c r="AD1306" s="131"/>
      <c r="AE1306" s="131"/>
      <c r="AF1306" s="131"/>
      <c r="AG1306" s="131"/>
      <c r="AH1306" s="131"/>
      <c r="AI1306" s="131"/>
      <c r="AJ1306" s="140"/>
      <c r="AK1306" s="72"/>
      <c r="AL1306" s="133"/>
      <c r="AM1306" s="133"/>
      <c r="AN1306" s="133"/>
      <c r="AO1306" s="133"/>
      <c r="AP1306" s="133"/>
      <c r="AQ1306" s="133"/>
      <c r="AR1306" s="133"/>
      <c r="AS1306" s="133"/>
      <c r="AT1306" s="133"/>
      <c r="AU1306" s="133"/>
      <c r="AV1306" s="152"/>
      <c r="AW1306" s="134"/>
      <c r="AX1306" s="135"/>
    </row>
    <row r="1307" spans="1:50" x14ac:dyDescent="0.25">
      <c r="A1307" s="3"/>
      <c r="B1307" s="129"/>
      <c r="X1307" s="72"/>
      <c r="Y1307" s="132"/>
      <c r="AB1307" s="131"/>
      <c r="AC1307" s="131"/>
      <c r="AD1307" s="131"/>
      <c r="AE1307" s="131"/>
      <c r="AF1307" s="131"/>
      <c r="AG1307" s="131"/>
      <c r="AH1307" s="131"/>
      <c r="AI1307" s="131"/>
      <c r="AJ1307" s="140"/>
      <c r="AK1307" s="72"/>
      <c r="AL1307" s="133"/>
      <c r="AM1307" s="133"/>
      <c r="AN1307" s="133"/>
      <c r="AO1307" s="133"/>
      <c r="AP1307" s="133"/>
      <c r="AQ1307" s="133"/>
      <c r="AR1307" s="133"/>
      <c r="AS1307" s="133"/>
      <c r="AT1307" s="133"/>
      <c r="AU1307" s="133"/>
      <c r="AV1307" s="152"/>
      <c r="AW1307" s="134"/>
      <c r="AX1307" s="135"/>
    </row>
    <row r="1308" spans="1:50" x14ac:dyDescent="0.25">
      <c r="A1308" s="3"/>
      <c r="B1308" s="129"/>
      <c r="X1308" s="72"/>
      <c r="Y1308" s="132"/>
      <c r="AB1308" s="131"/>
      <c r="AC1308" s="131"/>
      <c r="AD1308" s="131"/>
      <c r="AE1308" s="131"/>
      <c r="AF1308" s="131"/>
      <c r="AG1308" s="131"/>
      <c r="AH1308" s="131"/>
      <c r="AI1308" s="131"/>
      <c r="AJ1308" s="140"/>
      <c r="AK1308" s="72"/>
      <c r="AL1308" s="133"/>
      <c r="AM1308" s="133"/>
      <c r="AN1308" s="133"/>
      <c r="AO1308" s="133"/>
      <c r="AP1308" s="133"/>
      <c r="AQ1308" s="133"/>
      <c r="AR1308" s="133"/>
      <c r="AS1308" s="133"/>
      <c r="AT1308" s="133"/>
      <c r="AU1308" s="133"/>
      <c r="AV1308" s="152"/>
      <c r="AW1308" s="134"/>
      <c r="AX1308" s="135"/>
    </row>
    <row r="1309" spans="1:50" x14ac:dyDescent="0.25">
      <c r="A1309" s="3"/>
      <c r="B1309" s="129"/>
      <c r="X1309" s="72"/>
      <c r="Y1309" s="132"/>
      <c r="AB1309" s="131"/>
      <c r="AC1309" s="131"/>
      <c r="AD1309" s="131"/>
      <c r="AE1309" s="131"/>
      <c r="AF1309" s="131"/>
      <c r="AG1309" s="131"/>
      <c r="AH1309" s="131"/>
      <c r="AI1309" s="131"/>
      <c r="AJ1309" s="140"/>
      <c r="AK1309" s="72"/>
      <c r="AL1309" s="133"/>
      <c r="AM1309" s="133"/>
      <c r="AN1309" s="133"/>
      <c r="AO1309" s="133"/>
      <c r="AP1309" s="133"/>
      <c r="AQ1309" s="133"/>
      <c r="AR1309" s="133"/>
      <c r="AS1309" s="133"/>
      <c r="AT1309" s="133"/>
      <c r="AU1309" s="133"/>
      <c r="AV1309" s="152"/>
      <c r="AW1309" s="134"/>
      <c r="AX1309" s="135"/>
    </row>
    <row r="1310" spans="1:50" x14ac:dyDescent="0.25">
      <c r="A1310" s="3"/>
      <c r="B1310" s="129"/>
      <c r="X1310" s="72"/>
      <c r="Y1310" s="132"/>
      <c r="AB1310" s="131"/>
      <c r="AC1310" s="131"/>
      <c r="AD1310" s="131"/>
      <c r="AE1310" s="131"/>
      <c r="AF1310" s="131"/>
      <c r="AG1310" s="131"/>
      <c r="AH1310" s="131"/>
      <c r="AI1310" s="131"/>
      <c r="AJ1310" s="140"/>
      <c r="AK1310" s="72"/>
      <c r="AL1310" s="133"/>
      <c r="AM1310" s="133"/>
      <c r="AN1310" s="133"/>
      <c r="AO1310" s="133"/>
      <c r="AP1310" s="133"/>
      <c r="AQ1310" s="133"/>
      <c r="AR1310" s="133"/>
      <c r="AS1310" s="133"/>
      <c r="AT1310" s="133"/>
      <c r="AU1310" s="133"/>
      <c r="AV1310" s="152"/>
      <c r="AW1310" s="134"/>
      <c r="AX1310" s="135"/>
    </row>
    <row r="1311" spans="1:50" x14ac:dyDescent="0.25">
      <c r="A1311" s="3"/>
      <c r="B1311" s="129"/>
      <c r="X1311" s="72"/>
      <c r="Y1311" s="132"/>
      <c r="AB1311" s="131"/>
      <c r="AC1311" s="131"/>
      <c r="AD1311" s="131"/>
      <c r="AE1311" s="131"/>
      <c r="AF1311" s="131"/>
      <c r="AG1311" s="131"/>
      <c r="AH1311" s="131"/>
      <c r="AI1311" s="131"/>
      <c r="AJ1311" s="140"/>
      <c r="AK1311" s="72"/>
      <c r="AL1311" s="133"/>
      <c r="AM1311" s="133"/>
      <c r="AN1311" s="133"/>
      <c r="AO1311" s="133"/>
      <c r="AP1311" s="133"/>
      <c r="AQ1311" s="133"/>
      <c r="AR1311" s="133"/>
      <c r="AS1311" s="133"/>
      <c r="AT1311" s="133"/>
      <c r="AU1311" s="133"/>
      <c r="AV1311" s="152"/>
      <c r="AW1311" s="134"/>
      <c r="AX1311" s="135"/>
    </row>
    <row r="1312" spans="1:50" x14ac:dyDescent="0.25">
      <c r="A1312" s="3"/>
      <c r="B1312" s="129"/>
      <c r="X1312" s="72"/>
      <c r="Y1312" s="132"/>
      <c r="AB1312" s="131"/>
      <c r="AC1312" s="131"/>
      <c r="AD1312" s="131"/>
      <c r="AE1312" s="131"/>
      <c r="AF1312" s="131"/>
      <c r="AG1312" s="131"/>
      <c r="AH1312" s="131"/>
      <c r="AI1312" s="131"/>
      <c r="AJ1312" s="140"/>
      <c r="AK1312" s="72"/>
      <c r="AL1312" s="133"/>
      <c r="AM1312" s="133"/>
      <c r="AN1312" s="133"/>
      <c r="AO1312" s="133"/>
      <c r="AP1312" s="133"/>
      <c r="AQ1312" s="133"/>
      <c r="AR1312" s="133"/>
      <c r="AS1312" s="133"/>
      <c r="AT1312" s="133"/>
      <c r="AU1312" s="133"/>
      <c r="AV1312" s="152"/>
      <c r="AW1312" s="134"/>
      <c r="AX1312" s="135"/>
    </row>
    <row r="1313" spans="1:50" x14ac:dyDescent="0.25">
      <c r="A1313" s="3"/>
      <c r="B1313" s="129"/>
      <c r="X1313" s="72"/>
      <c r="Y1313" s="132"/>
      <c r="AB1313" s="131"/>
      <c r="AC1313" s="131"/>
      <c r="AD1313" s="131"/>
      <c r="AE1313" s="131"/>
      <c r="AF1313" s="131"/>
      <c r="AG1313" s="131"/>
      <c r="AH1313" s="131"/>
      <c r="AI1313" s="131"/>
      <c r="AJ1313" s="140"/>
      <c r="AK1313" s="72"/>
      <c r="AL1313" s="133"/>
      <c r="AM1313" s="133"/>
      <c r="AN1313" s="133"/>
      <c r="AO1313" s="133"/>
      <c r="AP1313" s="133"/>
      <c r="AQ1313" s="133"/>
      <c r="AR1313" s="133"/>
      <c r="AS1313" s="133"/>
      <c r="AT1313" s="133"/>
      <c r="AU1313" s="133"/>
      <c r="AV1313" s="152"/>
      <c r="AW1313" s="134"/>
      <c r="AX1313" s="135"/>
    </row>
    <row r="1314" spans="1:50" x14ac:dyDescent="0.25">
      <c r="A1314" s="3"/>
      <c r="B1314" s="129"/>
      <c r="X1314" s="72"/>
      <c r="Y1314" s="132"/>
      <c r="AB1314" s="131"/>
      <c r="AC1314" s="131"/>
      <c r="AD1314" s="131"/>
      <c r="AE1314" s="131"/>
      <c r="AF1314" s="131"/>
      <c r="AG1314" s="131"/>
      <c r="AH1314" s="131"/>
      <c r="AI1314" s="131"/>
      <c r="AJ1314" s="140"/>
      <c r="AK1314" s="72"/>
      <c r="AL1314" s="133"/>
      <c r="AM1314" s="133"/>
      <c r="AN1314" s="133"/>
      <c r="AO1314" s="133"/>
      <c r="AP1314" s="133"/>
      <c r="AQ1314" s="133"/>
      <c r="AR1314" s="133"/>
      <c r="AS1314" s="133"/>
      <c r="AT1314" s="133"/>
      <c r="AU1314" s="133"/>
      <c r="AV1314" s="152"/>
      <c r="AW1314" s="134"/>
      <c r="AX1314" s="135"/>
    </row>
    <row r="1315" spans="1:50" x14ac:dyDescent="0.25">
      <c r="A1315" s="3"/>
      <c r="B1315" s="129"/>
      <c r="X1315" s="72"/>
      <c r="Y1315" s="132"/>
      <c r="AB1315" s="131"/>
      <c r="AC1315" s="131"/>
      <c r="AD1315" s="131"/>
      <c r="AE1315" s="131"/>
      <c r="AF1315" s="131"/>
      <c r="AG1315" s="131"/>
      <c r="AH1315" s="131"/>
      <c r="AI1315" s="131"/>
      <c r="AJ1315" s="140"/>
      <c r="AK1315" s="72"/>
      <c r="AL1315" s="133"/>
      <c r="AM1315" s="133"/>
      <c r="AN1315" s="133"/>
      <c r="AO1315" s="133"/>
      <c r="AP1315" s="133"/>
      <c r="AQ1315" s="133"/>
      <c r="AR1315" s="133"/>
      <c r="AS1315" s="133"/>
      <c r="AT1315" s="133"/>
      <c r="AU1315" s="133"/>
      <c r="AV1315" s="152"/>
      <c r="AW1315" s="134"/>
      <c r="AX1315" s="135"/>
    </row>
    <row r="1316" spans="1:50" x14ac:dyDescent="0.25">
      <c r="A1316" s="3"/>
      <c r="B1316" s="129"/>
      <c r="X1316" s="72"/>
      <c r="Y1316" s="132"/>
      <c r="AB1316" s="131"/>
      <c r="AC1316" s="131"/>
      <c r="AD1316" s="131"/>
      <c r="AE1316" s="131"/>
      <c r="AF1316" s="131"/>
      <c r="AG1316" s="131"/>
      <c r="AH1316" s="131"/>
      <c r="AI1316" s="131"/>
      <c r="AJ1316" s="140"/>
      <c r="AK1316" s="72"/>
      <c r="AL1316" s="133"/>
      <c r="AM1316" s="133"/>
      <c r="AN1316" s="133"/>
      <c r="AO1316" s="133"/>
      <c r="AP1316" s="133"/>
      <c r="AQ1316" s="133"/>
      <c r="AR1316" s="133"/>
      <c r="AS1316" s="133"/>
      <c r="AT1316" s="133"/>
      <c r="AU1316" s="133"/>
      <c r="AV1316" s="152"/>
      <c r="AW1316" s="134"/>
      <c r="AX1316" s="135"/>
    </row>
    <row r="1317" spans="1:50" x14ac:dyDescent="0.25">
      <c r="A1317" s="3"/>
      <c r="B1317" s="129"/>
      <c r="X1317" s="72"/>
      <c r="Y1317" s="132"/>
      <c r="AB1317" s="131"/>
      <c r="AC1317" s="131"/>
      <c r="AD1317" s="131"/>
      <c r="AE1317" s="131"/>
      <c r="AF1317" s="131"/>
      <c r="AG1317" s="131"/>
      <c r="AH1317" s="131"/>
      <c r="AI1317" s="131"/>
      <c r="AJ1317" s="140"/>
      <c r="AK1317" s="72"/>
      <c r="AL1317" s="133"/>
      <c r="AM1317" s="133"/>
      <c r="AN1317" s="133"/>
      <c r="AO1317" s="133"/>
      <c r="AP1317" s="133"/>
      <c r="AQ1317" s="133"/>
      <c r="AR1317" s="133"/>
      <c r="AS1317" s="133"/>
      <c r="AT1317" s="133"/>
      <c r="AU1317" s="133"/>
      <c r="AV1317" s="152"/>
      <c r="AW1317" s="134"/>
      <c r="AX1317" s="135"/>
    </row>
    <row r="1318" spans="1:50" x14ac:dyDescent="0.25">
      <c r="A1318" s="3"/>
      <c r="B1318" s="129"/>
      <c r="X1318" s="72"/>
      <c r="Y1318" s="132"/>
      <c r="AB1318" s="131"/>
      <c r="AC1318" s="131"/>
      <c r="AD1318" s="131"/>
      <c r="AE1318" s="131"/>
      <c r="AF1318" s="131"/>
      <c r="AG1318" s="131"/>
      <c r="AH1318" s="131"/>
      <c r="AI1318" s="131"/>
      <c r="AJ1318" s="140"/>
      <c r="AK1318" s="72"/>
      <c r="AL1318" s="133"/>
      <c r="AM1318" s="133"/>
      <c r="AN1318" s="133"/>
      <c r="AO1318" s="133"/>
      <c r="AP1318" s="133"/>
      <c r="AQ1318" s="133"/>
      <c r="AR1318" s="133"/>
      <c r="AS1318" s="133"/>
      <c r="AT1318" s="133"/>
      <c r="AU1318" s="133"/>
      <c r="AV1318" s="152"/>
      <c r="AW1318" s="134"/>
      <c r="AX1318" s="135"/>
    </row>
    <row r="1319" spans="1:50" x14ac:dyDescent="0.25">
      <c r="A1319" s="3"/>
      <c r="B1319" s="129"/>
      <c r="X1319" s="72"/>
      <c r="Y1319" s="132"/>
      <c r="AB1319" s="131"/>
      <c r="AC1319" s="131"/>
      <c r="AD1319" s="131"/>
      <c r="AE1319" s="131"/>
      <c r="AF1319" s="131"/>
      <c r="AG1319" s="131"/>
      <c r="AH1319" s="131"/>
      <c r="AI1319" s="131"/>
      <c r="AJ1319" s="140"/>
      <c r="AK1319" s="72"/>
      <c r="AL1319" s="133"/>
      <c r="AM1319" s="133"/>
      <c r="AN1319" s="133"/>
      <c r="AO1319" s="133"/>
      <c r="AP1319" s="133"/>
      <c r="AQ1319" s="133"/>
      <c r="AR1319" s="133"/>
      <c r="AS1319" s="133"/>
      <c r="AT1319" s="133"/>
      <c r="AU1319" s="133"/>
      <c r="AV1319" s="152"/>
      <c r="AW1319" s="134"/>
      <c r="AX1319" s="135"/>
    </row>
    <row r="1320" spans="1:50" x14ac:dyDescent="0.25">
      <c r="A1320" s="3"/>
      <c r="B1320" s="129"/>
      <c r="X1320" s="72"/>
      <c r="Y1320" s="132"/>
      <c r="AB1320" s="131"/>
      <c r="AC1320" s="131"/>
      <c r="AD1320" s="131"/>
      <c r="AE1320" s="131"/>
      <c r="AF1320" s="131"/>
      <c r="AG1320" s="131"/>
      <c r="AH1320" s="131"/>
      <c r="AI1320" s="131"/>
      <c r="AJ1320" s="140"/>
      <c r="AK1320" s="72"/>
      <c r="AL1320" s="133"/>
      <c r="AM1320" s="133"/>
      <c r="AN1320" s="133"/>
      <c r="AO1320" s="133"/>
      <c r="AP1320" s="133"/>
      <c r="AQ1320" s="133"/>
      <c r="AR1320" s="133"/>
      <c r="AS1320" s="133"/>
      <c r="AT1320" s="133"/>
      <c r="AU1320" s="133"/>
      <c r="AV1320" s="152"/>
      <c r="AW1320" s="134"/>
      <c r="AX1320" s="135"/>
    </row>
    <row r="1321" spans="1:50" x14ac:dyDescent="0.25">
      <c r="A1321" s="3"/>
      <c r="B1321" s="129"/>
      <c r="X1321" s="72"/>
      <c r="Y1321" s="132"/>
      <c r="AB1321" s="131"/>
      <c r="AC1321" s="131"/>
      <c r="AD1321" s="131"/>
      <c r="AE1321" s="131"/>
      <c r="AF1321" s="131"/>
      <c r="AG1321" s="131"/>
      <c r="AH1321" s="131"/>
      <c r="AI1321" s="131"/>
      <c r="AJ1321" s="140"/>
      <c r="AK1321" s="72"/>
      <c r="AL1321" s="133"/>
      <c r="AM1321" s="133"/>
      <c r="AN1321" s="133"/>
      <c r="AO1321" s="133"/>
      <c r="AP1321" s="133"/>
      <c r="AQ1321" s="133"/>
      <c r="AR1321" s="133"/>
      <c r="AS1321" s="133"/>
      <c r="AT1321" s="133"/>
      <c r="AU1321" s="133"/>
      <c r="AV1321" s="152"/>
      <c r="AW1321" s="134"/>
      <c r="AX1321" s="135"/>
    </row>
    <row r="1322" spans="1:50" x14ac:dyDescent="0.25">
      <c r="A1322" s="3"/>
      <c r="B1322" s="129"/>
      <c r="X1322" s="72"/>
      <c r="Y1322" s="132"/>
      <c r="AB1322" s="131"/>
      <c r="AC1322" s="131"/>
      <c r="AD1322" s="131"/>
      <c r="AE1322" s="131"/>
      <c r="AF1322" s="131"/>
      <c r="AG1322" s="131"/>
      <c r="AH1322" s="131"/>
      <c r="AI1322" s="131"/>
      <c r="AJ1322" s="140"/>
      <c r="AK1322" s="72"/>
      <c r="AL1322" s="133"/>
      <c r="AM1322" s="133"/>
      <c r="AN1322" s="133"/>
      <c r="AO1322" s="133"/>
      <c r="AP1322" s="133"/>
      <c r="AQ1322" s="133"/>
      <c r="AR1322" s="133"/>
      <c r="AS1322" s="133"/>
      <c r="AT1322" s="133"/>
      <c r="AU1322" s="133"/>
      <c r="AV1322" s="152"/>
      <c r="AW1322" s="134"/>
      <c r="AX1322" s="135"/>
    </row>
    <row r="1323" spans="1:50" x14ac:dyDescent="0.25">
      <c r="A1323" s="3"/>
      <c r="B1323" s="129"/>
      <c r="X1323" s="72"/>
      <c r="Y1323" s="132"/>
      <c r="AB1323" s="131"/>
      <c r="AC1323" s="131"/>
      <c r="AD1323" s="131"/>
      <c r="AE1323" s="131"/>
      <c r="AF1323" s="131"/>
      <c r="AG1323" s="131"/>
      <c r="AH1323" s="131"/>
      <c r="AI1323" s="131"/>
      <c r="AJ1323" s="140"/>
      <c r="AK1323" s="72"/>
      <c r="AL1323" s="133"/>
      <c r="AM1323" s="133"/>
      <c r="AN1323" s="133"/>
      <c r="AO1323" s="133"/>
      <c r="AP1323" s="133"/>
      <c r="AQ1323" s="133"/>
      <c r="AR1323" s="133"/>
      <c r="AS1323" s="133"/>
      <c r="AT1323" s="133"/>
      <c r="AU1323" s="133"/>
      <c r="AV1323" s="152"/>
      <c r="AW1323" s="134"/>
      <c r="AX1323" s="135"/>
    </row>
    <row r="1324" spans="1:50" x14ac:dyDescent="0.25">
      <c r="A1324" s="3"/>
      <c r="B1324" s="129"/>
      <c r="X1324" s="72"/>
      <c r="Y1324" s="132"/>
      <c r="AB1324" s="131"/>
      <c r="AC1324" s="131"/>
      <c r="AD1324" s="131"/>
      <c r="AE1324" s="131"/>
      <c r="AF1324" s="131"/>
      <c r="AG1324" s="131"/>
      <c r="AH1324" s="131"/>
      <c r="AI1324" s="131"/>
      <c r="AJ1324" s="140"/>
      <c r="AK1324" s="72"/>
      <c r="AL1324" s="133"/>
      <c r="AM1324" s="133"/>
      <c r="AN1324" s="133"/>
      <c r="AO1324" s="133"/>
      <c r="AP1324" s="133"/>
      <c r="AQ1324" s="133"/>
      <c r="AR1324" s="133"/>
      <c r="AS1324" s="133"/>
      <c r="AT1324" s="133"/>
      <c r="AU1324" s="133"/>
      <c r="AV1324" s="152"/>
      <c r="AW1324" s="134"/>
      <c r="AX1324" s="135"/>
    </row>
    <row r="1325" spans="1:50" x14ac:dyDescent="0.25">
      <c r="A1325" s="3"/>
      <c r="B1325" s="129"/>
      <c r="X1325" s="72"/>
      <c r="Y1325" s="132"/>
      <c r="AB1325" s="131"/>
      <c r="AC1325" s="131"/>
      <c r="AD1325" s="131"/>
      <c r="AE1325" s="131"/>
      <c r="AF1325" s="131"/>
      <c r="AG1325" s="131"/>
      <c r="AH1325" s="131"/>
      <c r="AI1325" s="131"/>
      <c r="AJ1325" s="140"/>
      <c r="AK1325" s="72"/>
      <c r="AL1325" s="133"/>
      <c r="AM1325" s="133"/>
      <c r="AN1325" s="133"/>
      <c r="AO1325" s="133"/>
      <c r="AP1325" s="133"/>
      <c r="AQ1325" s="133"/>
      <c r="AR1325" s="133"/>
      <c r="AS1325" s="133"/>
      <c r="AT1325" s="133"/>
      <c r="AU1325" s="133"/>
      <c r="AV1325" s="152"/>
      <c r="AW1325" s="134"/>
      <c r="AX1325" s="135"/>
    </row>
    <row r="1326" spans="1:50" x14ac:dyDescent="0.25">
      <c r="A1326" s="3"/>
      <c r="B1326" s="129"/>
      <c r="X1326" s="72"/>
      <c r="Y1326" s="132"/>
      <c r="AB1326" s="131"/>
      <c r="AC1326" s="131"/>
      <c r="AD1326" s="131"/>
      <c r="AE1326" s="131"/>
      <c r="AF1326" s="131"/>
      <c r="AG1326" s="131"/>
      <c r="AH1326" s="131"/>
      <c r="AI1326" s="131"/>
      <c r="AJ1326" s="140"/>
      <c r="AK1326" s="72"/>
      <c r="AL1326" s="133"/>
      <c r="AM1326" s="133"/>
      <c r="AN1326" s="133"/>
      <c r="AO1326" s="133"/>
      <c r="AP1326" s="133"/>
      <c r="AQ1326" s="133"/>
      <c r="AR1326" s="133"/>
      <c r="AS1326" s="133"/>
      <c r="AT1326" s="133"/>
      <c r="AU1326" s="133"/>
      <c r="AV1326" s="152"/>
      <c r="AW1326" s="134"/>
      <c r="AX1326" s="135"/>
    </row>
    <row r="1327" spans="1:50" x14ac:dyDescent="0.25">
      <c r="A1327" s="3"/>
      <c r="B1327" s="129"/>
      <c r="X1327" s="72"/>
      <c r="Y1327" s="132"/>
      <c r="AB1327" s="131"/>
      <c r="AC1327" s="131"/>
      <c r="AD1327" s="131"/>
      <c r="AE1327" s="131"/>
      <c r="AF1327" s="131"/>
      <c r="AG1327" s="131"/>
      <c r="AH1327" s="131"/>
      <c r="AI1327" s="131"/>
      <c r="AJ1327" s="140"/>
      <c r="AK1327" s="72"/>
      <c r="AL1327" s="133"/>
      <c r="AM1327" s="133"/>
      <c r="AN1327" s="133"/>
      <c r="AO1327" s="133"/>
      <c r="AP1327" s="133"/>
      <c r="AQ1327" s="133"/>
      <c r="AR1327" s="133"/>
      <c r="AS1327" s="133"/>
      <c r="AT1327" s="133"/>
      <c r="AU1327" s="133"/>
      <c r="AV1327" s="152"/>
      <c r="AW1327" s="134"/>
      <c r="AX1327" s="135"/>
    </row>
    <row r="1328" spans="1:50" x14ac:dyDescent="0.25">
      <c r="A1328" s="3"/>
      <c r="B1328" s="129"/>
      <c r="X1328" s="72"/>
      <c r="Y1328" s="132"/>
      <c r="AB1328" s="131"/>
      <c r="AC1328" s="131"/>
      <c r="AD1328" s="131"/>
      <c r="AE1328" s="131"/>
      <c r="AF1328" s="131"/>
      <c r="AG1328" s="131"/>
      <c r="AH1328" s="131"/>
      <c r="AI1328" s="131"/>
      <c r="AJ1328" s="140"/>
      <c r="AK1328" s="72"/>
      <c r="AL1328" s="133"/>
      <c r="AM1328" s="133"/>
      <c r="AN1328" s="133"/>
      <c r="AO1328" s="133"/>
      <c r="AP1328" s="133"/>
      <c r="AQ1328" s="133"/>
      <c r="AR1328" s="133"/>
      <c r="AS1328" s="133"/>
      <c r="AT1328" s="133"/>
      <c r="AU1328" s="133"/>
      <c r="AV1328" s="152"/>
      <c r="AW1328" s="134"/>
      <c r="AX1328" s="135"/>
    </row>
    <row r="1329" spans="1:50" x14ac:dyDescent="0.25">
      <c r="A1329" s="3"/>
      <c r="B1329" s="129"/>
      <c r="X1329" s="72"/>
      <c r="Y1329" s="132"/>
      <c r="AB1329" s="131"/>
      <c r="AC1329" s="131"/>
      <c r="AD1329" s="131"/>
      <c r="AE1329" s="131"/>
      <c r="AF1329" s="131"/>
      <c r="AG1329" s="131"/>
      <c r="AH1329" s="131"/>
      <c r="AI1329" s="131"/>
      <c r="AJ1329" s="140"/>
      <c r="AK1329" s="72"/>
      <c r="AL1329" s="133"/>
      <c r="AM1329" s="133"/>
      <c r="AN1329" s="133"/>
      <c r="AO1329" s="133"/>
      <c r="AP1329" s="133"/>
      <c r="AQ1329" s="133"/>
      <c r="AR1329" s="133"/>
      <c r="AS1329" s="133"/>
      <c r="AT1329" s="133"/>
      <c r="AU1329" s="133"/>
      <c r="AV1329" s="152"/>
      <c r="AW1329" s="134"/>
      <c r="AX1329" s="135"/>
    </row>
    <row r="1330" spans="1:50" x14ac:dyDescent="0.25">
      <c r="A1330" s="3"/>
      <c r="B1330" s="129"/>
      <c r="X1330" s="72"/>
      <c r="Y1330" s="132"/>
      <c r="AB1330" s="131"/>
      <c r="AC1330" s="131"/>
      <c r="AD1330" s="131"/>
      <c r="AE1330" s="131"/>
      <c r="AF1330" s="131"/>
      <c r="AG1330" s="131"/>
      <c r="AH1330" s="131"/>
      <c r="AI1330" s="131"/>
      <c r="AJ1330" s="140"/>
      <c r="AK1330" s="72"/>
      <c r="AL1330" s="133"/>
      <c r="AM1330" s="133"/>
      <c r="AN1330" s="133"/>
      <c r="AO1330" s="133"/>
      <c r="AP1330" s="133"/>
      <c r="AQ1330" s="133"/>
      <c r="AR1330" s="133"/>
      <c r="AS1330" s="133"/>
      <c r="AT1330" s="133"/>
      <c r="AU1330" s="133"/>
      <c r="AV1330" s="152"/>
      <c r="AW1330" s="134"/>
      <c r="AX1330" s="135"/>
    </row>
    <row r="1331" spans="1:50" x14ac:dyDescent="0.25">
      <c r="A1331" s="3"/>
      <c r="B1331" s="129"/>
      <c r="X1331" s="72"/>
      <c r="Y1331" s="132"/>
      <c r="AB1331" s="131"/>
      <c r="AC1331" s="131"/>
      <c r="AD1331" s="131"/>
      <c r="AE1331" s="131"/>
      <c r="AF1331" s="131"/>
      <c r="AG1331" s="131"/>
      <c r="AH1331" s="131"/>
      <c r="AI1331" s="131"/>
      <c r="AJ1331" s="140"/>
      <c r="AK1331" s="72"/>
      <c r="AL1331" s="133"/>
      <c r="AM1331" s="133"/>
      <c r="AN1331" s="133"/>
      <c r="AO1331" s="133"/>
      <c r="AP1331" s="133"/>
      <c r="AQ1331" s="133"/>
      <c r="AR1331" s="133"/>
      <c r="AS1331" s="133"/>
      <c r="AT1331" s="133"/>
      <c r="AU1331" s="133"/>
      <c r="AV1331" s="152"/>
      <c r="AW1331" s="134"/>
      <c r="AX1331" s="135"/>
    </row>
    <row r="1332" spans="1:50" x14ac:dyDescent="0.25">
      <c r="A1332" s="3"/>
      <c r="B1332" s="129"/>
      <c r="X1332" s="72"/>
      <c r="Y1332" s="132"/>
      <c r="AB1332" s="131"/>
      <c r="AC1332" s="131"/>
      <c r="AD1332" s="131"/>
      <c r="AE1332" s="131"/>
      <c r="AF1332" s="131"/>
      <c r="AG1332" s="131"/>
      <c r="AH1332" s="131"/>
      <c r="AI1332" s="131"/>
      <c r="AJ1332" s="140"/>
      <c r="AK1332" s="72"/>
      <c r="AL1332" s="133"/>
      <c r="AM1332" s="133"/>
      <c r="AN1332" s="133"/>
      <c r="AO1332" s="133"/>
      <c r="AP1332" s="133"/>
      <c r="AQ1332" s="133"/>
      <c r="AR1332" s="133"/>
      <c r="AS1332" s="133"/>
      <c r="AT1332" s="133"/>
      <c r="AU1332" s="133"/>
      <c r="AV1332" s="152"/>
      <c r="AW1332" s="134"/>
      <c r="AX1332" s="135"/>
    </row>
    <row r="1333" spans="1:50" x14ac:dyDescent="0.25">
      <c r="A1333" s="3"/>
      <c r="B1333" s="129"/>
      <c r="X1333" s="72"/>
      <c r="Y1333" s="132"/>
      <c r="AB1333" s="131"/>
      <c r="AC1333" s="131"/>
      <c r="AD1333" s="131"/>
      <c r="AE1333" s="131"/>
      <c r="AF1333" s="131"/>
      <c r="AG1333" s="131"/>
      <c r="AH1333" s="131"/>
      <c r="AI1333" s="131"/>
      <c r="AJ1333" s="140"/>
      <c r="AK1333" s="72"/>
      <c r="AL1333" s="133"/>
      <c r="AM1333" s="133"/>
      <c r="AN1333" s="133"/>
      <c r="AO1333" s="133"/>
      <c r="AP1333" s="133"/>
      <c r="AQ1333" s="133"/>
      <c r="AR1333" s="133"/>
      <c r="AS1333" s="133"/>
      <c r="AT1333" s="133"/>
      <c r="AU1333" s="133"/>
      <c r="AV1333" s="152"/>
      <c r="AW1333" s="134"/>
      <c r="AX1333" s="135"/>
    </row>
    <row r="1334" spans="1:50" x14ac:dyDescent="0.25">
      <c r="A1334" s="3"/>
      <c r="B1334" s="129"/>
      <c r="X1334" s="72"/>
      <c r="Y1334" s="132"/>
      <c r="AB1334" s="131"/>
      <c r="AC1334" s="131"/>
      <c r="AD1334" s="131"/>
      <c r="AE1334" s="131"/>
      <c r="AF1334" s="131"/>
      <c r="AG1334" s="131"/>
      <c r="AH1334" s="131"/>
      <c r="AI1334" s="131"/>
      <c r="AJ1334" s="140"/>
      <c r="AK1334" s="72"/>
      <c r="AL1334" s="133"/>
      <c r="AM1334" s="133"/>
      <c r="AN1334" s="133"/>
      <c r="AO1334" s="133"/>
      <c r="AP1334" s="133"/>
      <c r="AQ1334" s="133"/>
      <c r="AR1334" s="133"/>
      <c r="AS1334" s="133"/>
      <c r="AT1334" s="133"/>
      <c r="AU1334" s="133"/>
      <c r="AV1334" s="152"/>
      <c r="AW1334" s="134"/>
      <c r="AX1334" s="135"/>
    </row>
    <row r="1335" spans="1:50" x14ac:dyDescent="0.25">
      <c r="A1335" s="3"/>
      <c r="B1335" s="129"/>
      <c r="X1335" s="72"/>
      <c r="Y1335" s="132"/>
      <c r="AB1335" s="131"/>
      <c r="AC1335" s="131"/>
      <c r="AD1335" s="131"/>
      <c r="AE1335" s="131"/>
      <c r="AF1335" s="131"/>
      <c r="AG1335" s="131"/>
      <c r="AH1335" s="131"/>
      <c r="AI1335" s="131"/>
      <c r="AJ1335" s="140"/>
      <c r="AK1335" s="72"/>
      <c r="AL1335" s="133"/>
      <c r="AM1335" s="133"/>
      <c r="AN1335" s="133"/>
      <c r="AO1335" s="133"/>
      <c r="AP1335" s="133"/>
      <c r="AQ1335" s="133"/>
      <c r="AR1335" s="133"/>
      <c r="AS1335" s="133"/>
      <c r="AT1335" s="133"/>
      <c r="AU1335" s="133"/>
      <c r="AV1335" s="152"/>
      <c r="AW1335" s="134"/>
      <c r="AX1335" s="135"/>
    </row>
    <row r="1336" spans="1:50" x14ac:dyDescent="0.25">
      <c r="A1336" s="3"/>
      <c r="B1336" s="129"/>
      <c r="X1336" s="72"/>
      <c r="Y1336" s="132"/>
      <c r="AB1336" s="131"/>
      <c r="AC1336" s="131"/>
      <c r="AD1336" s="131"/>
      <c r="AE1336" s="131"/>
      <c r="AF1336" s="131"/>
      <c r="AG1336" s="131"/>
      <c r="AH1336" s="131"/>
      <c r="AI1336" s="131"/>
      <c r="AJ1336" s="140"/>
      <c r="AK1336" s="72"/>
      <c r="AL1336" s="133"/>
      <c r="AM1336" s="133"/>
      <c r="AN1336" s="133"/>
      <c r="AO1336" s="133"/>
      <c r="AP1336" s="133"/>
      <c r="AQ1336" s="133"/>
      <c r="AR1336" s="133"/>
      <c r="AS1336" s="133"/>
      <c r="AT1336" s="133"/>
      <c r="AU1336" s="133"/>
      <c r="AV1336" s="152"/>
      <c r="AW1336" s="134"/>
      <c r="AX1336" s="135"/>
    </row>
    <row r="1337" spans="1:50" x14ac:dyDescent="0.25">
      <c r="A1337" s="3"/>
      <c r="B1337" s="129"/>
      <c r="X1337" s="72"/>
      <c r="Y1337" s="132"/>
      <c r="AB1337" s="131"/>
      <c r="AC1337" s="131"/>
      <c r="AD1337" s="131"/>
      <c r="AE1337" s="131"/>
      <c r="AF1337" s="131"/>
      <c r="AG1337" s="131"/>
      <c r="AH1337" s="131"/>
      <c r="AI1337" s="131"/>
      <c r="AJ1337" s="140"/>
      <c r="AK1337" s="72"/>
      <c r="AL1337" s="133"/>
      <c r="AM1337" s="133"/>
      <c r="AN1337" s="133"/>
      <c r="AO1337" s="133"/>
      <c r="AP1337" s="133"/>
      <c r="AQ1337" s="133"/>
      <c r="AR1337" s="133"/>
      <c r="AS1337" s="133"/>
      <c r="AT1337" s="133"/>
      <c r="AU1337" s="133"/>
      <c r="AV1337" s="152"/>
      <c r="AW1337" s="134"/>
      <c r="AX1337" s="135"/>
    </row>
    <row r="1338" spans="1:50" x14ac:dyDescent="0.25">
      <c r="A1338" s="3"/>
      <c r="B1338" s="129"/>
      <c r="X1338" s="72"/>
      <c r="Y1338" s="132"/>
      <c r="AB1338" s="131"/>
      <c r="AC1338" s="131"/>
      <c r="AD1338" s="131"/>
      <c r="AE1338" s="131"/>
      <c r="AF1338" s="131"/>
      <c r="AG1338" s="131"/>
      <c r="AH1338" s="131"/>
      <c r="AI1338" s="131"/>
      <c r="AJ1338" s="140"/>
      <c r="AK1338" s="72"/>
      <c r="AL1338" s="133"/>
      <c r="AM1338" s="133"/>
      <c r="AN1338" s="133"/>
      <c r="AO1338" s="133"/>
      <c r="AP1338" s="133"/>
      <c r="AQ1338" s="133"/>
      <c r="AR1338" s="133"/>
      <c r="AS1338" s="133"/>
      <c r="AT1338" s="133"/>
      <c r="AU1338" s="133"/>
      <c r="AV1338" s="152"/>
      <c r="AW1338" s="134"/>
      <c r="AX1338" s="135"/>
    </row>
    <row r="1339" spans="1:50" x14ac:dyDescent="0.25">
      <c r="A1339" s="3"/>
      <c r="B1339" s="129"/>
      <c r="X1339" s="72"/>
      <c r="Y1339" s="132"/>
      <c r="AB1339" s="131"/>
      <c r="AC1339" s="131"/>
      <c r="AD1339" s="131"/>
      <c r="AE1339" s="131"/>
      <c r="AF1339" s="131"/>
      <c r="AG1339" s="131"/>
      <c r="AH1339" s="131"/>
      <c r="AI1339" s="131"/>
      <c r="AJ1339" s="140"/>
      <c r="AK1339" s="72"/>
      <c r="AL1339" s="133"/>
      <c r="AM1339" s="133"/>
      <c r="AN1339" s="133"/>
      <c r="AO1339" s="133"/>
      <c r="AP1339" s="133"/>
      <c r="AQ1339" s="133"/>
      <c r="AR1339" s="133"/>
      <c r="AS1339" s="133"/>
      <c r="AT1339" s="133"/>
      <c r="AU1339" s="133"/>
      <c r="AV1339" s="152"/>
      <c r="AW1339" s="134"/>
      <c r="AX1339" s="135"/>
    </row>
    <row r="1340" spans="1:50" x14ac:dyDescent="0.25">
      <c r="A1340" s="3"/>
      <c r="B1340" s="129"/>
      <c r="X1340" s="72"/>
      <c r="Y1340" s="132"/>
      <c r="AB1340" s="131"/>
      <c r="AC1340" s="131"/>
      <c r="AD1340" s="131"/>
      <c r="AE1340" s="131"/>
      <c r="AF1340" s="131"/>
      <c r="AG1340" s="131"/>
      <c r="AH1340" s="131"/>
      <c r="AI1340" s="131"/>
      <c r="AJ1340" s="140"/>
      <c r="AK1340" s="72"/>
      <c r="AL1340" s="133"/>
      <c r="AM1340" s="133"/>
      <c r="AN1340" s="133"/>
      <c r="AO1340" s="133"/>
      <c r="AP1340" s="133"/>
      <c r="AQ1340" s="133"/>
      <c r="AR1340" s="133"/>
      <c r="AS1340" s="133"/>
      <c r="AT1340" s="133"/>
      <c r="AU1340" s="133"/>
      <c r="AV1340" s="152"/>
      <c r="AW1340" s="134"/>
      <c r="AX1340" s="135"/>
    </row>
    <row r="1341" spans="1:50" x14ac:dyDescent="0.25">
      <c r="A1341" s="3"/>
      <c r="B1341" s="129"/>
      <c r="X1341" s="72"/>
      <c r="Y1341" s="132"/>
      <c r="AB1341" s="131"/>
      <c r="AC1341" s="131"/>
      <c r="AD1341" s="131"/>
      <c r="AE1341" s="131"/>
      <c r="AF1341" s="131"/>
      <c r="AG1341" s="131"/>
      <c r="AH1341" s="131"/>
      <c r="AI1341" s="131"/>
      <c r="AJ1341" s="140"/>
      <c r="AK1341" s="72"/>
      <c r="AL1341" s="133"/>
      <c r="AM1341" s="133"/>
      <c r="AN1341" s="133"/>
      <c r="AO1341" s="133"/>
      <c r="AP1341" s="133"/>
      <c r="AQ1341" s="133"/>
      <c r="AR1341" s="133"/>
      <c r="AS1341" s="133"/>
      <c r="AT1341" s="133"/>
      <c r="AU1341" s="133"/>
      <c r="AV1341" s="152"/>
      <c r="AW1341" s="134"/>
      <c r="AX1341" s="135"/>
    </row>
    <row r="1342" spans="1:50" x14ac:dyDescent="0.25">
      <c r="A1342" s="3"/>
      <c r="B1342" s="129"/>
      <c r="X1342" s="72"/>
      <c r="Y1342" s="132"/>
      <c r="AB1342" s="131"/>
      <c r="AC1342" s="131"/>
      <c r="AD1342" s="131"/>
      <c r="AE1342" s="131"/>
      <c r="AF1342" s="131"/>
      <c r="AG1342" s="131"/>
      <c r="AH1342" s="131"/>
      <c r="AI1342" s="131"/>
      <c r="AJ1342" s="140"/>
      <c r="AK1342" s="72"/>
      <c r="AL1342" s="133"/>
      <c r="AM1342" s="133"/>
      <c r="AN1342" s="133"/>
      <c r="AO1342" s="133"/>
      <c r="AP1342" s="133"/>
      <c r="AQ1342" s="133"/>
      <c r="AR1342" s="133"/>
      <c r="AS1342" s="133"/>
      <c r="AT1342" s="133"/>
      <c r="AU1342" s="133"/>
      <c r="AV1342" s="152"/>
      <c r="AW1342" s="134"/>
      <c r="AX1342" s="135"/>
    </row>
    <row r="1343" spans="1:50" x14ac:dyDescent="0.25">
      <c r="A1343" s="3"/>
      <c r="B1343" s="129"/>
      <c r="X1343" s="72"/>
      <c r="Y1343" s="132"/>
      <c r="AB1343" s="131"/>
      <c r="AC1343" s="131"/>
      <c r="AD1343" s="131"/>
      <c r="AE1343" s="131"/>
      <c r="AF1343" s="131"/>
      <c r="AG1343" s="131"/>
      <c r="AH1343" s="131"/>
      <c r="AI1343" s="131"/>
      <c r="AJ1343" s="140"/>
      <c r="AK1343" s="72"/>
      <c r="AL1343" s="133"/>
      <c r="AM1343" s="133"/>
      <c r="AN1343" s="133"/>
      <c r="AO1343" s="133"/>
      <c r="AP1343" s="133"/>
      <c r="AQ1343" s="133"/>
      <c r="AR1343" s="133"/>
      <c r="AS1343" s="133"/>
      <c r="AT1343" s="133"/>
      <c r="AU1343" s="133"/>
      <c r="AV1343" s="152"/>
      <c r="AW1343" s="134"/>
      <c r="AX1343" s="135"/>
    </row>
    <row r="1344" spans="1:50" x14ac:dyDescent="0.25">
      <c r="A1344" s="3"/>
      <c r="B1344" s="129"/>
      <c r="X1344" s="72"/>
      <c r="Y1344" s="132"/>
      <c r="AB1344" s="131"/>
      <c r="AC1344" s="131"/>
      <c r="AD1344" s="131"/>
      <c r="AE1344" s="131"/>
      <c r="AF1344" s="131"/>
      <c r="AG1344" s="131"/>
      <c r="AH1344" s="131"/>
      <c r="AI1344" s="131"/>
      <c r="AJ1344" s="140"/>
      <c r="AK1344" s="72"/>
      <c r="AL1344" s="133"/>
      <c r="AM1344" s="133"/>
      <c r="AN1344" s="133"/>
      <c r="AO1344" s="133"/>
      <c r="AP1344" s="133"/>
      <c r="AQ1344" s="133"/>
      <c r="AR1344" s="133"/>
      <c r="AS1344" s="133"/>
      <c r="AT1344" s="133"/>
      <c r="AU1344" s="133"/>
      <c r="AV1344" s="152"/>
      <c r="AW1344" s="134"/>
      <c r="AX1344" s="135"/>
    </row>
    <row r="1345" spans="1:50" x14ac:dyDescent="0.25">
      <c r="A1345" s="3"/>
      <c r="B1345" s="129"/>
      <c r="X1345" s="72"/>
      <c r="Y1345" s="132"/>
      <c r="AB1345" s="131"/>
      <c r="AC1345" s="131"/>
      <c r="AD1345" s="131"/>
      <c r="AE1345" s="131"/>
      <c r="AF1345" s="131"/>
      <c r="AG1345" s="131"/>
      <c r="AH1345" s="131"/>
      <c r="AI1345" s="131"/>
      <c r="AJ1345" s="140"/>
      <c r="AK1345" s="72"/>
      <c r="AL1345" s="133"/>
      <c r="AM1345" s="133"/>
      <c r="AN1345" s="133"/>
      <c r="AO1345" s="133"/>
      <c r="AP1345" s="133"/>
      <c r="AQ1345" s="133"/>
      <c r="AR1345" s="133"/>
      <c r="AS1345" s="133"/>
      <c r="AT1345" s="133"/>
      <c r="AU1345" s="133"/>
      <c r="AV1345" s="152"/>
      <c r="AW1345" s="134"/>
      <c r="AX1345" s="135"/>
    </row>
    <row r="1346" spans="1:50" x14ac:dyDescent="0.25">
      <c r="A1346" s="3"/>
      <c r="B1346" s="129"/>
      <c r="X1346" s="72"/>
      <c r="Y1346" s="132"/>
      <c r="AB1346" s="131"/>
      <c r="AC1346" s="131"/>
      <c r="AD1346" s="131"/>
      <c r="AE1346" s="131"/>
      <c r="AF1346" s="131"/>
      <c r="AG1346" s="131"/>
      <c r="AH1346" s="131"/>
      <c r="AI1346" s="131"/>
      <c r="AJ1346" s="140"/>
      <c r="AK1346" s="72"/>
      <c r="AL1346" s="133"/>
      <c r="AM1346" s="133"/>
      <c r="AN1346" s="133"/>
      <c r="AO1346" s="133"/>
      <c r="AP1346" s="133"/>
      <c r="AQ1346" s="133"/>
      <c r="AR1346" s="133"/>
      <c r="AS1346" s="133"/>
      <c r="AT1346" s="133"/>
      <c r="AU1346" s="133"/>
      <c r="AV1346" s="152"/>
      <c r="AW1346" s="134"/>
      <c r="AX1346" s="135"/>
    </row>
    <row r="1347" spans="1:50" x14ac:dyDescent="0.25">
      <c r="A1347" s="3"/>
      <c r="B1347" s="129"/>
      <c r="X1347" s="72"/>
      <c r="Y1347" s="132"/>
      <c r="AB1347" s="131"/>
      <c r="AC1347" s="131"/>
      <c r="AD1347" s="131"/>
      <c r="AE1347" s="131"/>
      <c r="AF1347" s="131"/>
      <c r="AG1347" s="131"/>
      <c r="AH1347" s="131"/>
      <c r="AI1347" s="131"/>
      <c r="AJ1347" s="140"/>
      <c r="AK1347" s="72"/>
      <c r="AL1347" s="133"/>
      <c r="AM1347" s="133"/>
      <c r="AN1347" s="133"/>
      <c r="AO1347" s="133"/>
      <c r="AP1347" s="133"/>
      <c r="AQ1347" s="133"/>
      <c r="AR1347" s="133"/>
      <c r="AS1347" s="133"/>
      <c r="AT1347" s="133"/>
      <c r="AU1347" s="133"/>
      <c r="AV1347" s="152"/>
      <c r="AW1347" s="134"/>
      <c r="AX1347" s="135"/>
    </row>
    <row r="1348" spans="1:50" x14ac:dyDescent="0.25">
      <c r="A1348" s="3"/>
      <c r="B1348" s="129"/>
      <c r="X1348" s="72"/>
      <c r="Y1348" s="132"/>
      <c r="AB1348" s="131"/>
      <c r="AC1348" s="131"/>
      <c r="AD1348" s="131"/>
      <c r="AE1348" s="131"/>
      <c r="AF1348" s="131"/>
      <c r="AG1348" s="131"/>
      <c r="AH1348" s="131"/>
      <c r="AI1348" s="131"/>
      <c r="AJ1348" s="140"/>
      <c r="AK1348" s="72"/>
      <c r="AL1348" s="133"/>
      <c r="AM1348" s="133"/>
      <c r="AN1348" s="133"/>
      <c r="AO1348" s="133"/>
      <c r="AP1348" s="133"/>
      <c r="AQ1348" s="133"/>
      <c r="AR1348" s="133"/>
      <c r="AS1348" s="133"/>
      <c r="AT1348" s="133"/>
      <c r="AU1348" s="133"/>
      <c r="AV1348" s="152"/>
      <c r="AW1348" s="134"/>
      <c r="AX1348" s="135"/>
    </row>
    <row r="1349" spans="1:50" x14ac:dyDescent="0.25">
      <c r="A1349" s="3"/>
      <c r="B1349" s="129"/>
      <c r="X1349" s="72"/>
      <c r="Y1349" s="132"/>
      <c r="AB1349" s="131"/>
      <c r="AC1349" s="131"/>
      <c r="AD1349" s="131"/>
      <c r="AE1349" s="131"/>
      <c r="AF1349" s="131"/>
      <c r="AG1349" s="131"/>
      <c r="AH1349" s="131"/>
      <c r="AI1349" s="131"/>
      <c r="AJ1349" s="140"/>
      <c r="AK1349" s="72"/>
      <c r="AL1349" s="133"/>
      <c r="AM1349" s="133"/>
      <c r="AN1349" s="133"/>
      <c r="AO1349" s="133"/>
      <c r="AP1349" s="133"/>
      <c r="AQ1349" s="133"/>
      <c r="AR1349" s="133"/>
      <c r="AS1349" s="133"/>
      <c r="AT1349" s="133"/>
      <c r="AU1349" s="133"/>
      <c r="AV1349" s="152"/>
      <c r="AW1349" s="134"/>
      <c r="AX1349" s="135"/>
    </row>
    <row r="1350" spans="1:50" x14ac:dyDescent="0.25">
      <c r="A1350" s="3"/>
      <c r="B1350" s="129"/>
      <c r="X1350" s="72"/>
      <c r="Y1350" s="132"/>
      <c r="AB1350" s="131"/>
      <c r="AC1350" s="131"/>
      <c r="AD1350" s="131"/>
      <c r="AE1350" s="131"/>
      <c r="AF1350" s="131"/>
      <c r="AG1350" s="131"/>
      <c r="AH1350" s="131"/>
      <c r="AI1350" s="131"/>
      <c r="AJ1350" s="140"/>
      <c r="AK1350" s="72"/>
      <c r="AL1350" s="133"/>
      <c r="AM1350" s="133"/>
      <c r="AN1350" s="133"/>
      <c r="AO1350" s="133"/>
      <c r="AP1350" s="133"/>
      <c r="AQ1350" s="133"/>
      <c r="AR1350" s="133"/>
      <c r="AS1350" s="133"/>
      <c r="AT1350" s="133"/>
      <c r="AU1350" s="133"/>
      <c r="AV1350" s="152"/>
      <c r="AW1350" s="134"/>
      <c r="AX1350" s="135"/>
    </row>
    <row r="1351" spans="1:50" x14ac:dyDescent="0.25">
      <c r="A1351" s="3"/>
      <c r="B1351" s="129"/>
      <c r="X1351" s="72"/>
      <c r="Y1351" s="132"/>
      <c r="AB1351" s="131"/>
      <c r="AC1351" s="131"/>
      <c r="AD1351" s="131"/>
      <c r="AE1351" s="131"/>
      <c r="AF1351" s="131"/>
      <c r="AG1351" s="131"/>
      <c r="AH1351" s="131"/>
      <c r="AI1351" s="131"/>
      <c r="AJ1351" s="140"/>
      <c r="AK1351" s="72"/>
      <c r="AL1351" s="133"/>
      <c r="AM1351" s="133"/>
      <c r="AN1351" s="133"/>
      <c r="AO1351" s="133"/>
      <c r="AP1351" s="133"/>
      <c r="AQ1351" s="133"/>
      <c r="AR1351" s="133"/>
      <c r="AS1351" s="133"/>
      <c r="AT1351" s="133"/>
      <c r="AU1351" s="133"/>
      <c r="AV1351" s="152"/>
      <c r="AW1351" s="134"/>
      <c r="AX1351" s="135"/>
    </row>
    <row r="1352" spans="1:50" x14ac:dyDescent="0.25">
      <c r="A1352" s="3"/>
      <c r="B1352" s="129"/>
      <c r="X1352" s="72"/>
      <c r="Y1352" s="132"/>
      <c r="AB1352" s="131"/>
      <c r="AC1352" s="131"/>
      <c r="AD1352" s="131"/>
      <c r="AE1352" s="131"/>
      <c r="AF1352" s="131"/>
      <c r="AG1352" s="131"/>
      <c r="AH1352" s="131"/>
      <c r="AI1352" s="131"/>
      <c r="AJ1352" s="140"/>
      <c r="AK1352" s="72"/>
      <c r="AL1352" s="133"/>
      <c r="AM1352" s="133"/>
      <c r="AN1352" s="133"/>
      <c r="AO1352" s="133"/>
      <c r="AP1352" s="133"/>
      <c r="AQ1352" s="133"/>
      <c r="AR1352" s="133"/>
      <c r="AS1352" s="133"/>
      <c r="AT1352" s="133"/>
      <c r="AU1352" s="133"/>
      <c r="AV1352" s="152"/>
      <c r="AW1352" s="134"/>
      <c r="AX1352" s="135"/>
    </row>
    <row r="1353" spans="1:50" x14ac:dyDescent="0.25">
      <c r="A1353" s="3"/>
      <c r="B1353" s="129"/>
      <c r="X1353" s="72"/>
      <c r="Y1353" s="132"/>
      <c r="AB1353" s="131"/>
      <c r="AC1353" s="131"/>
      <c r="AD1353" s="131"/>
      <c r="AE1353" s="131"/>
      <c r="AF1353" s="131"/>
      <c r="AG1353" s="131"/>
      <c r="AH1353" s="131"/>
      <c r="AI1353" s="131"/>
      <c r="AJ1353" s="140"/>
      <c r="AK1353" s="72"/>
      <c r="AL1353" s="133"/>
      <c r="AM1353" s="133"/>
      <c r="AN1353" s="133"/>
      <c r="AO1353" s="133"/>
      <c r="AP1353" s="133"/>
      <c r="AQ1353" s="133"/>
      <c r="AR1353" s="133"/>
      <c r="AS1353" s="133"/>
      <c r="AT1353" s="133"/>
      <c r="AU1353" s="133"/>
      <c r="AV1353" s="152"/>
      <c r="AW1353" s="134"/>
      <c r="AX1353" s="135"/>
    </row>
    <row r="1354" spans="1:50" x14ac:dyDescent="0.25">
      <c r="A1354" s="3"/>
      <c r="B1354" s="129"/>
      <c r="X1354" s="72"/>
      <c r="Y1354" s="132"/>
      <c r="AB1354" s="131"/>
      <c r="AC1354" s="131"/>
      <c r="AD1354" s="131"/>
      <c r="AE1354" s="131"/>
      <c r="AF1354" s="131"/>
      <c r="AG1354" s="131"/>
      <c r="AH1354" s="131"/>
      <c r="AI1354" s="131"/>
      <c r="AJ1354" s="140"/>
      <c r="AK1354" s="72"/>
      <c r="AL1354" s="133"/>
      <c r="AM1354" s="133"/>
      <c r="AN1354" s="133"/>
      <c r="AO1354" s="133"/>
      <c r="AP1354" s="133"/>
      <c r="AQ1354" s="133"/>
      <c r="AR1354" s="133"/>
      <c r="AS1354" s="133"/>
      <c r="AT1354" s="133"/>
      <c r="AU1354" s="133"/>
      <c r="AV1354" s="152"/>
      <c r="AW1354" s="134"/>
      <c r="AX1354" s="135"/>
    </row>
    <row r="1355" spans="1:50" x14ac:dyDescent="0.25">
      <c r="A1355" s="3"/>
      <c r="B1355" s="129"/>
      <c r="X1355" s="72"/>
      <c r="Y1355" s="132"/>
      <c r="AB1355" s="131"/>
      <c r="AC1355" s="131"/>
      <c r="AD1355" s="131"/>
      <c r="AE1355" s="131"/>
      <c r="AF1355" s="131"/>
      <c r="AG1355" s="131"/>
      <c r="AH1355" s="131"/>
      <c r="AI1355" s="131"/>
      <c r="AJ1355" s="140"/>
      <c r="AK1355" s="72"/>
      <c r="AL1355" s="133"/>
      <c r="AM1355" s="133"/>
      <c r="AN1355" s="133"/>
      <c r="AO1355" s="133"/>
      <c r="AP1355" s="133"/>
      <c r="AQ1355" s="133"/>
      <c r="AR1355" s="133"/>
      <c r="AS1355" s="133"/>
      <c r="AT1355" s="133"/>
      <c r="AU1355" s="133"/>
      <c r="AV1355" s="152"/>
      <c r="AW1355" s="134"/>
      <c r="AX1355" s="135"/>
    </row>
    <row r="1356" spans="1:50" x14ac:dyDescent="0.25">
      <c r="A1356" s="3"/>
      <c r="B1356" s="129"/>
      <c r="X1356" s="72"/>
      <c r="Y1356" s="132"/>
      <c r="AB1356" s="131"/>
      <c r="AC1356" s="131"/>
      <c r="AD1356" s="131"/>
      <c r="AE1356" s="131"/>
      <c r="AF1356" s="131"/>
      <c r="AG1356" s="131"/>
      <c r="AH1356" s="131"/>
      <c r="AI1356" s="131"/>
      <c r="AJ1356" s="140"/>
      <c r="AK1356" s="72"/>
      <c r="AL1356" s="133"/>
      <c r="AM1356" s="133"/>
      <c r="AN1356" s="133"/>
      <c r="AO1356" s="133"/>
      <c r="AP1356" s="133"/>
      <c r="AQ1356" s="133"/>
      <c r="AR1356" s="133"/>
      <c r="AS1356" s="133"/>
      <c r="AT1356" s="133"/>
      <c r="AU1356" s="133"/>
      <c r="AV1356" s="152"/>
      <c r="AW1356" s="134"/>
      <c r="AX1356" s="135"/>
    </row>
    <row r="1357" spans="1:50" x14ac:dyDescent="0.25">
      <c r="A1357" s="3"/>
      <c r="B1357" s="129"/>
      <c r="X1357" s="72"/>
      <c r="Y1357" s="132"/>
      <c r="AB1357" s="131"/>
      <c r="AC1357" s="131"/>
      <c r="AD1357" s="131"/>
      <c r="AE1357" s="131"/>
      <c r="AF1357" s="131"/>
      <c r="AG1357" s="131"/>
      <c r="AH1357" s="131"/>
      <c r="AI1357" s="131"/>
      <c r="AJ1357" s="140"/>
      <c r="AK1357" s="72"/>
      <c r="AL1357" s="133"/>
      <c r="AM1357" s="133"/>
      <c r="AN1357" s="133"/>
      <c r="AO1357" s="133"/>
      <c r="AP1357" s="133"/>
      <c r="AQ1357" s="133"/>
      <c r="AR1357" s="133"/>
      <c r="AS1357" s="133"/>
      <c r="AT1357" s="133"/>
      <c r="AU1357" s="133"/>
      <c r="AV1357" s="152"/>
      <c r="AW1357" s="134"/>
      <c r="AX1357" s="135"/>
    </row>
    <row r="1358" spans="1:50" x14ac:dyDescent="0.25">
      <c r="A1358" s="3"/>
      <c r="B1358" s="129"/>
      <c r="X1358" s="72"/>
      <c r="Y1358" s="132"/>
      <c r="AB1358" s="131"/>
      <c r="AC1358" s="131"/>
      <c r="AD1358" s="131"/>
      <c r="AE1358" s="131"/>
      <c r="AF1358" s="131"/>
      <c r="AG1358" s="131"/>
      <c r="AH1358" s="131"/>
      <c r="AI1358" s="131"/>
      <c r="AJ1358" s="140"/>
      <c r="AK1358" s="72"/>
      <c r="AL1358" s="133"/>
      <c r="AM1358" s="133"/>
      <c r="AN1358" s="133"/>
      <c r="AO1358" s="133"/>
      <c r="AP1358" s="133"/>
      <c r="AQ1358" s="133"/>
      <c r="AR1358" s="133"/>
      <c r="AS1358" s="133"/>
      <c r="AT1358" s="133"/>
      <c r="AU1358" s="133"/>
      <c r="AV1358" s="152"/>
      <c r="AW1358" s="134"/>
      <c r="AX1358" s="135"/>
    </row>
    <row r="1359" spans="1:50" x14ac:dyDescent="0.25">
      <c r="A1359" s="3"/>
      <c r="B1359" s="129"/>
      <c r="X1359" s="72"/>
      <c r="Y1359" s="132"/>
      <c r="AB1359" s="131"/>
      <c r="AC1359" s="131"/>
      <c r="AD1359" s="131"/>
      <c r="AE1359" s="131"/>
      <c r="AF1359" s="131"/>
      <c r="AG1359" s="131"/>
      <c r="AH1359" s="131"/>
      <c r="AI1359" s="131"/>
      <c r="AJ1359" s="140"/>
      <c r="AK1359" s="72"/>
      <c r="AL1359" s="133"/>
      <c r="AM1359" s="133"/>
      <c r="AN1359" s="133"/>
      <c r="AO1359" s="133"/>
      <c r="AP1359" s="133"/>
      <c r="AQ1359" s="133"/>
      <c r="AR1359" s="133"/>
      <c r="AS1359" s="133"/>
      <c r="AT1359" s="133"/>
      <c r="AU1359" s="133"/>
      <c r="AV1359" s="152"/>
      <c r="AW1359" s="134"/>
      <c r="AX1359" s="135"/>
    </row>
    <row r="1360" spans="1:50" x14ac:dyDescent="0.25">
      <c r="A1360" s="3"/>
      <c r="B1360" s="129"/>
      <c r="X1360" s="72"/>
      <c r="Y1360" s="132"/>
      <c r="AB1360" s="131"/>
      <c r="AC1360" s="131"/>
      <c r="AD1360" s="131"/>
      <c r="AE1360" s="131"/>
      <c r="AF1360" s="131"/>
      <c r="AG1360" s="131"/>
      <c r="AH1360" s="131"/>
      <c r="AI1360" s="131"/>
      <c r="AJ1360" s="140"/>
      <c r="AK1360" s="72"/>
      <c r="AL1360" s="133"/>
      <c r="AM1360" s="133"/>
      <c r="AN1360" s="133"/>
      <c r="AO1360" s="133"/>
      <c r="AP1360" s="133"/>
      <c r="AQ1360" s="133"/>
      <c r="AR1360" s="133"/>
      <c r="AS1360" s="133"/>
      <c r="AT1360" s="133"/>
      <c r="AU1360" s="133"/>
      <c r="AV1360" s="152"/>
      <c r="AW1360" s="134"/>
      <c r="AX1360" s="135"/>
    </row>
    <row r="1361" spans="1:50" x14ac:dyDescent="0.25">
      <c r="A1361" s="3"/>
      <c r="B1361" s="129"/>
      <c r="X1361" s="72"/>
      <c r="Y1361" s="132"/>
      <c r="AB1361" s="131"/>
      <c r="AC1361" s="131"/>
      <c r="AD1361" s="131"/>
      <c r="AE1361" s="131"/>
      <c r="AF1361" s="131"/>
      <c r="AG1361" s="131"/>
      <c r="AH1361" s="131"/>
      <c r="AI1361" s="131"/>
      <c r="AJ1361" s="140"/>
      <c r="AK1361" s="72"/>
      <c r="AL1361" s="133"/>
      <c r="AM1361" s="133"/>
      <c r="AN1361" s="133"/>
      <c r="AO1361" s="133"/>
      <c r="AP1361" s="133"/>
      <c r="AQ1361" s="133"/>
      <c r="AR1361" s="133"/>
      <c r="AS1361" s="133"/>
      <c r="AT1361" s="133"/>
      <c r="AU1361" s="133"/>
      <c r="AV1361" s="152"/>
      <c r="AW1361" s="134"/>
      <c r="AX1361" s="135"/>
    </row>
    <row r="1362" spans="1:50" x14ac:dyDescent="0.25">
      <c r="A1362" s="3"/>
      <c r="B1362" s="129"/>
      <c r="X1362" s="72"/>
      <c r="Y1362" s="132"/>
      <c r="AB1362" s="131"/>
      <c r="AC1362" s="131"/>
      <c r="AD1362" s="131"/>
      <c r="AE1362" s="131"/>
      <c r="AF1362" s="131"/>
      <c r="AG1362" s="131"/>
      <c r="AH1362" s="131"/>
      <c r="AI1362" s="131"/>
      <c r="AJ1362" s="140"/>
      <c r="AK1362" s="72"/>
      <c r="AL1362" s="133"/>
      <c r="AM1362" s="133"/>
      <c r="AN1362" s="133"/>
      <c r="AO1362" s="133"/>
      <c r="AP1362" s="133"/>
      <c r="AQ1362" s="133"/>
      <c r="AR1362" s="133"/>
      <c r="AS1362" s="133"/>
      <c r="AT1362" s="133"/>
      <c r="AU1362" s="133"/>
      <c r="AV1362" s="152"/>
      <c r="AW1362" s="134"/>
      <c r="AX1362" s="135"/>
    </row>
    <row r="1363" spans="1:50" x14ac:dyDescent="0.25">
      <c r="A1363" s="3"/>
      <c r="B1363" s="129"/>
      <c r="X1363" s="72"/>
      <c r="Y1363" s="132"/>
      <c r="AB1363" s="131"/>
      <c r="AC1363" s="131"/>
      <c r="AD1363" s="131"/>
      <c r="AE1363" s="131"/>
      <c r="AF1363" s="131"/>
      <c r="AG1363" s="131"/>
      <c r="AH1363" s="131"/>
      <c r="AI1363" s="131"/>
      <c r="AJ1363" s="140"/>
      <c r="AK1363" s="72"/>
      <c r="AL1363" s="133"/>
      <c r="AM1363" s="133"/>
      <c r="AN1363" s="133"/>
      <c r="AO1363" s="133"/>
      <c r="AP1363" s="133"/>
      <c r="AQ1363" s="133"/>
      <c r="AR1363" s="133"/>
      <c r="AS1363" s="133"/>
      <c r="AT1363" s="133"/>
      <c r="AU1363" s="133"/>
      <c r="AV1363" s="152"/>
      <c r="AW1363" s="134"/>
      <c r="AX1363" s="135"/>
    </row>
    <row r="1364" spans="1:50" x14ac:dyDescent="0.25">
      <c r="A1364" s="3"/>
      <c r="B1364" s="129"/>
      <c r="X1364" s="72"/>
      <c r="Y1364" s="132"/>
      <c r="AB1364" s="131"/>
      <c r="AC1364" s="131"/>
      <c r="AD1364" s="131"/>
      <c r="AE1364" s="131"/>
      <c r="AF1364" s="131"/>
      <c r="AG1364" s="131"/>
      <c r="AH1364" s="131"/>
      <c r="AI1364" s="131"/>
      <c r="AJ1364" s="140"/>
      <c r="AK1364" s="72"/>
      <c r="AL1364" s="133"/>
      <c r="AM1364" s="133"/>
      <c r="AN1364" s="133"/>
      <c r="AO1364" s="133"/>
      <c r="AP1364" s="133"/>
      <c r="AQ1364" s="133"/>
      <c r="AR1364" s="133"/>
      <c r="AS1364" s="133"/>
      <c r="AT1364" s="133"/>
      <c r="AU1364" s="133"/>
      <c r="AV1364" s="152"/>
      <c r="AW1364" s="134"/>
      <c r="AX1364" s="135"/>
    </row>
    <row r="1365" spans="1:50" x14ac:dyDescent="0.25">
      <c r="A1365" s="3"/>
      <c r="B1365" s="129"/>
      <c r="X1365" s="72"/>
      <c r="Y1365" s="132"/>
      <c r="AB1365" s="131"/>
      <c r="AC1365" s="131"/>
      <c r="AD1365" s="131"/>
      <c r="AE1365" s="131"/>
      <c r="AF1365" s="131"/>
      <c r="AG1365" s="131"/>
      <c r="AH1365" s="131"/>
      <c r="AI1365" s="131"/>
      <c r="AJ1365" s="140"/>
      <c r="AK1365" s="72"/>
      <c r="AL1365" s="133"/>
      <c r="AM1365" s="133"/>
      <c r="AN1365" s="133"/>
      <c r="AO1365" s="133"/>
      <c r="AP1365" s="133"/>
      <c r="AQ1365" s="133"/>
      <c r="AR1365" s="133"/>
      <c r="AS1365" s="133"/>
      <c r="AT1365" s="133"/>
      <c r="AU1365" s="133"/>
      <c r="AV1365" s="152"/>
      <c r="AW1365" s="134"/>
      <c r="AX1365" s="135"/>
    </row>
    <row r="1366" spans="1:50" x14ac:dyDescent="0.25">
      <c r="A1366" s="3"/>
      <c r="B1366" s="129"/>
      <c r="X1366" s="72"/>
      <c r="Y1366" s="132"/>
      <c r="AB1366" s="131"/>
      <c r="AC1366" s="131"/>
      <c r="AD1366" s="131"/>
      <c r="AE1366" s="131"/>
      <c r="AF1366" s="131"/>
      <c r="AG1366" s="131"/>
      <c r="AH1366" s="131"/>
      <c r="AI1366" s="131"/>
      <c r="AJ1366" s="140"/>
      <c r="AK1366" s="72"/>
      <c r="AL1366" s="133"/>
      <c r="AM1366" s="133"/>
      <c r="AN1366" s="133"/>
      <c r="AO1366" s="133"/>
      <c r="AP1366" s="133"/>
      <c r="AQ1366" s="133"/>
      <c r="AR1366" s="133"/>
      <c r="AS1366" s="133"/>
      <c r="AT1366" s="133"/>
      <c r="AU1366" s="133"/>
      <c r="AV1366" s="152"/>
      <c r="AW1366" s="134"/>
      <c r="AX1366" s="135"/>
    </row>
    <row r="1367" spans="1:50" x14ac:dyDescent="0.25">
      <c r="A1367" s="3"/>
      <c r="B1367" s="129"/>
      <c r="X1367" s="72"/>
      <c r="Y1367" s="132"/>
      <c r="AB1367" s="131"/>
      <c r="AC1367" s="131"/>
      <c r="AD1367" s="131"/>
      <c r="AE1367" s="131"/>
      <c r="AF1367" s="131"/>
      <c r="AG1367" s="131"/>
      <c r="AH1367" s="131"/>
      <c r="AI1367" s="131"/>
      <c r="AJ1367" s="140"/>
      <c r="AK1367" s="72"/>
      <c r="AL1367" s="133"/>
      <c r="AM1367" s="133"/>
      <c r="AN1367" s="133"/>
      <c r="AO1367" s="133"/>
      <c r="AP1367" s="133"/>
      <c r="AQ1367" s="133"/>
      <c r="AR1367" s="133"/>
      <c r="AS1367" s="133"/>
      <c r="AT1367" s="133"/>
      <c r="AU1367" s="133"/>
      <c r="AV1367" s="152"/>
      <c r="AW1367" s="134"/>
      <c r="AX1367" s="135"/>
    </row>
    <row r="1368" spans="1:50" x14ac:dyDescent="0.25">
      <c r="A1368" s="3"/>
      <c r="B1368" s="129"/>
      <c r="X1368" s="72"/>
      <c r="Y1368" s="132"/>
      <c r="AB1368" s="131"/>
      <c r="AC1368" s="131"/>
      <c r="AD1368" s="131"/>
      <c r="AE1368" s="131"/>
      <c r="AF1368" s="131"/>
      <c r="AG1368" s="131"/>
      <c r="AH1368" s="131"/>
      <c r="AI1368" s="131"/>
      <c r="AJ1368" s="140"/>
      <c r="AK1368" s="72"/>
      <c r="AL1368" s="133"/>
      <c r="AM1368" s="133"/>
      <c r="AN1368" s="133"/>
      <c r="AO1368" s="133"/>
      <c r="AP1368" s="133"/>
      <c r="AQ1368" s="133"/>
      <c r="AR1368" s="133"/>
      <c r="AS1368" s="133"/>
      <c r="AT1368" s="133"/>
      <c r="AU1368" s="133"/>
      <c r="AV1368" s="152"/>
      <c r="AW1368" s="134"/>
      <c r="AX1368" s="135"/>
    </row>
    <row r="1369" spans="1:50" x14ac:dyDescent="0.25">
      <c r="A1369" s="3"/>
      <c r="B1369" s="129"/>
      <c r="X1369" s="72"/>
      <c r="Y1369" s="132"/>
      <c r="AB1369" s="131"/>
      <c r="AC1369" s="131"/>
      <c r="AD1369" s="131"/>
      <c r="AE1369" s="131"/>
      <c r="AF1369" s="131"/>
      <c r="AG1369" s="131"/>
      <c r="AH1369" s="131"/>
      <c r="AI1369" s="131"/>
      <c r="AJ1369" s="140"/>
      <c r="AK1369" s="72"/>
      <c r="AL1369" s="133"/>
      <c r="AM1369" s="133"/>
      <c r="AN1369" s="133"/>
      <c r="AO1369" s="133"/>
      <c r="AP1369" s="133"/>
      <c r="AQ1369" s="133"/>
      <c r="AR1369" s="133"/>
      <c r="AS1369" s="133"/>
      <c r="AT1369" s="133"/>
      <c r="AU1369" s="133"/>
      <c r="AV1369" s="152"/>
      <c r="AW1369" s="134"/>
      <c r="AX1369" s="135"/>
    </row>
    <row r="1370" spans="1:50" x14ac:dyDescent="0.25">
      <c r="A1370" s="3"/>
      <c r="B1370" s="129"/>
      <c r="X1370" s="72"/>
      <c r="Y1370" s="132"/>
      <c r="AB1370" s="131"/>
      <c r="AC1370" s="131"/>
      <c r="AD1370" s="131"/>
      <c r="AE1370" s="131"/>
      <c r="AF1370" s="131"/>
      <c r="AG1370" s="131"/>
      <c r="AH1370" s="131"/>
      <c r="AI1370" s="131"/>
      <c r="AJ1370" s="140"/>
      <c r="AK1370" s="72"/>
      <c r="AL1370" s="133"/>
      <c r="AM1370" s="133"/>
      <c r="AN1370" s="133"/>
      <c r="AO1370" s="133"/>
      <c r="AP1370" s="133"/>
      <c r="AQ1370" s="133"/>
      <c r="AR1370" s="133"/>
      <c r="AS1370" s="133"/>
      <c r="AT1370" s="133"/>
      <c r="AU1370" s="133"/>
      <c r="AV1370" s="152"/>
      <c r="AW1370" s="134"/>
      <c r="AX1370" s="135"/>
    </row>
    <row r="1371" spans="1:50" x14ac:dyDescent="0.25">
      <c r="A1371" s="3"/>
      <c r="B1371" s="129"/>
      <c r="X1371" s="72"/>
      <c r="Y1371" s="132"/>
      <c r="AB1371" s="131"/>
      <c r="AC1371" s="131"/>
      <c r="AD1371" s="131"/>
      <c r="AE1371" s="131"/>
      <c r="AF1371" s="131"/>
      <c r="AG1371" s="131"/>
      <c r="AH1371" s="131"/>
      <c r="AI1371" s="131"/>
      <c r="AJ1371" s="140"/>
      <c r="AK1371" s="72"/>
      <c r="AL1371" s="133"/>
      <c r="AM1371" s="133"/>
      <c r="AN1371" s="133"/>
      <c r="AO1371" s="133"/>
      <c r="AP1371" s="133"/>
      <c r="AQ1371" s="133"/>
      <c r="AR1371" s="133"/>
      <c r="AS1371" s="133"/>
      <c r="AT1371" s="133"/>
      <c r="AU1371" s="133"/>
      <c r="AV1371" s="152"/>
      <c r="AW1371" s="134"/>
      <c r="AX1371" s="135"/>
    </row>
    <row r="1372" spans="1:50" x14ac:dyDescent="0.25">
      <c r="A1372" s="3"/>
      <c r="B1372" s="129"/>
      <c r="X1372" s="72"/>
      <c r="Y1372" s="132"/>
      <c r="AB1372" s="131"/>
      <c r="AC1372" s="131"/>
      <c r="AD1372" s="131"/>
      <c r="AE1372" s="131"/>
      <c r="AF1372" s="131"/>
      <c r="AG1372" s="131"/>
      <c r="AH1372" s="131"/>
      <c r="AI1372" s="131"/>
      <c r="AJ1372" s="140"/>
      <c r="AK1372" s="72"/>
      <c r="AL1372" s="133"/>
      <c r="AM1372" s="133"/>
      <c r="AN1372" s="133"/>
      <c r="AO1372" s="133"/>
      <c r="AP1372" s="133"/>
      <c r="AQ1372" s="133"/>
      <c r="AR1372" s="133"/>
      <c r="AS1372" s="133"/>
      <c r="AT1372" s="133"/>
      <c r="AU1372" s="133"/>
      <c r="AV1372" s="152"/>
      <c r="AW1372" s="134"/>
      <c r="AX1372" s="135"/>
    </row>
    <row r="1373" spans="1:50" x14ac:dyDescent="0.25">
      <c r="A1373" s="3"/>
      <c r="B1373" s="129"/>
      <c r="X1373" s="72"/>
      <c r="Y1373" s="132"/>
      <c r="AB1373" s="131"/>
      <c r="AC1373" s="131"/>
      <c r="AD1373" s="131"/>
      <c r="AE1373" s="131"/>
      <c r="AF1373" s="131"/>
      <c r="AG1373" s="131"/>
      <c r="AH1373" s="131"/>
      <c r="AI1373" s="131"/>
      <c r="AJ1373" s="140"/>
      <c r="AK1373" s="72"/>
      <c r="AL1373" s="133"/>
      <c r="AM1373" s="133"/>
      <c r="AN1373" s="133"/>
      <c r="AO1373" s="133"/>
      <c r="AP1373" s="133"/>
      <c r="AQ1373" s="133"/>
      <c r="AR1373" s="133"/>
      <c r="AS1373" s="133"/>
      <c r="AT1373" s="133"/>
      <c r="AU1373" s="133"/>
      <c r="AV1373" s="152"/>
      <c r="AW1373" s="134"/>
      <c r="AX1373" s="135"/>
    </row>
    <row r="1374" spans="1:50" x14ac:dyDescent="0.25">
      <c r="A1374" s="3"/>
      <c r="B1374" s="129"/>
      <c r="X1374" s="72"/>
      <c r="Y1374" s="132"/>
      <c r="AB1374" s="131"/>
      <c r="AC1374" s="131"/>
      <c r="AD1374" s="131"/>
      <c r="AE1374" s="131"/>
      <c r="AF1374" s="131"/>
      <c r="AG1374" s="131"/>
      <c r="AH1374" s="131"/>
      <c r="AI1374" s="131"/>
      <c r="AJ1374" s="140"/>
      <c r="AK1374" s="72"/>
      <c r="AL1374" s="133"/>
      <c r="AM1374" s="133"/>
      <c r="AN1374" s="133"/>
      <c r="AO1374" s="133"/>
      <c r="AP1374" s="133"/>
      <c r="AQ1374" s="133"/>
      <c r="AR1374" s="133"/>
      <c r="AS1374" s="133"/>
      <c r="AT1374" s="133"/>
      <c r="AU1374" s="133"/>
      <c r="AV1374" s="152"/>
      <c r="AW1374" s="134"/>
      <c r="AX1374" s="135"/>
    </row>
    <row r="1375" spans="1:50" x14ac:dyDescent="0.25">
      <c r="A1375" s="3"/>
      <c r="B1375" s="129"/>
      <c r="X1375" s="72"/>
      <c r="Y1375" s="132"/>
      <c r="AB1375" s="131"/>
      <c r="AC1375" s="131"/>
      <c r="AD1375" s="131"/>
      <c r="AE1375" s="131"/>
      <c r="AF1375" s="131"/>
      <c r="AG1375" s="131"/>
      <c r="AH1375" s="131"/>
      <c r="AI1375" s="131"/>
      <c r="AJ1375" s="140"/>
      <c r="AK1375" s="72"/>
      <c r="AL1375" s="133"/>
      <c r="AM1375" s="133"/>
      <c r="AN1375" s="133"/>
      <c r="AO1375" s="133"/>
      <c r="AP1375" s="133"/>
      <c r="AQ1375" s="133"/>
      <c r="AR1375" s="133"/>
      <c r="AS1375" s="133"/>
      <c r="AT1375" s="133"/>
      <c r="AU1375" s="133"/>
      <c r="AV1375" s="152"/>
      <c r="AW1375" s="134"/>
      <c r="AX1375" s="135"/>
    </row>
    <row r="1376" spans="1:50" x14ac:dyDescent="0.25">
      <c r="A1376" s="3"/>
      <c r="B1376" s="129"/>
      <c r="X1376" s="72"/>
      <c r="Y1376" s="132"/>
      <c r="AB1376" s="131"/>
      <c r="AC1376" s="131"/>
      <c r="AD1376" s="131"/>
      <c r="AE1376" s="131"/>
      <c r="AF1376" s="131"/>
      <c r="AG1376" s="131"/>
      <c r="AH1376" s="131"/>
      <c r="AI1376" s="131"/>
      <c r="AJ1376" s="140"/>
      <c r="AK1376" s="72"/>
      <c r="AL1376" s="133"/>
      <c r="AM1376" s="133"/>
      <c r="AN1376" s="133"/>
      <c r="AO1376" s="133"/>
      <c r="AP1376" s="133"/>
      <c r="AQ1376" s="133"/>
      <c r="AR1376" s="133"/>
      <c r="AS1376" s="133"/>
      <c r="AT1376" s="133"/>
      <c r="AU1376" s="133"/>
      <c r="AV1376" s="152"/>
      <c r="AW1376" s="134"/>
      <c r="AX1376" s="135"/>
    </row>
    <row r="1377" spans="1:50" x14ac:dyDescent="0.25">
      <c r="A1377" s="3"/>
      <c r="B1377" s="129"/>
      <c r="X1377" s="72"/>
      <c r="Y1377" s="132"/>
      <c r="AB1377" s="131"/>
      <c r="AC1377" s="131"/>
      <c r="AD1377" s="131"/>
      <c r="AE1377" s="131"/>
      <c r="AF1377" s="131"/>
      <c r="AG1377" s="131"/>
      <c r="AH1377" s="131"/>
      <c r="AI1377" s="131"/>
      <c r="AJ1377" s="140"/>
      <c r="AK1377" s="72"/>
      <c r="AL1377" s="133"/>
      <c r="AM1377" s="133"/>
      <c r="AN1377" s="133"/>
      <c r="AO1377" s="133"/>
      <c r="AP1377" s="133"/>
      <c r="AQ1377" s="133"/>
      <c r="AR1377" s="133"/>
      <c r="AS1377" s="133"/>
      <c r="AT1377" s="133"/>
      <c r="AU1377" s="133"/>
      <c r="AV1377" s="152"/>
      <c r="AW1377" s="134"/>
      <c r="AX1377" s="135"/>
    </row>
    <row r="1378" spans="1:50" x14ac:dyDescent="0.25">
      <c r="A1378" s="3"/>
      <c r="B1378" s="129"/>
      <c r="X1378" s="72"/>
      <c r="Y1378" s="132"/>
      <c r="AB1378" s="131"/>
      <c r="AC1378" s="131"/>
      <c r="AD1378" s="131"/>
      <c r="AE1378" s="131"/>
      <c r="AF1378" s="131"/>
      <c r="AG1378" s="131"/>
      <c r="AH1378" s="131"/>
      <c r="AI1378" s="131"/>
      <c r="AJ1378" s="140"/>
      <c r="AK1378" s="72"/>
      <c r="AL1378" s="133"/>
      <c r="AM1378" s="133"/>
      <c r="AN1378" s="133"/>
      <c r="AO1378" s="133"/>
      <c r="AP1378" s="133"/>
      <c r="AQ1378" s="133"/>
      <c r="AR1378" s="133"/>
      <c r="AS1378" s="133"/>
      <c r="AT1378" s="133"/>
      <c r="AU1378" s="133"/>
      <c r="AV1378" s="152"/>
      <c r="AW1378" s="134"/>
      <c r="AX1378" s="135"/>
    </row>
    <row r="1379" spans="1:50" x14ac:dyDescent="0.25">
      <c r="A1379" s="3"/>
      <c r="B1379" s="129"/>
      <c r="X1379" s="72"/>
      <c r="Y1379" s="132"/>
      <c r="AB1379" s="131"/>
      <c r="AC1379" s="131"/>
      <c r="AD1379" s="131"/>
      <c r="AE1379" s="131"/>
      <c r="AF1379" s="131"/>
      <c r="AG1379" s="131"/>
      <c r="AH1379" s="131"/>
      <c r="AI1379" s="131"/>
      <c r="AJ1379" s="140"/>
      <c r="AK1379" s="72"/>
      <c r="AL1379" s="133"/>
      <c r="AM1379" s="133"/>
      <c r="AN1379" s="133"/>
      <c r="AO1379" s="133"/>
      <c r="AP1379" s="133"/>
      <c r="AQ1379" s="133"/>
      <c r="AR1379" s="133"/>
      <c r="AS1379" s="133"/>
      <c r="AT1379" s="133"/>
      <c r="AU1379" s="133"/>
      <c r="AV1379" s="152"/>
      <c r="AW1379" s="134"/>
      <c r="AX1379" s="135"/>
    </row>
    <row r="1380" spans="1:50" x14ac:dyDescent="0.25">
      <c r="A1380" s="3"/>
      <c r="B1380" s="129"/>
      <c r="X1380" s="72"/>
      <c r="Y1380" s="132"/>
      <c r="AB1380" s="131"/>
      <c r="AC1380" s="131"/>
      <c r="AD1380" s="131"/>
      <c r="AE1380" s="131"/>
      <c r="AF1380" s="131"/>
      <c r="AG1380" s="131"/>
      <c r="AH1380" s="131"/>
      <c r="AI1380" s="131"/>
      <c r="AJ1380" s="140"/>
      <c r="AK1380" s="72"/>
      <c r="AL1380" s="133"/>
      <c r="AM1380" s="133"/>
      <c r="AN1380" s="133"/>
      <c r="AO1380" s="133"/>
      <c r="AP1380" s="133"/>
      <c r="AQ1380" s="133"/>
      <c r="AR1380" s="133"/>
      <c r="AS1380" s="133"/>
      <c r="AT1380" s="133"/>
      <c r="AU1380" s="133"/>
      <c r="AV1380" s="152"/>
      <c r="AW1380" s="134"/>
      <c r="AX1380" s="135"/>
    </row>
    <row r="1381" spans="1:50" x14ac:dyDescent="0.25">
      <c r="A1381" s="3"/>
      <c r="B1381" s="129"/>
      <c r="X1381" s="72"/>
      <c r="Y1381" s="132"/>
      <c r="AB1381" s="131"/>
      <c r="AC1381" s="131"/>
      <c r="AD1381" s="131"/>
      <c r="AE1381" s="131"/>
      <c r="AF1381" s="131"/>
      <c r="AG1381" s="131"/>
      <c r="AH1381" s="131"/>
      <c r="AI1381" s="131"/>
      <c r="AJ1381" s="140"/>
      <c r="AK1381" s="72"/>
      <c r="AL1381" s="133"/>
      <c r="AM1381" s="133"/>
      <c r="AN1381" s="133"/>
      <c r="AO1381" s="133"/>
      <c r="AP1381" s="133"/>
      <c r="AQ1381" s="133"/>
      <c r="AR1381" s="133"/>
      <c r="AS1381" s="133"/>
      <c r="AT1381" s="133"/>
      <c r="AU1381" s="133"/>
      <c r="AV1381" s="152"/>
      <c r="AW1381" s="134"/>
      <c r="AX1381" s="135"/>
    </row>
    <row r="1382" spans="1:50" x14ac:dyDescent="0.25">
      <c r="A1382" s="3"/>
      <c r="B1382" s="129"/>
      <c r="X1382" s="72"/>
      <c r="Y1382" s="132"/>
      <c r="AB1382" s="131"/>
      <c r="AC1382" s="131"/>
      <c r="AD1382" s="131"/>
      <c r="AE1382" s="131"/>
      <c r="AF1382" s="131"/>
      <c r="AG1382" s="131"/>
      <c r="AH1382" s="131"/>
      <c r="AI1382" s="131"/>
      <c r="AJ1382" s="140"/>
      <c r="AK1382" s="72"/>
      <c r="AL1382" s="133"/>
      <c r="AM1382" s="133"/>
      <c r="AN1382" s="133"/>
      <c r="AO1382" s="133"/>
      <c r="AP1382" s="133"/>
      <c r="AQ1382" s="133"/>
      <c r="AR1382" s="133"/>
      <c r="AS1382" s="133"/>
      <c r="AT1382" s="133"/>
      <c r="AU1382" s="133"/>
      <c r="AV1382" s="152"/>
      <c r="AW1382" s="134"/>
      <c r="AX1382" s="135"/>
    </row>
    <row r="1383" spans="1:50" x14ac:dyDescent="0.25">
      <c r="A1383" s="3"/>
      <c r="B1383" s="129"/>
      <c r="X1383" s="72"/>
      <c r="Y1383" s="132"/>
      <c r="AB1383" s="131"/>
      <c r="AC1383" s="131"/>
      <c r="AD1383" s="131"/>
      <c r="AE1383" s="131"/>
      <c r="AF1383" s="131"/>
      <c r="AG1383" s="131"/>
      <c r="AH1383" s="131"/>
      <c r="AI1383" s="131"/>
      <c r="AJ1383" s="140"/>
      <c r="AK1383" s="72"/>
      <c r="AL1383" s="133"/>
      <c r="AM1383" s="133"/>
      <c r="AN1383" s="133"/>
      <c r="AO1383" s="133"/>
      <c r="AP1383" s="133"/>
      <c r="AQ1383" s="133"/>
      <c r="AR1383" s="133"/>
      <c r="AS1383" s="133"/>
      <c r="AT1383" s="133"/>
      <c r="AU1383" s="133"/>
      <c r="AV1383" s="152"/>
      <c r="AW1383" s="134"/>
      <c r="AX1383" s="135"/>
    </row>
    <row r="1384" spans="1:50" x14ac:dyDescent="0.25">
      <c r="A1384" s="3"/>
      <c r="B1384" s="129"/>
      <c r="X1384" s="72"/>
      <c r="Y1384" s="132"/>
      <c r="AB1384" s="131"/>
      <c r="AC1384" s="131"/>
      <c r="AD1384" s="131"/>
      <c r="AE1384" s="131"/>
      <c r="AF1384" s="131"/>
      <c r="AG1384" s="131"/>
      <c r="AH1384" s="131"/>
      <c r="AI1384" s="131"/>
      <c r="AJ1384" s="140"/>
      <c r="AK1384" s="72"/>
      <c r="AL1384" s="133"/>
      <c r="AM1384" s="133"/>
      <c r="AN1384" s="133"/>
      <c r="AO1384" s="133"/>
      <c r="AP1384" s="133"/>
      <c r="AQ1384" s="133"/>
      <c r="AR1384" s="133"/>
      <c r="AS1384" s="133"/>
      <c r="AT1384" s="133"/>
      <c r="AU1384" s="133"/>
      <c r="AV1384" s="152"/>
      <c r="AW1384" s="134"/>
      <c r="AX1384" s="135"/>
    </row>
    <row r="1385" spans="1:50" x14ac:dyDescent="0.25">
      <c r="A1385" s="3"/>
      <c r="B1385" s="129"/>
      <c r="X1385" s="72"/>
      <c r="Y1385" s="132"/>
      <c r="AB1385" s="131"/>
      <c r="AC1385" s="131"/>
      <c r="AD1385" s="131"/>
      <c r="AE1385" s="131"/>
      <c r="AF1385" s="131"/>
      <c r="AG1385" s="131"/>
      <c r="AH1385" s="131"/>
      <c r="AI1385" s="131"/>
      <c r="AJ1385" s="140"/>
      <c r="AK1385" s="72"/>
      <c r="AL1385" s="133"/>
      <c r="AM1385" s="133"/>
      <c r="AN1385" s="133"/>
      <c r="AO1385" s="133"/>
      <c r="AP1385" s="133"/>
      <c r="AQ1385" s="133"/>
      <c r="AR1385" s="133"/>
      <c r="AS1385" s="133"/>
      <c r="AT1385" s="133"/>
      <c r="AU1385" s="133"/>
      <c r="AV1385" s="152"/>
      <c r="AW1385" s="134"/>
      <c r="AX1385" s="135"/>
    </row>
    <row r="1386" spans="1:50" x14ac:dyDescent="0.25">
      <c r="A1386" s="3"/>
      <c r="B1386" s="129"/>
      <c r="X1386" s="72"/>
      <c r="Y1386" s="132"/>
      <c r="AB1386" s="131"/>
      <c r="AC1386" s="131"/>
      <c r="AD1386" s="131"/>
      <c r="AE1386" s="131"/>
      <c r="AF1386" s="131"/>
      <c r="AG1386" s="131"/>
      <c r="AH1386" s="131"/>
      <c r="AI1386" s="131"/>
      <c r="AJ1386" s="140"/>
      <c r="AK1386" s="72"/>
      <c r="AL1386" s="133"/>
      <c r="AM1386" s="133"/>
      <c r="AN1386" s="133"/>
      <c r="AO1386" s="133"/>
      <c r="AP1386" s="133"/>
      <c r="AQ1386" s="133"/>
      <c r="AR1386" s="133"/>
      <c r="AS1386" s="133"/>
      <c r="AT1386" s="133"/>
      <c r="AU1386" s="133"/>
      <c r="AV1386" s="152"/>
      <c r="AW1386" s="134"/>
      <c r="AX1386" s="135"/>
    </row>
    <row r="1387" spans="1:50" x14ac:dyDescent="0.25">
      <c r="A1387" s="3"/>
      <c r="B1387" s="129"/>
      <c r="X1387" s="72"/>
      <c r="Y1387" s="132"/>
      <c r="AB1387" s="131"/>
      <c r="AC1387" s="131"/>
      <c r="AD1387" s="131"/>
      <c r="AE1387" s="131"/>
      <c r="AF1387" s="131"/>
      <c r="AG1387" s="131"/>
      <c r="AH1387" s="131"/>
      <c r="AI1387" s="131"/>
      <c r="AJ1387" s="140"/>
      <c r="AK1387" s="72"/>
      <c r="AL1387" s="133"/>
      <c r="AM1387" s="133"/>
      <c r="AN1387" s="133"/>
      <c r="AO1387" s="133"/>
      <c r="AP1387" s="133"/>
      <c r="AQ1387" s="133"/>
      <c r="AR1387" s="133"/>
      <c r="AS1387" s="133"/>
      <c r="AT1387" s="133"/>
      <c r="AU1387" s="133"/>
      <c r="AV1387" s="152"/>
      <c r="AW1387" s="134"/>
      <c r="AX1387" s="135"/>
    </row>
    <row r="1388" spans="1:50" x14ac:dyDescent="0.25">
      <c r="A1388" s="3"/>
      <c r="B1388" s="129"/>
      <c r="X1388" s="72"/>
      <c r="Y1388" s="132"/>
      <c r="AB1388" s="131"/>
      <c r="AC1388" s="131"/>
      <c r="AD1388" s="131"/>
      <c r="AE1388" s="131"/>
      <c r="AF1388" s="131"/>
      <c r="AG1388" s="131"/>
      <c r="AH1388" s="131"/>
      <c r="AI1388" s="131"/>
      <c r="AJ1388" s="140"/>
      <c r="AK1388" s="72"/>
      <c r="AL1388" s="133"/>
      <c r="AM1388" s="133"/>
      <c r="AN1388" s="133"/>
      <c r="AO1388" s="133"/>
      <c r="AP1388" s="133"/>
      <c r="AQ1388" s="133"/>
      <c r="AR1388" s="133"/>
      <c r="AS1388" s="133"/>
      <c r="AT1388" s="133"/>
      <c r="AU1388" s="133"/>
      <c r="AV1388" s="152"/>
      <c r="AW1388" s="134"/>
      <c r="AX1388" s="135"/>
    </row>
    <row r="1389" spans="1:50" x14ac:dyDescent="0.25">
      <c r="A1389" s="3"/>
      <c r="B1389" s="129"/>
      <c r="X1389" s="72"/>
      <c r="Y1389" s="132"/>
      <c r="AB1389" s="131"/>
      <c r="AC1389" s="131"/>
      <c r="AD1389" s="131"/>
      <c r="AE1389" s="131"/>
      <c r="AF1389" s="131"/>
      <c r="AG1389" s="131"/>
      <c r="AH1389" s="131"/>
      <c r="AI1389" s="131"/>
      <c r="AJ1389" s="140"/>
      <c r="AK1389" s="72"/>
      <c r="AL1389" s="133"/>
      <c r="AM1389" s="133"/>
      <c r="AN1389" s="133"/>
      <c r="AO1389" s="133"/>
      <c r="AP1389" s="133"/>
      <c r="AQ1389" s="133"/>
      <c r="AR1389" s="133"/>
      <c r="AS1389" s="133"/>
      <c r="AT1389" s="133"/>
      <c r="AU1389" s="133"/>
      <c r="AV1389" s="152"/>
      <c r="AW1389" s="134"/>
      <c r="AX1389" s="135"/>
    </row>
    <row r="1390" spans="1:50" x14ac:dyDescent="0.25">
      <c r="A1390" s="3"/>
      <c r="B1390" s="129"/>
      <c r="X1390" s="72"/>
      <c r="Y1390" s="132"/>
      <c r="AB1390" s="131"/>
      <c r="AC1390" s="131"/>
      <c r="AD1390" s="131"/>
      <c r="AE1390" s="131"/>
      <c r="AF1390" s="131"/>
      <c r="AG1390" s="131"/>
      <c r="AH1390" s="131"/>
      <c r="AI1390" s="131"/>
      <c r="AJ1390" s="140"/>
      <c r="AK1390" s="72"/>
      <c r="AL1390" s="133"/>
      <c r="AM1390" s="133"/>
      <c r="AN1390" s="133"/>
      <c r="AO1390" s="133"/>
      <c r="AP1390" s="133"/>
      <c r="AQ1390" s="133"/>
      <c r="AR1390" s="133"/>
      <c r="AS1390" s="133"/>
      <c r="AT1390" s="133"/>
      <c r="AU1390" s="133"/>
      <c r="AV1390" s="152"/>
      <c r="AW1390" s="134"/>
      <c r="AX1390" s="135"/>
    </row>
    <row r="1391" spans="1:50" x14ac:dyDescent="0.25">
      <c r="A1391" s="3"/>
      <c r="B1391" s="129"/>
      <c r="X1391" s="72"/>
      <c r="Y1391" s="132"/>
      <c r="AB1391" s="131"/>
      <c r="AC1391" s="131"/>
      <c r="AD1391" s="131"/>
      <c r="AE1391" s="131"/>
      <c r="AF1391" s="131"/>
      <c r="AG1391" s="131"/>
      <c r="AH1391" s="131"/>
      <c r="AI1391" s="131"/>
      <c r="AJ1391" s="140"/>
      <c r="AK1391" s="72"/>
      <c r="AL1391" s="133"/>
      <c r="AM1391" s="133"/>
      <c r="AN1391" s="133"/>
      <c r="AO1391" s="133"/>
      <c r="AP1391" s="133"/>
      <c r="AQ1391" s="133"/>
      <c r="AR1391" s="133"/>
      <c r="AS1391" s="133"/>
      <c r="AT1391" s="133"/>
      <c r="AU1391" s="133"/>
      <c r="AV1391" s="152"/>
      <c r="AW1391" s="134"/>
      <c r="AX1391" s="135"/>
    </row>
    <row r="1392" spans="1:50" x14ac:dyDescent="0.25">
      <c r="A1392" s="3"/>
      <c r="B1392" s="129"/>
      <c r="X1392" s="72"/>
      <c r="Y1392" s="132"/>
      <c r="AB1392" s="131"/>
      <c r="AC1392" s="131"/>
      <c r="AD1392" s="131"/>
      <c r="AE1392" s="131"/>
      <c r="AF1392" s="131"/>
      <c r="AG1392" s="131"/>
      <c r="AH1392" s="131"/>
      <c r="AI1392" s="131"/>
      <c r="AJ1392" s="140"/>
      <c r="AK1392" s="72"/>
      <c r="AL1392" s="133"/>
      <c r="AM1392" s="133"/>
      <c r="AN1392" s="133"/>
      <c r="AO1392" s="133"/>
      <c r="AP1392" s="133"/>
      <c r="AQ1392" s="133"/>
      <c r="AR1392" s="133"/>
      <c r="AS1392" s="133"/>
      <c r="AT1392" s="133"/>
      <c r="AU1392" s="133"/>
      <c r="AV1392" s="152"/>
      <c r="AW1392" s="134"/>
      <c r="AX1392" s="135"/>
    </row>
    <row r="1393" spans="1:50" x14ac:dyDescent="0.25">
      <c r="A1393" s="3"/>
      <c r="B1393" s="129"/>
      <c r="X1393" s="72"/>
      <c r="Y1393" s="132"/>
      <c r="AB1393" s="131"/>
      <c r="AC1393" s="131"/>
      <c r="AD1393" s="131"/>
      <c r="AE1393" s="131"/>
      <c r="AF1393" s="131"/>
      <c r="AG1393" s="131"/>
      <c r="AH1393" s="131"/>
      <c r="AI1393" s="131"/>
      <c r="AJ1393" s="140"/>
      <c r="AK1393" s="72"/>
      <c r="AL1393" s="133"/>
      <c r="AM1393" s="133"/>
      <c r="AN1393" s="133"/>
      <c r="AO1393" s="133"/>
      <c r="AP1393" s="133"/>
      <c r="AQ1393" s="133"/>
      <c r="AR1393" s="133"/>
      <c r="AS1393" s="133"/>
      <c r="AT1393" s="133"/>
      <c r="AU1393" s="133"/>
      <c r="AV1393" s="152"/>
      <c r="AW1393" s="134"/>
      <c r="AX1393" s="135"/>
    </row>
    <row r="1394" spans="1:50" x14ac:dyDescent="0.25">
      <c r="A1394" s="3"/>
      <c r="B1394" s="129"/>
      <c r="X1394" s="72"/>
      <c r="Y1394" s="132"/>
      <c r="AB1394" s="131"/>
      <c r="AC1394" s="131"/>
      <c r="AD1394" s="131"/>
      <c r="AE1394" s="131"/>
      <c r="AF1394" s="131"/>
      <c r="AG1394" s="131"/>
      <c r="AH1394" s="131"/>
      <c r="AI1394" s="131"/>
      <c r="AJ1394" s="140"/>
      <c r="AK1394" s="72"/>
      <c r="AL1394" s="133"/>
      <c r="AM1394" s="133"/>
      <c r="AN1394" s="133"/>
      <c r="AO1394" s="133"/>
      <c r="AP1394" s="133"/>
      <c r="AQ1394" s="133"/>
      <c r="AR1394" s="133"/>
      <c r="AS1394" s="133"/>
      <c r="AT1394" s="133"/>
      <c r="AU1394" s="133"/>
      <c r="AV1394" s="152"/>
      <c r="AW1394" s="134"/>
      <c r="AX1394" s="135"/>
    </row>
    <row r="1395" spans="1:50" x14ac:dyDescent="0.25">
      <c r="A1395" s="3"/>
      <c r="B1395" s="129"/>
      <c r="X1395" s="72"/>
      <c r="Y1395" s="132"/>
      <c r="AB1395" s="131"/>
      <c r="AC1395" s="131"/>
      <c r="AD1395" s="131"/>
      <c r="AE1395" s="131"/>
      <c r="AF1395" s="131"/>
      <c r="AG1395" s="131"/>
      <c r="AH1395" s="131"/>
      <c r="AI1395" s="131"/>
      <c r="AJ1395" s="140"/>
      <c r="AK1395" s="72"/>
      <c r="AL1395" s="133"/>
      <c r="AM1395" s="133"/>
      <c r="AN1395" s="133"/>
      <c r="AO1395" s="133"/>
      <c r="AP1395" s="133"/>
      <c r="AQ1395" s="133"/>
      <c r="AR1395" s="133"/>
      <c r="AS1395" s="133"/>
      <c r="AT1395" s="133"/>
      <c r="AU1395" s="133"/>
      <c r="AV1395" s="152"/>
      <c r="AW1395" s="134"/>
      <c r="AX1395" s="135"/>
    </row>
    <row r="1396" spans="1:50" x14ac:dyDescent="0.25">
      <c r="A1396" s="3"/>
      <c r="B1396" s="129"/>
      <c r="X1396" s="72"/>
      <c r="Y1396" s="132"/>
      <c r="AB1396" s="131"/>
      <c r="AC1396" s="131"/>
      <c r="AD1396" s="131"/>
      <c r="AE1396" s="131"/>
      <c r="AF1396" s="131"/>
      <c r="AG1396" s="131"/>
      <c r="AH1396" s="131"/>
      <c r="AI1396" s="131"/>
      <c r="AJ1396" s="140"/>
      <c r="AK1396" s="72"/>
      <c r="AL1396" s="133"/>
      <c r="AM1396" s="133"/>
      <c r="AN1396" s="133"/>
      <c r="AO1396" s="133"/>
      <c r="AP1396" s="133"/>
      <c r="AQ1396" s="133"/>
      <c r="AR1396" s="133"/>
      <c r="AS1396" s="133"/>
      <c r="AT1396" s="133"/>
      <c r="AU1396" s="133"/>
      <c r="AV1396" s="152"/>
      <c r="AW1396" s="134"/>
      <c r="AX1396" s="135"/>
    </row>
    <row r="1397" spans="1:50" x14ac:dyDescent="0.25">
      <c r="A1397" s="3"/>
      <c r="B1397" s="129"/>
      <c r="X1397" s="72"/>
      <c r="Y1397" s="132"/>
      <c r="AB1397" s="131"/>
      <c r="AC1397" s="131"/>
      <c r="AD1397" s="131"/>
      <c r="AE1397" s="131"/>
      <c r="AF1397" s="131"/>
      <c r="AG1397" s="131"/>
      <c r="AH1397" s="131"/>
      <c r="AI1397" s="131"/>
      <c r="AJ1397" s="140"/>
      <c r="AK1397" s="72"/>
      <c r="AL1397" s="133"/>
      <c r="AM1397" s="133"/>
      <c r="AN1397" s="133"/>
      <c r="AO1397" s="133"/>
      <c r="AP1397" s="133"/>
      <c r="AQ1397" s="133"/>
      <c r="AR1397" s="133"/>
      <c r="AS1397" s="133"/>
      <c r="AT1397" s="133"/>
      <c r="AU1397" s="133"/>
      <c r="AV1397" s="152"/>
      <c r="AW1397" s="134"/>
      <c r="AX1397" s="135"/>
    </row>
    <row r="1398" spans="1:50" x14ac:dyDescent="0.25">
      <c r="A1398" s="3"/>
      <c r="B1398" s="129"/>
      <c r="X1398" s="72"/>
      <c r="Y1398" s="132"/>
      <c r="AB1398" s="131"/>
      <c r="AC1398" s="131"/>
      <c r="AD1398" s="131"/>
      <c r="AE1398" s="131"/>
      <c r="AF1398" s="131"/>
      <c r="AG1398" s="131"/>
      <c r="AH1398" s="131"/>
      <c r="AI1398" s="131"/>
      <c r="AJ1398" s="140"/>
      <c r="AK1398" s="72"/>
      <c r="AL1398" s="133"/>
      <c r="AM1398" s="133"/>
      <c r="AN1398" s="133"/>
      <c r="AO1398" s="133"/>
      <c r="AP1398" s="133"/>
      <c r="AQ1398" s="133"/>
      <c r="AR1398" s="133"/>
      <c r="AS1398" s="133"/>
      <c r="AT1398" s="133"/>
      <c r="AU1398" s="133"/>
      <c r="AV1398" s="152"/>
      <c r="AW1398" s="134"/>
      <c r="AX1398" s="135"/>
    </row>
    <row r="1399" spans="1:50" x14ac:dyDescent="0.25">
      <c r="A1399" s="3"/>
      <c r="B1399" s="129"/>
      <c r="X1399" s="72"/>
      <c r="Y1399" s="132"/>
      <c r="AB1399" s="131"/>
      <c r="AC1399" s="131"/>
      <c r="AD1399" s="131"/>
      <c r="AE1399" s="131"/>
      <c r="AF1399" s="131"/>
      <c r="AG1399" s="131"/>
      <c r="AH1399" s="131"/>
      <c r="AI1399" s="131"/>
      <c r="AJ1399" s="140"/>
      <c r="AK1399" s="72"/>
      <c r="AL1399" s="133"/>
      <c r="AM1399" s="133"/>
      <c r="AN1399" s="133"/>
      <c r="AO1399" s="133"/>
      <c r="AP1399" s="133"/>
      <c r="AQ1399" s="133"/>
      <c r="AR1399" s="133"/>
      <c r="AS1399" s="133"/>
      <c r="AT1399" s="133"/>
      <c r="AU1399" s="133"/>
      <c r="AV1399" s="152"/>
      <c r="AW1399" s="134"/>
      <c r="AX1399" s="135"/>
    </row>
    <row r="1400" spans="1:50" x14ac:dyDescent="0.25">
      <c r="A1400" s="3"/>
      <c r="B1400" s="129"/>
      <c r="X1400" s="72"/>
      <c r="Y1400" s="132"/>
      <c r="AB1400" s="131"/>
      <c r="AC1400" s="131"/>
      <c r="AD1400" s="131"/>
      <c r="AE1400" s="131"/>
      <c r="AF1400" s="131"/>
      <c r="AG1400" s="131"/>
      <c r="AH1400" s="131"/>
      <c r="AI1400" s="131"/>
      <c r="AJ1400" s="140"/>
      <c r="AK1400" s="72"/>
      <c r="AL1400" s="133"/>
      <c r="AM1400" s="133"/>
      <c r="AN1400" s="133"/>
      <c r="AO1400" s="133"/>
      <c r="AP1400" s="133"/>
      <c r="AQ1400" s="133"/>
      <c r="AR1400" s="133"/>
      <c r="AS1400" s="133"/>
      <c r="AT1400" s="133"/>
      <c r="AU1400" s="133"/>
      <c r="AV1400" s="152"/>
      <c r="AW1400" s="134"/>
      <c r="AX1400" s="135"/>
    </row>
    <row r="1401" spans="1:50" x14ac:dyDescent="0.25">
      <c r="A1401" s="3"/>
      <c r="B1401" s="129"/>
      <c r="X1401" s="72"/>
      <c r="Y1401" s="132"/>
      <c r="AB1401" s="131"/>
      <c r="AC1401" s="131"/>
      <c r="AD1401" s="131"/>
      <c r="AE1401" s="131"/>
      <c r="AF1401" s="131"/>
      <c r="AG1401" s="131"/>
      <c r="AH1401" s="131"/>
      <c r="AI1401" s="131"/>
      <c r="AJ1401" s="140"/>
      <c r="AK1401" s="72"/>
      <c r="AL1401" s="133"/>
      <c r="AM1401" s="133"/>
      <c r="AN1401" s="133"/>
      <c r="AO1401" s="133"/>
      <c r="AP1401" s="133"/>
      <c r="AQ1401" s="133"/>
      <c r="AR1401" s="133"/>
      <c r="AS1401" s="133"/>
      <c r="AT1401" s="133"/>
      <c r="AU1401" s="133"/>
      <c r="AV1401" s="152"/>
      <c r="AW1401" s="134"/>
      <c r="AX1401" s="135"/>
    </row>
    <row r="1402" spans="1:50" x14ac:dyDescent="0.25">
      <c r="A1402" s="3"/>
      <c r="B1402" s="129"/>
      <c r="X1402" s="72"/>
      <c r="Y1402" s="132"/>
      <c r="AB1402" s="131"/>
      <c r="AC1402" s="131"/>
      <c r="AD1402" s="131"/>
      <c r="AE1402" s="131"/>
      <c r="AF1402" s="131"/>
      <c r="AG1402" s="131"/>
      <c r="AH1402" s="131"/>
      <c r="AI1402" s="131"/>
      <c r="AJ1402" s="140"/>
      <c r="AK1402" s="72"/>
      <c r="AL1402" s="133"/>
      <c r="AM1402" s="133"/>
      <c r="AN1402" s="133"/>
      <c r="AO1402" s="133"/>
      <c r="AP1402" s="133"/>
      <c r="AQ1402" s="133"/>
      <c r="AR1402" s="133"/>
      <c r="AS1402" s="133"/>
      <c r="AT1402" s="133"/>
      <c r="AU1402" s="133"/>
      <c r="AV1402" s="152"/>
      <c r="AW1402" s="134"/>
      <c r="AX1402" s="135"/>
    </row>
    <row r="1403" spans="1:50" x14ac:dyDescent="0.25">
      <c r="A1403" s="3"/>
      <c r="B1403" s="129"/>
      <c r="X1403" s="72"/>
      <c r="Y1403" s="132"/>
      <c r="AB1403" s="131"/>
      <c r="AC1403" s="131"/>
      <c r="AD1403" s="131"/>
      <c r="AE1403" s="131"/>
      <c r="AF1403" s="131"/>
      <c r="AG1403" s="131"/>
      <c r="AH1403" s="131"/>
      <c r="AI1403" s="131"/>
      <c r="AJ1403" s="140"/>
      <c r="AK1403" s="72"/>
      <c r="AL1403" s="133"/>
      <c r="AM1403" s="133"/>
      <c r="AN1403" s="133"/>
      <c r="AO1403" s="133"/>
      <c r="AP1403" s="133"/>
      <c r="AQ1403" s="133"/>
      <c r="AR1403" s="133"/>
      <c r="AS1403" s="133"/>
      <c r="AT1403" s="133"/>
      <c r="AU1403" s="133"/>
      <c r="AV1403" s="152"/>
      <c r="AW1403" s="134"/>
      <c r="AX1403" s="135"/>
    </row>
    <row r="1404" spans="1:50" x14ac:dyDescent="0.25">
      <c r="A1404" s="3"/>
      <c r="B1404" s="129"/>
      <c r="X1404" s="72"/>
      <c r="Y1404" s="132"/>
      <c r="AB1404" s="131"/>
      <c r="AC1404" s="131"/>
      <c r="AD1404" s="131"/>
      <c r="AE1404" s="131"/>
      <c r="AF1404" s="131"/>
      <c r="AG1404" s="131"/>
      <c r="AH1404" s="131"/>
      <c r="AI1404" s="131"/>
      <c r="AJ1404" s="140"/>
      <c r="AK1404" s="72"/>
      <c r="AL1404" s="133"/>
      <c r="AM1404" s="133"/>
      <c r="AN1404" s="133"/>
      <c r="AO1404" s="133"/>
      <c r="AP1404" s="133"/>
      <c r="AQ1404" s="133"/>
      <c r="AR1404" s="133"/>
      <c r="AS1404" s="133"/>
      <c r="AT1404" s="133"/>
      <c r="AU1404" s="133"/>
      <c r="AV1404" s="152"/>
      <c r="AW1404" s="134"/>
      <c r="AX1404" s="135"/>
    </row>
    <row r="1405" spans="1:50" x14ac:dyDescent="0.25">
      <c r="A1405" s="3"/>
      <c r="B1405" s="129"/>
      <c r="X1405" s="72"/>
      <c r="Y1405" s="132"/>
      <c r="AB1405" s="131"/>
      <c r="AC1405" s="131"/>
      <c r="AD1405" s="131"/>
      <c r="AE1405" s="131"/>
      <c r="AF1405" s="131"/>
      <c r="AG1405" s="131"/>
      <c r="AH1405" s="131"/>
      <c r="AI1405" s="131"/>
      <c r="AJ1405" s="140"/>
      <c r="AK1405" s="72"/>
      <c r="AL1405" s="133"/>
      <c r="AM1405" s="133"/>
      <c r="AN1405" s="133"/>
      <c r="AO1405" s="133"/>
      <c r="AP1405" s="133"/>
      <c r="AQ1405" s="133"/>
      <c r="AR1405" s="133"/>
      <c r="AS1405" s="133"/>
      <c r="AT1405" s="133"/>
      <c r="AU1405" s="133"/>
      <c r="AV1405" s="152"/>
      <c r="AW1405" s="134"/>
      <c r="AX1405" s="135"/>
    </row>
    <row r="1406" spans="1:50" x14ac:dyDescent="0.25">
      <c r="A1406" s="3"/>
      <c r="B1406" s="129"/>
      <c r="X1406" s="72"/>
      <c r="Y1406" s="132"/>
      <c r="AB1406" s="131"/>
      <c r="AC1406" s="131"/>
      <c r="AD1406" s="131"/>
      <c r="AE1406" s="131"/>
      <c r="AF1406" s="131"/>
      <c r="AG1406" s="131"/>
      <c r="AH1406" s="131"/>
      <c r="AI1406" s="131"/>
      <c r="AJ1406" s="140"/>
      <c r="AK1406" s="72"/>
      <c r="AL1406" s="133"/>
      <c r="AM1406" s="133"/>
      <c r="AN1406" s="133"/>
      <c r="AO1406" s="133"/>
      <c r="AP1406" s="133"/>
      <c r="AQ1406" s="133"/>
      <c r="AR1406" s="133"/>
      <c r="AS1406" s="133"/>
      <c r="AT1406" s="133"/>
      <c r="AU1406" s="133"/>
      <c r="AV1406" s="152"/>
      <c r="AW1406" s="134"/>
      <c r="AX1406" s="135"/>
    </row>
    <row r="1407" spans="1:50" x14ac:dyDescent="0.25">
      <c r="A1407" s="3"/>
      <c r="B1407" s="129"/>
      <c r="X1407" s="72"/>
      <c r="Y1407" s="132"/>
      <c r="AB1407" s="131"/>
      <c r="AC1407" s="131"/>
      <c r="AD1407" s="131"/>
      <c r="AE1407" s="131"/>
      <c r="AF1407" s="131"/>
      <c r="AG1407" s="131"/>
      <c r="AH1407" s="131"/>
      <c r="AI1407" s="131"/>
      <c r="AJ1407" s="140"/>
      <c r="AK1407" s="72"/>
      <c r="AL1407" s="133"/>
      <c r="AM1407" s="133"/>
      <c r="AN1407" s="133"/>
      <c r="AO1407" s="133"/>
      <c r="AP1407" s="133"/>
      <c r="AQ1407" s="133"/>
      <c r="AR1407" s="133"/>
      <c r="AS1407" s="133"/>
      <c r="AT1407" s="133"/>
      <c r="AU1407" s="133"/>
      <c r="AV1407" s="152"/>
      <c r="AW1407" s="134"/>
      <c r="AX1407" s="135"/>
    </row>
    <row r="1408" spans="1:50" x14ac:dyDescent="0.25">
      <c r="A1408" s="3"/>
      <c r="B1408" s="129"/>
      <c r="X1408" s="72"/>
      <c r="Y1408" s="132"/>
      <c r="AB1408" s="131"/>
      <c r="AC1408" s="131"/>
      <c r="AD1408" s="131"/>
      <c r="AE1408" s="131"/>
      <c r="AF1408" s="131"/>
      <c r="AG1408" s="131"/>
      <c r="AH1408" s="131"/>
      <c r="AI1408" s="131"/>
      <c r="AJ1408" s="140"/>
      <c r="AK1408" s="72"/>
      <c r="AL1408" s="133"/>
      <c r="AM1408" s="133"/>
      <c r="AN1408" s="133"/>
      <c r="AO1408" s="133"/>
      <c r="AP1408" s="133"/>
      <c r="AQ1408" s="133"/>
      <c r="AR1408" s="133"/>
      <c r="AS1408" s="133"/>
      <c r="AT1408" s="133"/>
      <c r="AU1408" s="133"/>
      <c r="AV1408" s="152"/>
      <c r="AW1408" s="134"/>
      <c r="AX1408" s="135"/>
    </row>
    <row r="1409" spans="1:50" x14ac:dyDescent="0.25">
      <c r="A1409" s="3"/>
      <c r="B1409" s="129"/>
      <c r="X1409" s="72"/>
      <c r="Y1409" s="132"/>
      <c r="AB1409" s="131"/>
      <c r="AC1409" s="131"/>
      <c r="AD1409" s="131"/>
      <c r="AE1409" s="131"/>
      <c r="AF1409" s="131"/>
      <c r="AG1409" s="131"/>
      <c r="AH1409" s="131"/>
      <c r="AI1409" s="131"/>
      <c r="AJ1409" s="140"/>
      <c r="AK1409" s="72"/>
      <c r="AL1409" s="133"/>
      <c r="AM1409" s="133"/>
      <c r="AN1409" s="133"/>
      <c r="AO1409" s="133"/>
      <c r="AP1409" s="133"/>
      <c r="AQ1409" s="133"/>
      <c r="AR1409" s="133"/>
      <c r="AS1409" s="133"/>
      <c r="AT1409" s="133"/>
      <c r="AU1409" s="133"/>
      <c r="AV1409" s="152"/>
      <c r="AW1409" s="134"/>
      <c r="AX1409" s="135"/>
    </row>
    <row r="1410" spans="1:50" x14ac:dyDescent="0.25">
      <c r="A1410" s="3"/>
      <c r="B1410" s="129"/>
      <c r="X1410" s="72"/>
      <c r="Y1410" s="132"/>
      <c r="AB1410" s="131"/>
      <c r="AC1410" s="131"/>
      <c r="AD1410" s="131"/>
      <c r="AE1410" s="131"/>
      <c r="AF1410" s="131"/>
      <c r="AG1410" s="131"/>
      <c r="AH1410" s="131"/>
      <c r="AI1410" s="131"/>
      <c r="AJ1410" s="140"/>
      <c r="AK1410" s="72"/>
      <c r="AL1410" s="133"/>
      <c r="AM1410" s="133"/>
      <c r="AN1410" s="133"/>
      <c r="AO1410" s="133"/>
      <c r="AP1410" s="133"/>
      <c r="AQ1410" s="133"/>
      <c r="AR1410" s="133"/>
      <c r="AS1410" s="133"/>
      <c r="AT1410" s="133"/>
      <c r="AU1410" s="133"/>
      <c r="AV1410" s="152"/>
      <c r="AW1410" s="134"/>
      <c r="AX1410" s="135"/>
    </row>
    <row r="1411" spans="1:50" x14ac:dyDescent="0.25">
      <c r="A1411" s="3"/>
      <c r="B1411" s="129"/>
      <c r="X1411" s="72"/>
      <c r="Y1411" s="132"/>
      <c r="AB1411" s="131"/>
      <c r="AC1411" s="131"/>
      <c r="AD1411" s="131"/>
      <c r="AE1411" s="131"/>
      <c r="AF1411" s="131"/>
      <c r="AG1411" s="131"/>
      <c r="AH1411" s="131"/>
      <c r="AI1411" s="131"/>
      <c r="AJ1411" s="140"/>
      <c r="AK1411" s="72"/>
      <c r="AL1411" s="133"/>
      <c r="AM1411" s="133"/>
      <c r="AN1411" s="133"/>
      <c r="AO1411" s="133"/>
      <c r="AP1411" s="133"/>
      <c r="AQ1411" s="133"/>
      <c r="AR1411" s="133"/>
      <c r="AS1411" s="133"/>
      <c r="AT1411" s="133"/>
      <c r="AU1411" s="133"/>
      <c r="AV1411" s="152"/>
      <c r="AW1411" s="134"/>
      <c r="AX1411" s="135"/>
    </row>
    <row r="1412" spans="1:50" x14ac:dyDescent="0.25">
      <c r="A1412" s="3"/>
      <c r="B1412" s="129"/>
      <c r="X1412" s="72"/>
      <c r="Y1412" s="132"/>
      <c r="AB1412" s="131"/>
      <c r="AC1412" s="131"/>
      <c r="AD1412" s="131"/>
      <c r="AE1412" s="131"/>
      <c r="AF1412" s="131"/>
      <c r="AG1412" s="131"/>
      <c r="AH1412" s="131"/>
      <c r="AI1412" s="131"/>
      <c r="AJ1412" s="140"/>
      <c r="AK1412" s="72"/>
      <c r="AL1412" s="133"/>
      <c r="AM1412" s="133"/>
      <c r="AN1412" s="133"/>
      <c r="AO1412" s="133"/>
      <c r="AP1412" s="133"/>
      <c r="AQ1412" s="133"/>
      <c r="AR1412" s="133"/>
      <c r="AS1412" s="133"/>
      <c r="AT1412" s="133"/>
      <c r="AU1412" s="133"/>
      <c r="AV1412" s="152"/>
      <c r="AW1412" s="134"/>
      <c r="AX1412" s="135"/>
    </row>
    <row r="1413" spans="1:50" x14ac:dyDescent="0.25">
      <c r="A1413" s="3"/>
      <c r="B1413" s="129"/>
      <c r="X1413" s="72"/>
      <c r="Y1413" s="132"/>
      <c r="AB1413" s="131"/>
      <c r="AC1413" s="131"/>
      <c r="AD1413" s="131"/>
      <c r="AE1413" s="131"/>
      <c r="AF1413" s="131"/>
      <c r="AG1413" s="131"/>
      <c r="AH1413" s="131"/>
      <c r="AI1413" s="131"/>
      <c r="AJ1413" s="140"/>
      <c r="AK1413" s="72"/>
      <c r="AL1413" s="133"/>
      <c r="AM1413" s="133"/>
      <c r="AN1413" s="133"/>
      <c r="AO1413" s="133"/>
      <c r="AP1413" s="133"/>
      <c r="AQ1413" s="133"/>
      <c r="AR1413" s="133"/>
      <c r="AS1413" s="133"/>
      <c r="AT1413" s="133"/>
      <c r="AU1413" s="133"/>
      <c r="AV1413" s="152"/>
      <c r="AW1413" s="134"/>
      <c r="AX1413" s="135"/>
    </row>
    <row r="1414" spans="1:50" x14ac:dyDescent="0.25">
      <c r="A1414" s="3"/>
      <c r="B1414" s="129"/>
      <c r="X1414" s="72"/>
      <c r="Y1414" s="132"/>
      <c r="AB1414" s="131"/>
      <c r="AC1414" s="131"/>
      <c r="AD1414" s="131"/>
      <c r="AE1414" s="131"/>
      <c r="AF1414" s="131"/>
      <c r="AG1414" s="131"/>
      <c r="AH1414" s="131"/>
      <c r="AI1414" s="131"/>
      <c r="AJ1414" s="140"/>
      <c r="AK1414" s="72"/>
      <c r="AL1414" s="133"/>
      <c r="AM1414" s="133"/>
      <c r="AN1414" s="133"/>
      <c r="AO1414" s="133"/>
      <c r="AP1414" s="133"/>
      <c r="AQ1414" s="133"/>
      <c r="AR1414" s="133"/>
      <c r="AS1414" s="133"/>
      <c r="AT1414" s="133"/>
      <c r="AU1414" s="133"/>
      <c r="AV1414" s="152"/>
      <c r="AW1414" s="134"/>
      <c r="AX1414" s="135"/>
    </row>
    <row r="1415" spans="1:50" x14ac:dyDescent="0.25">
      <c r="A1415" s="3"/>
      <c r="B1415" s="129"/>
      <c r="X1415" s="72"/>
      <c r="Y1415" s="132"/>
      <c r="AB1415" s="131"/>
      <c r="AC1415" s="131"/>
      <c r="AD1415" s="131"/>
      <c r="AE1415" s="131"/>
      <c r="AF1415" s="131"/>
      <c r="AG1415" s="131"/>
      <c r="AH1415" s="131"/>
      <c r="AI1415" s="131"/>
      <c r="AJ1415" s="140"/>
      <c r="AK1415" s="72"/>
      <c r="AL1415" s="133"/>
      <c r="AM1415" s="133"/>
      <c r="AN1415" s="133"/>
      <c r="AO1415" s="133"/>
      <c r="AP1415" s="133"/>
      <c r="AQ1415" s="133"/>
      <c r="AR1415" s="133"/>
      <c r="AS1415" s="133"/>
      <c r="AT1415" s="133"/>
      <c r="AU1415" s="133"/>
      <c r="AV1415" s="152"/>
      <c r="AW1415" s="134"/>
      <c r="AX1415" s="135"/>
    </row>
    <row r="1416" spans="1:50" x14ac:dyDescent="0.25">
      <c r="A1416" s="3"/>
      <c r="B1416" s="129"/>
      <c r="X1416" s="72"/>
      <c r="Y1416" s="132"/>
      <c r="AB1416" s="131"/>
      <c r="AC1416" s="131"/>
      <c r="AD1416" s="131"/>
      <c r="AE1416" s="131"/>
      <c r="AF1416" s="131"/>
      <c r="AG1416" s="131"/>
      <c r="AH1416" s="131"/>
      <c r="AI1416" s="131"/>
      <c r="AJ1416" s="140"/>
      <c r="AK1416" s="72"/>
      <c r="AL1416" s="133"/>
      <c r="AM1416" s="133"/>
      <c r="AN1416" s="133"/>
      <c r="AO1416" s="133"/>
      <c r="AP1416" s="133"/>
      <c r="AQ1416" s="133"/>
      <c r="AR1416" s="133"/>
      <c r="AS1416" s="133"/>
      <c r="AT1416" s="133"/>
      <c r="AU1416" s="133"/>
      <c r="AV1416" s="152"/>
      <c r="AW1416" s="134"/>
      <c r="AX1416" s="135"/>
    </row>
    <row r="1417" spans="1:50" x14ac:dyDescent="0.25">
      <c r="A1417" s="3"/>
      <c r="B1417" s="129"/>
      <c r="X1417" s="72"/>
      <c r="Y1417" s="132"/>
      <c r="AB1417" s="131"/>
      <c r="AC1417" s="131"/>
      <c r="AD1417" s="131"/>
      <c r="AE1417" s="131"/>
      <c r="AF1417" s="131"/>
      <c r="AG1417" s="131"/>
      <c r="AH1417" s="131"/>
      <c r="AI1417" s="131"/>
      <c r="AJ1417" s="140"/>
      <c r="AK1417" s="72"/>
      <c r="AL1417" s="133"/>
      <c r="AM1417" s="133"/>
      <c r="AN1417" s="133"/>
      <c r="AO1417" s="133"/>
      <c r="AP1417" s="133"/>
      <c r="AQ1417" s="133"/>
      <c r="AR1417" s="133"/>
      <c r="AS1417" s="133"/>
      <c r="AT1417" s="133"/>
      <c r="AU1417" s="133"/>
      <c r="AV1417" s="152"/>
      <c r="AW1417" s="134"/>
      <c r="AX1417" s="135"/>
    </row>
    <row r="1418" spans="1:50" x14ac:dyDescent="0.25">
      <c r="A1418" s="3"/>
      <c r="B1418" s="129"/>
      <c r="X1418" s="72"/>
      <c r="Y1418" s="132"/>
      <c r="AB1418" s="131"/>
      <c r="AC1418" s="131"/>
      <c r="AD1418" s="131"/>
      <c r="AE1418" s="131"/>
      <c r="AF1418" s="131"/>
      <c r="AG1418" s="131"/>
      <c r="AH1418" s="131"/>
      <c r="AI1418" s="131"/>
      <c r="AJ1418" s="140"/>
      <c r="AK1418" s="72"/>
      <c r="AL1418" s="133"/>
      <c r="AM1418" s="133"/>
      <c r="AN1418" s="133"/>
      <c r="AO1418" s="133"/>
      <c r="AP1418" s="133"/>
      <c r="AQ1418" s="133"/>
      <c r="AR1418" s="133"/>
      <c r="AS1418" s="133"/>
      <c r="AT1418" s="133"/>
      <c r="AU1418" s="133"/>
      <c r="AV1418" s="152"/>
      <c r="AW1418" s="134"/>
      <c r="AX1418" s="135"/>
    </row>
    <row r="1419" spans="1:50" x14ac:dyDescent="0.25">
      <c r="A1419" s="3"/>
      <c r="B1419" s="129"/>
      <c r="X1419" s="72"/>
      <c r="Y1419" s="132"/>
      <c r="AB1419" s="131"/>
      <c r="AC1419" s="131"/>
      <c r="AD1419" s="131"/>
      <c r="AE1419" s="131"/>
      <c r="AF1419" s="131"/>
      <c r="AG1419" s="131"/>
      <c r="AH1419" s="131"/>
      <c r="AI1419" s="131"/>
      <c r="AJ1419" s="140"/>
      <c r="AK1419" s="72"/>
      <c r="AL1419" s="133"/>
      <c r="AM1419" s="133"/>
      <c r="AN1419" s="133"/>
      <c r="AO1419" s="133"/>
      <c r="AP1419" s="133"/>
      <c r="AQ1419" s="133"/>
      <c r="AR1419" s="133"/>
      <c r="AS1419" s="133"/>
      <c r="AT1419" s="133"/>
      <c r="AU1419" s="133"/>
      <c r="AV1419" s="152"/>
      <c r="AW1419" s="134"/>
      <c r="AX1419" s="135"/>
    </row>
    <row r="1420" spans="1:50" x14ac:dyDescent="0.25">
      <c r="A1420" s="3"/>
      <c r="B1420" s="129"/>
      <c r="X1420" s="72"/>
      <c r="Y1420" s="132"/>
      <c r="AB1420" s="131"/>
      <c r="AC1420" s="131"/>
      <c r="AD1420" s="131"/>
      <c r="AE1420" s="131"/>
      <c r="AF1420" s="131"/>
      <c r="AG1420" s="131"/>
      <c r="AH1420" s="131"/>
      <c r="AI1420" s="131"/>
      <c r="AJ1420" s="140"/>
      <c r="AK1420" s="72"/>
      <c r="AL1420" s="133"/>
      <c r="AM1420" s="133"/>
      <c r="AN1420" s="133"/>
      <c r="AO1420" s="133"/>
      <c r="AP1420" s="133"/>
      <c r="AQ1420" s="133"/>
      <c r="AR1420" s="133"/>
      <c r="AS1420" s="133"/>
      <c r="AT1420" s="133"/>
      <c r="AU1420" s="133"/>
      <c r="AV1420" s="152"/>
      <c r="AW1420" s="134"/>
      <c r="AX1420" s="135"/>
    </row>
    <row r="1421" spans="1:50" x14ac:dyDescent="0.25">
      <c r="A1421" s="3"/>
      <c r="B1421" s="129"/>
      <c r="X1421" s="72"/>
      <c r="Y1421" s="132"/>
      <c r="AB1421" s="131"/>
      <c r="AC1421" s="131"/>
      <c r="AD1421" s="131"/>
      <c r="AE1421" s="131"/>
      <c r="AF1421" s="131"/>
      <c r="AG1421" s="131"/>
      <c r="AH1421" s="131"/>
      <c r="AI1421" s="131"/>
      <c r="AJ1421" s="140"/>
      <c r="AK1421" s="72"/>
      <c r="AL1421" s="133"/>
      <c r="AM1421" s="133"/>
      <c r="AN1421" s="133"/>
      <c r="AO1421" s="133"/>
      <c r="AP1421" s="133"/>
      <c r="AQ1421" s="133"/>
      <c r="AR1421" s="133"/>
      <c r="AS1421" s="133"/>
      <c r="AT1421" s="133"/>
      <c r="AU1421" s="133"/>
      <c r="AV1421" s="152"/>
      <c r="AW1421" s="134"/>
      <c r="AX1421" s="135"/>
    </row>
    <row r="1422" spans="1:50" x14ac:dyDescent="0.25">
      <c r="A1422" s="3"/>
      <c r="B1422" s="129"/>
      <c r="X1422" s="72"/>
      <c r="Y1422" s="132"/>
      <c r="AB1422" s="131"/>
      <c r="AC1422" s="131"/>
      <c r="AD1422" s="131"/>
      <c r="AE1422" s="131"/>
      <c r="AF1422" s="131"/>
      <c r="AG1422" s="131"/>
      <c r="AH1422" s="131"/>
      <c r="AI1422" s="131"/>
      <c r="AJ1422" s="140"/>
      <c r="AK1422" s="72"/>
      <c r="AL1422" s="133"/>
      <c r="AM1422" s="133"/>
      <c r="AN1422" s="133"/>
      <c r="AO1422" s="133"/>
      <c r="AP1422" s="133"/>
      <c r="AQ1422" s="133"/>
      <c r="AR1422" s="133"/>
      <c r="AS1422" s="133"/>
      <c r="AT1422" s="133"/>
      <c r="AU1422" s="133"/>
      <c r="AV1422" s="152"/>
      <c r="AW1422" s="134"/>
      <c r="AX1422" s="135"/>
    </row>
    <row r="1423" spans="1:50" x14ac:dyDescent="0.25">
      <c r="A1423" s="3"/>
      <c r="B1423" s="129"/>
      <c r="X1423" s="72"/>
      <c r="Y1423" s="132"/>
      <c r="AB1423" s="131"/>
      <c r="AC1423" s="131"/>
      <c r="AD1423" s="131"/>
      <c r="AE1423" s="131"/>
      <c r="AF1423" s="131"/>
      <c r="AG1423" s="131"/>
      <c r="AH1423" s="131"/>
      <c r="AI1423" s="131"/>
      <c r="AJ1423" s="140"/>
      <c r="AK1423" s="72"/>
      <c r="AL1423" s="133"/>
      <c r="AM1423" s="133"/>
      <c r="AN1423" s="133"/>
      <c r="AO1423" s="133"/>
      <c r="AP1423" s="133"/>
      <c r="AQ1423" s="133"/>
      <c r="AR1423" s="133"/>
      <c r="AS1423" s="133"/>
      <c r="AT1423" s="133"/>
      <c r="AU1423" s="133"/>
      <c r="AV1423" s="152"/>
      <c r="AW1423" s="134"/>
      <c r="AX1423" s="135"/>
    </row>
    <row r="1424" spans="1:50" x14ac:dyDescent="0.25">
      <c r="A1424" s="3"/>
      <c r="B1424" s="129"/>
      <c r="X1424" s="72"/>
      <c r="Y1424" s="132"/>
      <c r="AB1424" s="131"/>
      <c r="AC1424" s="131"/>
      <c r="AD1424" s="131"/>
      <c r="AE1424" s="131"/>
      <c r="AF1424" s="131"/>
      <c r="AG1424" s="131"/>
      <c r="AH1424" s="131"/>
      <c r="AI1424" s="131"/>
      <c r="AJ1424" s="140"/>
      <c r="AK1424" s="72"/>
      <c r="AL1424" s="133"/>
      <c r="AM1424" s="133"/>
      <c r="AN1424" s="133"/>
      <c r="AO1424" s="133"/>
      <c r="AP1424" s="133"/>
      <c r="AQ1424" s="133"/>
      <c r="AR1424" s="133"/>
      <c r="AS1424" s="133"/>
      <c r="AT1424" s="133"/>
      <c r="AU1424" s="133"/>
      <c r="AV1424" s="152"/>
      <c r="AW1424" s="134"/>
      <c r="AX1424" s="135"/>
    </row>
    <row r="1425" spans="1:50" x14ac:dyDescent="0.25">
      <c r="A1425" s="3"/>
      <c r="B1425" s="129"/>
      <c r="X1425" s="72"/>
      <c r="Y1425" s="132"/>
      <c r="AB1425" s="131"/>
      <c r="AC1425" s="131"/>
      <c r="AD1425" s="131"/>
      <c r="AE1425" s="131"/>
      <c r="AF1425" s="131"/>
      <c r="AG1425" s="131"/>
      <c r="AH1425" s="131"/>
      <c r="AI1425" s="131"/>
      <c r="AJ1425" s="140"/>
      <c r="AK1425" s="72"/>
      <c r="AL1425" s="133"/>
      <c r="AM1425" s="133"/>
      <c r="AN1425" s="133"/>
      <c r="AO1425" s="133"/>
      <c r="AP1425" s="133"/>
      <c r="AQ1425" s="133"/>
      <c r="AR1425" s="133"/>
      <c r="AS1425" s="133"/>
      <c r="AT1425" s="133"/>
      <c r="AU1425" s="133"/>
      <c r="AV1425" s="152"/>
      <c r="AW1425" s="134"/>
      <c r="AX1425" s="135"/>
    </row>
    <row r="1426" spans="1:50" x14ac:dyDescent="0.25">
      <c r="A1426" s="3"/>
      <c r="B1426" s="129"/>
      <c r="X1426" s="72"/>
      <c r="Y1426" s="132"/>
      <c r="AB1426" s="131"/>
      <c r="AC1426" s="131"/>
      <c r="AD1426" s="131"/>
      <c r="AE1426" s="131"/>
      <c r="AF1426" s="131"/>
      <c r="AG1426" s="131"/>
      <c r="AH1426" s="131"/>
      <c r="AI1426" s="131"/>
      <c r="AJ1426" s="140"/>
      <c r="AK1426" s="72"/>
      <c r="AL1426" s="133"/>
      <c r="AM1426" s="133"/>
      <c r="AN1426" s="133"/>
      <c r="AO1426" s="133"/>
      <c r="AP1426" s="133"/>
      <c r="AQ1426" s="133"/>
      <c r="AR1426" s="133"/>
      <c r="AS1426" s="133"/>
      <c r="AT1426" s="133"/>
      <c r="AU1426" s="133"/>
      <c r="AV1426" s="152"/>
      <c r="AW1426" s="134"/>
      <c r="AX1426" s="135"/>
    </row>
    <row r="1427" spans="1:50" x14ac:dyDescent="0.25">
      <c r="A1427" s="3"/>
      <c r="B1427" s="129"/>
      <c r="X1427" s="72"/>
      <c r="Y1427" s="132"/>
      <c r="AB1427" s="131"/>
      <c r="AC1427" s="131"/>
      <c r="AD1427" s="131"/>
      <c r="AE1427" s="131"/>
      <c r="AF1427" s="131"/>
      <c r="AG1427" s="131"/>
      <c r="AH1427" s="131"/>
      <c r="AI1427" s="131"/>
      <c r="AJ1427" s="140"/>
      <c r="AK1427" s="72"/>
      <c r="AL1427" s="133"/>
      <c r="AM1427" s="133"/>
      <c r="AN1427" s="133"/>
      <c r="AO1427" s="133"/>
      <c r="AP1427" s="133"/>
      <c r="AQ1427" s="133"/>
      <c r="AR1427" s="133"/>
      <c r="AS1427" s="133"/>
      <c r="AT1427" s="133"/>
      <c r="AU1427" s="133"/>
      <c r="AV1427" s="152"/>
      <c r="AW1427" s="134"/>
      <c r="AX1427" s="135"/>
    </row>
    <row r="1428" spans="1:50" x14ac:dyDescent="0.25">
      <c r="A1428" s="3"/>
      <c r="B1428" s="129"/>
      <c r="X1428" s="72"/>
      <c r="Y1428" s="132"/>
      <c r="AB1428" s="131"/>
      <c r="AC1428" s="131"/>
      <c r="AD1428" s="131"/>
      <c r="AE1428" s="131"/>
      <c r="AF1428" s="131"/>
      <c r="AG1428" s="131"/>
      <c r="AH1428" s="131"/>
      <c r="AI1428" s="131"/>
      <c r="AJ1428" s="140"/>
      <c r="AK1428" s="72"/>
      <c r="AL1428" s="133"/>
      <c r="AM1428" s="133"/>
      <c r="AN1428" s="133"/>
      <c r="AO1428" s="133"/>
      <c r="AP1428" s="133"/>
      <c r="AQ1428" s="133"/>
      <c r="AR1428" s="133"/>
      <c r="AS1428" s="133"/>
      <c r="AT1428" s="133"/>
      <c r="AU1428" s="133"/>
      <c r="AV1428" s="152"/>
      <c r="AW1428" s="134"/>
      <c r="AX1428" s="135"/>
    </row>
    <row r="1429" spans="1:50" x14ac:dyDescent="0.25">
      <c r="A1429" s="3"/>
      <c r="B1429" s="129"/>
      <c r="X1429" s="72"/>
      <c r="Y1429" s="132"/>
      <c r="AB1429" s="131"/>
      <c r="AC1429" s="131"/>
      <c r="AD1429" s="131"/>
      <c r="AE1429" s="131"/>
      <c r="AF1429" s="131"/>
      <c r="AG1429" s="131"/>
      <c r="AH1429" s="131"/>
      <c r="AI1429" s="131"/>
      <c r="AJ1429" s="140"/>
      <c r="AK1429" s="72"/>
      <c r="AL1429" s="133"/>
      <c r="AM1429" s="133"/>
      <c r="AN1429" s="133"/>
      <c r="AO1429" s="133"/>
      <c r="AP1429" s="133"/>
      <c r="AQ1429" s="133"/>
      <c r="AR1429" s="133"/>
      <c r="AS1429" s="133"/>
      <c r="AT1429" s="133"/>
      <c r="AU1429" s="133"/>
      <c r="AV1429" s="152"/>
      <c r="AW1429" s="134"/>
      <c r="AX1429" s="135"/>
    </row>
    <row r="1430" spans="1:50" x14ac:dyDescent="0.25">
      <c r="A1430" s="3"/>
      <c r="B1430" s="129"/>
      <c r="X1430" s="72"/>
      <c r="Y1430" s="132"/>
      <c r="AB1430" s="131"/>
      <c r="AC1430" s="131"/>
      <c r="AD1430" s="131"/>
      <c r="AE1430" s="131"/>
      <c r="AF1430" s="131"/>
      <c r="AG1430" s="131"/>
      <c r="AH1430" s="131"/>
      <c r="AI1430" s="131"/>
      <c r="AJ1430" s="140"/>
      <c r="AK1430" s="72"/>
      <c r="AL1430" s="133"/>
      <c r="AM1430" s="133"/>
      <c r="AN1430" s="133"/>
      <c r="AO1430" s="133"/>
      <c r="AP1430" s="133"/>
      <c r="AQ1430" s="133"/>
      <c r="AR1430" s="133"/>
      <c r="AS1430" s="133"/>
      <c r="AT1430" s="133"/>
      <c r="AU1430" s="133"/>
      <c r="AV1430" s="152"/>
      <c r="AW1430" s="134"/>
      <c r="AX1430" s="135"/>
    </row>
    <row r="1431" spans="1:50" x14ac:dyDescent="0.25">
      <c r="A1431" s="3"/>
      <c r="B1431" s="129"/>
      <c r="X1431" s="72"/>
      <c r="Y1431" s="132"/>
      <c r="AB1431" s="131"/>
      <c r="AC1431" s="131"/>
      <c r="AD1431" s="131"/>
      <c r="AE1431" s="131"/>
      <c r="AF1431" s="131"/>
      <c r="AG1431" s="131"/>
      <c r="AH1431" s="131"/>
      <c r="AI1431" s="131"/>
      <c r="AJ1431" s="140"/>
      <c r="AK1431" s="72"/>
      <c r="AL1431" s="133"/>
      <c r="AM1431" s="133"/>
      <c r="AN1431" s="133"/>
      <c r="AO1431" s="133"/>
      <c r="AP1431" s="133"/>
      <c r="AQ1431" s="133"/>
      <c r="AR1431" s="133"/>
      <c r="AS1431" s="133"/>
      <c r="AT1431" s="133"/>
      <c r="AU1431" s="133"/>
      <c r="AV1431" s="152"/>
      <c r="AW1431" s="134"/>
      <c r="AX1431" s="135"/>
    </row>
    <row r="1432" spans="1:50" x14ac:dyDescent="0.25">
      <c r="A1432" s="3"/>
      <c r="B1432" s="129"/>
      <c r="X1432" s="72"/>
      <c r="Y1432" s="132"/>
      <c r="AB1432" s="131"/>
      <c r="AC1432" s="131"/>
      <c r="AD1432" s="131"/>
      <c r="AE1432" s="131"/>
      <c r="AF1432" s="131"/>
      <c r="AG1432" s="131"/>
      <c r="AH1432" s="131"/>
      <c r="AI1432" s="131"/>
      <c r="AJ1432" s="140"/>
      <c r="AK1432" s="72"/>
      <c r="AL1432" s="133"/>
      <c r="AM1432" s="133"/>
      <c r="AN1432" s="133"/>
      <c r="AO1432" s="133"/>
      <c r="AP1432" s="133"/>
      <c r="AQ1432" s="133"/>
      <c r="AR1432" s="133"/>
      <c r="AS1432" s="133"/>
      <c r="AT1432" s="133"/>
      <c r="AU1432" s="133"/>
      <c r="AV1432" s="152"/>
      <c r="AW1432" s="134"/>
      <c r="AX1432" s="135"/>
    </row>
    <row r="1433" spans="1:50" x14ac:dyDescent="0.25">
      <c r="A1433" s="3"/>
      <c r="B1433" s="129"/>
      <c r="X1433" s="72"/>
      <c r="Y1433" s="132"/>
      <c r="AB1433" s="131"/>
      <c r="AC1433" s="131"/>
      <c r="AD1433" s="131"/>
      <c r="AE1433" s="131"/>
      <c r="AF1433" s="131"/>
      <c r="AG1433" s="131"/>
      <c r="AH1433" s="131"/>
      <c r="AI1433" s="131"/>
      <c r="AJ1433" s="140"/>
      <c r="AK1433" s="72"/>
      <c r="AL1433" s="133"/>
      <c r="AM1433" s="133"/>
      <c r="AN1433" s="133"/>
      <c r="AO1433" s="133"/>
      <c r="AP1433" s="133"/>
      <c r="AQ1433" s="133"/>
      <c r="AR1433" s="133"/>
      <c r="AS1433" s="133"/>
      <c r="AT1433" s="133"/>
      <c r="AU1433" s="133"/>
      <c r="AV1433" s="152"/>
      <c r="AW1433" s="134"/>
      <c r="AX1433" s="135"/>
    </row>
    <row r="1434" spans="1:50" x14ac:dyDescent="0.25">
      <c r="A1434" s="3"/>
      <c r="B1434" s="129"/>
      <c r="X1434" s="72"/>
      <c r="Y1434" s="132"/>
      <c r="AB1434" s="131"/>
      <c r="AC1434" s="131"/>
      <c r="AD1434" s="131"/>
      <c r="AE1434" s="131"/>
      <c r="AF1434" s="131"/>
      <c r="AG1434" s="131"/>
      <c r="AH1434" s="131"/>
      <c r="AI1434" s="131"/>
      <c r="AJ1434" s="140"/>
      <c r="AK1434" s="72"/>
      <c r="AL1434" s="133"/>
      <c r="AM1434" s="133"/>
      <c r="AN1434" s="133"/>
      <c r="AO1434" s="133"/>
      <c r="AP1434" s="133"/>
      <c r="AQ1434" s="133"/>
      <c r="AR1434" s="133"/>
      <c r="AS1434" s="133"/>
      <c r="AT1434" s="133"/>
      <c r="AU1434" s="133"/>
      <c r="AV1434" s="152"/>
      <c r="AW1434" s="134"/>
      <c r="AX1434" s="135"/>
    </row>
    <row r="1435" spans="1:50" x14ac:dyDescent="0.25">
      <c r="A1435" s="3"/>
      <c r="B1435" s="129"/>
      <c r="X1435" s="72"/>
      <c r="Y1435" s="132"/>
      <c r="AB1435" s="131"/>
      <c r="AC1435" s="131"/>
      <c r="AD1435" s="131"/>
      <c r="AE1435" s="131"/>
      <c r="AF1435" s="131"/>
      <c r="AG1435" s="131"/>
      <c r="AH1435" s="131"/>
      <c r="AI1435" s="131"/>
      <c r="AJ1435" s="140"/>
      <c r="AK1435" s="72"/>
      <c r="AL1435" s="133"/>
      <c r="AM1435" s="133"/>
      <c r="AN1435" s="133"/>
      <c r="AO1435" s="133"/>
      <c r="AP1435" s="133"/>
      <c r="AQ1435" s="133"/>
      <c r="AR1435" s="133"/>
      <c r="AS1435" s="133"/>
      <c r="AT1435" s="133"/>
      <c r="AU1435" s="133"/>
      <c r="AV1435" s="152"/>
      <c r="AW1435" s="134"/>
      <c r="AX1435" s="135"/>
    </row>
    <row r="1436" spans="1:50" x14ac:dyDescent="0.25">
      <c r="A1436" s="3"/>
      <c r="B1436" s="129"/>
      <c r="X1436" s="72"/>
      <c r="Y1436" s="132"/>
      <c r="AB1436" s="131"/>
      <c r="AC1436" s="131"/>
      <c r="AD1436" s="131"/>
      <c r="AE1436" s="131"/>
      <c r="AF1436" s="131"/>
      <c r="AG1436" s="131"/>
      <c r="AH1436" s="131"/>
      <c r="AI1436" s="131"/>
      <c r="AJ1436" s="140"/>
      <c r="AK1436" s="72"/>
      <c r="AL1436" s="133"/>
      <c r="AM1436" s="133"/>
      <c r="AN1436" s="133"/>
      <c r="AO1436" s="133"/>
      <c r="AP1436" s="133"/>
      <c r="AQ1436" s="133"/>
      <c r="AR1436" s="133"/>
      <c r="AS1436" s="133"/>
      <c r="AT1436" s="133"/>
      <c r="AU1436" s="133"/>
      <c r="AV1436" s="152"/>
      <c r="AW1436" s="134"/>
      <c r="AX1436" s="135"/>
    </row>
    <row r="1437" spans="1:50" x14ac:dyDescent="0.25">
      <c r="A1437" s="3"/>
      <c r="B1437" s="129"/>
      <c r="X1437" s="72"/>
      <c r="Y1437" s="132"/>
      <c r="AB1437" s="131"/>
      <c r="AC1437" s="131"/>
      <c r="AD1437" s="131"/>
      <c r="AE1437" s="131"/>
      <c r="AF1437" s="131"/>
      <c r="AG1437" s="131"/>
      <c r="AH1437" s="131"/>
      <c r="AI1437" s="131"/>
      <c r="AJ1437" s="140"/>
      <c r="AK1437" s="72"/>
      <c r="AL1437" s="133"/>
      <c r="AM1437" s="133"/>
      <c r="AN1437" s="133"/>
      <c r="AO1437" s="133"/>
      <c r="AP1437" s="133"/>
      <c r="AQ1437" s="133"/>
      <c r="AR1437" s="133"/>
      <c r="AS1437" s="133"/>
      <c r="AT1437" s="133"/>
      <c r="AU1437" s="133"/>
      <c r="AV1437" s="152"/>
      <c r="AW1437" s="134"/>
      <c r="AX1437" s="135"/>
    </row>
    <row r="1438" spans="1:50" x14ac:dyDescent="0.25">
      <c r="A1438" s="3"/>
      <c r="B1438" s="129"/>
      <c r="X1438" s="72"/>
      <c r="Y1438" s="132"/>
      <c r="AB1438" s="131"/>
      <c r="AC1438" s="131"/>
      <c r="AD1438" s="131"/>
      <c r="AE1438" s="131"/>
      <c r="AF1438" s="131"/>
      <c r="AG1438" s="131"/>
      <c r="AH1438" s="131"/>
      <c r="AI1438" s="131"/>
      <c r="AJ1438" s="140"/>
      <c r="AK1438" s="72"/>
      <c r="AL1438" s="133"/>
      <c r="AM1438" s="133"/>
      <c r="AN1438" s="133"/>
      <c r="AO1438" s="133"/>
      <c r="AP1438" s="133"/>
      <c r="AQ1438" s="133"/>
      <c r="AR1438" s="133"/>
      <c r="AS1438" s="133"/>
      <c r="AT1438" s="133"/>
      <c r="AU1438" s="133"/>
      <c r="AV1438" s="152"/>
      <c r="AW1438" s="134"/>
      <c r="AX1438" s="135"/>
    </row>
    <row r="1439" spans="1:50" x14ac:dyDescent="0.25">
      <c r="A1439" s="3"/>
      <c r="B1439" s="129"/>
      <c r="X1439" s="72"/>
      <c r="Y1439" s="132"/>
      <c r="AB1439" s="131"/>
      <c r="AC1439" s="131"/>
      <c r="AD1439" s="131"/>
      <c r="AE1439" s="131"/>
      <c r="AF1439" s="131"/>
      <c r="AG1439" s="131"/>
      <c r="AH1439" s="131"/>
      <c r="AI1439" s="131"/>
      <c r="AJ1439" s="140"/>
      <c r="AK1439" s="72"/>
      <c r="AL1439" s="133"/>
      <c r="AM1439" s="133"/>
      <c r="AN1439" s="133"/>
      <c r="AO1439" s="133"/>
      <c r="AP1439" s="133"/>
      <c r="AQ1439" s="133"/>
      <c r="AR1439" s="133"/>
      <c r="AS1439" s="133"/>
      <c r="AT1439" s="133"/>
      <c r="AU1439" s="133"/>
      <c r="AV1439" s="152"/>
      <c r="AW1439" s="134"/>
      <c r="AX1439" s="135"/>
    </row>
    <row r="1440" spans="1:50" x14ac:dyDescent="0.25">
      <c r="A1440" s="3"/>
      <c r="B1440" s="129"/>
      <c r="X1440" s="72"/>
      <c r="Y1440" s="132"/>
      <c r="AB1440" s="131"/>
      <c r="AC1440" s="131"/>
      <c r="AD1440" s="131"/>
      <c r="AE1440" s="131"/>
      <c r="AF1440" s="131"/>
      <c r="AG1440" s="131"/>
      <c r="AH1440" s="131"/>
      <c r="AI1440" s="131"/>
      <c r="AJ1440" s="140"/>
      <c r="AK1440" s="72"/>
      <c r="AL1440" s="133"/>
      <c r="AM1440" s="133"/>
      <c r="AN1440" s="133"/>
      <c r="AO1440" s="133"/>
      <c r="AP1440" s="133"/>
      <c r="AQ1440" s="133"/>
      <c r="AR1440" s="133"/>
      <c r="AS1440" s="133"/>
      <c r="AT1440" s="133"/>
      <c r="AU1440" s="133"/>
      <c r="AV1440" s="152"/>
      <c r="AW1440" s="134"/>
      <c r="AX1440" s="135"/>
    </row>
    <row r="1441" spans="1:50" x14ac:dyDescent="0.25">
      <c r="A1441" s="3"/>
      <c r="B1441" s="129"/>
      <c r="X1441" s="72"/>
      <c r="Y1441" s="132"/>
      <c r="AB1441" s="131"/>
      <c r="AC1441" s="131"/>
      <c r="AD1441" s="131"/>
      <c r="AE1441" s="131"/>
      <c r="AF1441" s="131"/>
      <c r="AG1441" s="131"/>
      <c r="AH1441" s="131"/>
      <c r="AI1441" s="131"/>
      <c r="AJ1441" s="140"/>
      <c r="AK1441" s="72"/>
      <c r="AL1441" s="133"/>
      <c r="AM1441" s="133"/>
      <c r="AN1441" s="133"/>
      <c r="AO1441" s="133"/>
      <c r="AP1441" s="133"/>
      <c r="AQ1441" s="133"/>
      <c r="AR1441" s="133"/>
      <c r="AS1441" s="133"/>
      <c r="AT1441" s="133"/>
      <c r="AU1441" s="133"/>
      <c r="AV1441" s="152"/>
      <c r="AW1441" s="134"/>
      <c r="AX1441" s="135"/>
    </row>
    <row r="1442" spans="1:50" x14ac:dyDescent="0.25">
      <c r="A1442" s="3"/>
      <c r="B1442" s="129"/>
      <c r="X1442" s="72"/>
      <c r="Y1442" s="132"/>
      <c r="AB1442" s="131"/>
      <c r="AC1442" s="131"/>
      <c r="AD1442" s="131"/>
      <c r="AE1442" s="131"/>
      <c r="AF1442" s="131"/>
      <c r="AG1442" s="131"/>
      <c r="AH1442" s="131"/>
      <c r="AI1442" s="131"/>
      <c r="AJ1442" s="140"/>
      <c r="AK1442" s="72"/>
      <c r="AL1442" s="133"/>
      <c r="AM1442" s="133"/>
      <c r="AN1442" s="133"/>
      <c r="AO1442" s="133"/>
      <c r="AP1442" s="133"/>
      <c r="AQ1442" s="133"/>
      <c r="AR1442" s="133"/>
      <c r="AS1442" s="133"/>
      <c r="AT1442" s="133"/>
      <c r="AU1442" s="133"/>
      <c r="AV1442" s="152"/>
      <c r="AW1442" s="134"/>
      <c r="AX1442" s="135"/>
    </row>
    <row r="1443" spans="1:50" x14ac:dyDescent="0.25">
      <c r="A1443" s="3"/>
      <c r="B1443" s="129"/>
      <c r="X1443" s="72"/>
      <c r="Y1443" s="132"/>
      <c r="AB1443" s="131"/>
      <c r="AC1443" s="131"/>
      <c r="AD1443" s="131"/>
      <c r="AE1443" s="131"/>
      <c r="AF1443" s="131"/>
      <c r="AG1443" s="131"/>
      <c r="AH1443" s="131"/>
      <c r="AI1443" s="131"/>
      <c r="AJ1443" s="140"/>
      <c r="AK1443" s="72"/>
      <c r="AL1443" s="133"/>
      <c r="AM1443" s="133"/>
      <c r="AN1443" s="133"/>
      <c r="AO1443" s="133"/>
      <c r="AP1443" s="133"/>
      <c r="AQ1443" s="133"/>
      <c r="AR1443" s="133"/>
      <c r="AS1443" s="133"/>
      <c r="AT1443" s="133"/>
      <c r="AU1443" s="133"/>
      <c r="AV1443" s="152"/>
      <c r="AW1443" s="134"/>
      <c r="AX1443" s="135"/>
    </row>
    <row r="1444" spans="1:50" x14ac:dyDescent="0.25">
      <c r="A1444" s="3"/>
      <c r="B1444" s="129"/>
      <c r="X1444" s="72"/>
      <c r="Y1444" s="132"/>
      <c r="AB1444" s="131"/>
      <c r="AC1444" s="131"/>
      <c r="AD1444" s="131"/>
      <c r="AE1444" s="131"/>
      <c r="AF1444" s="131"/>
      <c r="AG1444" s="131"/>
      <c r="AH1444" s="131"/>
      <c r="AI1444" s="131"/>
      <c r="AJ1444" s="140"/>
      <c r="AK1444" s="72"/>
      <c r="AL1444" s="133"/>
      <c r="AM1444" s="133"/>
      <c r="AN1444" s="133"/>
      <c r="AO1444" s="133"/>
      <c r="AP1444" s="133"/>
      <c r="AQ1444" s="133"/>
      <c r="AR1444" s="133"/>
      <c r="AS1444" s="133"/>
      <c r="AT1444" s="133"/>
      <c r="AU1444" s="133"/>
      <c r="AV1444" s="152"/>
      <c r="AW1444" s="134"/>
      <c r="AX1444" s="135"/>
    </row>
    <row r="1445" spans="1:50" x14ac:dyDescent="0.25">
      <c r="A1445" s="3"/>
      <c r="B1445" s="129"/>
      <c r="X1445" s="72"/>
      <c r="Y1445" s="132"/>
      <c r="AB1445" s="131"/>
      <c r="AC1445" s="131"/>
      <c r="AD1445" s="131"/>
      <c r="AE1445" s="131"/>
      <c r="AF1445" s="131"/>
      <c r="AG1445" s="131"/>
      <c r="AH1445" s="131"/>
      <c r="AI1445" s="131"/>
      <c r="AJ1445" s="140"/>
      <c r="AK1445" s="72"/>
      <c r="AL1445" s="133"/>
      <c r="AM1445" s="133"/>
      <c r="AN1445" s="133"/>
      <c r="AO1445" s="133"/>
      <c r="AP1445" s="133"/>
      <c r="AQ1445" s="133"/>
      <c r="AR1445" s="133"/>
      <c r="AS1445" s="133"/>
      <c r="AT1445" s="133"/>
      <c r="AU1445" s="133"/>
      <c r="AV1445" s="152"/>
      <c r="AW1445" s="134"/>
      <c r="AX1445" s="135"/>
    </row>
    <row r="1446" spans="1:50" x14ac:dyDescent="0.25">
      <c r="A1446" s="3"/>
      <c r="B1446" s="129"/>
      <c r="X1446" s="72"/>
      <c r="Y1446" s="132"/>
      <c r="AB1446" s="131"/>
      <c r="AC1446" s="131"/>
      <c r="AD1446" s="131"/>
      <c r="AE1446" s="131"/>
      <c r="AF1446" s="131"/>
      <c r="AG1446" s="131"/>
      <c r="AH1446" s="131"/>
      <c r="AI1446" s="131"/>
      <c r="AJ1446" s="140"/>
      <c r="AK1446" s="72"/>
      <c r="AL1446" s="133"/>
      <c r="AM1446" s="133"/>
      <c r="AN1446" s="133"/>
      <c r="AO1446" s="133"/>
      <c r="AP1446" s="133"/>
      <c r="AQ1446" s="133"/>
      <c r="AR1446" s="133"/>
      <c r="AS1446" s="133"/>
      <c r="AT1446" s="133"/>
      <c r="AU1446" s="133"/>
      <c r="AV1446" s="152"/>
      <c r="AW1446" s="134"/>
      <c r="AX1446" s="135"/>
    </row>
    <row r="1447" spans="1:50" x14ac:dyDescent="0.25">
      <c r="A1447" s="3"/>
      <c r="B1447" s="129"/>
      <c r="X1447" s="72"/>
      <c r="Y1447" s="132"/>
      <c r="AB1447" s="131"/>
      <c r="AC1447" s="131"/>
      <c r="AD1447" s="131"/>
      <c r="AE1447" s="131"/>
      <c r="AF1447" s="131"/>
      <c r="AG1447" s="131"/>
      <c r="AH1447" s="131"/>
      <c r="AI1447" s="131"/>
      <c r="AJ1447" s="140"/>
      <c r="AK1447" s="72"/>
      <c r="AL1447" s="133"/>
      <c r="AM1447" s="133"/>
      <c r="AN1447" s="133"/>
      <c r="AO1447" s="133"/>
      <c r="AP1447" s="133"/>
      <c r="AQ1447" s="133"/>
      <c r="AR1447" s="133"/>
      <c r="AS1447" s="133"/>
      <c r="AT1447" s="133"/>
      <c r="AU1447" s="133"/>
      <c r="AV1447" s="152"/>
      <c r="AW1447" s="134"/>
      <c r="AX1447" s="135"/>
    </row>
    <row r="1448" spans="1:50" x14ac:dyDescent="0.25">
      <c r="A1448" s="3"/>
      <c r="B1448" s="129"/>
      <c r="X1448" s="72"/>
      <c r="Y1448" s="132"/>
      <c r="AB1448" s="131"/>
      <c r="AC1448" s="131"/>
      <c r="AD1448" s="131"/>
      <c r="AE1448" s="131"/>
      <c r="AF1448" s="131"/>
      <c r="AG1448" s="131"/>
      <c r="AH1448" s="131"/>
      <c r="AI1448" s="131"/>
      <c r="AJ1448" s="140"/>
      <c r="AK1448" s="72"/>
      <c r="AL1448" s="133"/>
      <c r="AM1448" s="133"/>
      <c r="AN1448" s="133"/>
      <c r="AO1448" s="133"/>
      <c r="AP1448" s="133"/>
      <c r="AQ1448" s="133"/>
      <c r="AR1448" s="133"/>
      <c r="AS1448" s="133"/>
      <c r="AT1448" s="133"/>
      <c r="AU1448" s="133"/>
      <c r="AV1448" s="152"/>
      <c r="AW1448" s="134"/>
      <c r="AX1448" s="135"/>
    </row>
    <row r="1449" spans="1:50" x14ac:dyDescent="0.25">
      <c r="A1449" s="3"/>
      <c r="B1449" s="129"/>
      <c r="X1449" s="72"/>
      <c r="Y1449" s="132"/>
      <c r="AB1449" s="131"/>
      <c r="AC1449" s="131"/>
      <c r="AD1449" s="131"/>
      <c r="AE1449" s="131"/>
      <c r="AF1449" s="131"/>
      <c r="AG1449" s="131"/>
      <c r="AH1449" s="131"/>
      <c r="AI1449" s="131"/>
      <c r="AJ1449" s="140"/>
      <c r="AK1449" s="72"/>
      <c r="AL1449" s="133"/>
      <c r="AM1449" s="133"/>
      <c r="AN1449" s="133"/>
      <c r="AO1449" s="133"/>
      <c r="AP1449" s="133"/>
      <c r="AQ1449" s="133"/>
      <c r="AR1449" s="133"/>
      <c r="AS1449" s="133"/>
      <c r="AT1449" s="133"/>
      <c r="AU1449" s="133"/>
      <c r="AV1449" s="152"/>
      <c r="AW1449" s="134"/>
      <c r="AX1449" s="135"/>
    </row>
    <row r="1450" spans="1:50" x14ac:dyDescent="0.25">
      <c r="A1450" s="3"/>
      <c r="B1450" s="129"/>
      <c r="X1450" s="72"/>
      <c r="Y1450" s="132"/>
      <c r="AB1450" s="131"/>
      <c r="AC1450" s="131"/>
      <c r="AD1450" s="131"/>
      <c r="AE1450" s="131"/>
      <c r="AF1450" s="131"/>
      <c r="AG1450" s="131"/>
      <c r="AH1450" s="131"/>
      <c r="AI1450" s="131"/>
      <c r="AJ1450" s="140"/>
      <c r="AK1450" s="72"/>
      <c r="AL1450" s="133"/>
      <c r="AM1450" s="133"/>
      <c r="AN1450" s="133"/>
      <c r="AO1450" s="133"/>
      <c r="AP1450" s="133"/>
      <c r="AQ1450" s="133"/>
      <c r="AR1450" s="133"/>
      <c r="AS1450" s="133"/>
      <c r="AT1450" s="133"/>
      <c r="AU1450" s="133"/>
      <c r="AV1450" s="152"/>
      <c r="AW1450" s="134"/>
      <c r="AX1450" s="135"/>
    </row>
    <row r="1451" spans="1:50" x14ac:dyDescent="0.25">
      <c r="A1451" s="3"/>
      <c r="B1451" s="129"/>
      <c r="X1451" s="72"/>
      <c r="Y1451" s="132"/>
      <c r="AB1451" s="131"/>
      <c r="AC1451" s="131"/>
      <c r="AD1451" s="131"/>
      <c r="AE1451" s="131"/>
      <c r="AF1451" s="131"/>
      <c r="AG1451" s="131"/>
      <c r="AH1451" s="131"/>
      <c r="AI1451" s="131"/>
      <c r="AJ1451" s="140"/>
      <c r="AK1451" s="72"/>
      <c r="AL1451" s="133"/>
      <c r="AM1451" s="133"/>
      <c r="AN1451" s="133"/>
      <c r="AO1451" s="133"/>
      <c r="AP1451" s="133"/>
      <c r="AQ1451" s="133"/>
      <c r="AR1451" s="133"/>
      <c r="AS1451" s="133"/>
      <c r="AT1451" s="133"/>
      <c r="AU1451" s="133"/>
      <c r="AV1451" s="152"/>
      <c r="AW1451" s="134"/>
      <c r="AX1451" s="135"/>
    </row>
    <row r="1452" spans="1:50" x14ac:dyDescent="0.25">
      <c r="A1452" s="3"/>
      <c r="B1452" s="129"/>
      <c r="X1452" s="72"/>
      <c r="Y1452" s="132"/>
      <c r="AB1452" s="131"/>
      <c r="AC1452" s="131"/>
      <c r="AD1452" s="131"/>
      <c r="AE1452" s="131"/>
      <c r="AF1452" s="131"/>
      <c r="AG1452" s="131"/>
      <c r="AH1452" s="131"/>
      <c r="AI1452" s="131"/>
      <c r="AJ1452" s="140"/>
      <c r="AK1452" s="72"/>
      <c r="AL1452" s="133"/>
      <c r="AM1452" s="133"/>
      <c r="AN1452" s="133"/>
      <c r="AO1452" s="133"/>
      <c r="AP1452" s="133"/>
      <c r="AQ1452" s="133"/>
      <c r="AR1452" s="133"/>
      <c r="AS1452" s="133"/>
      <c r="AT1452" s="133"/>
      <c r="AU1452" s="133"/>
      <c r="AV1452" s="152"/>
      <c r="AW1452" s="134"/>
      <c r="AX1452" s="135"/>
    </row>
    <row r="1453" spans="1:50" x14ac:dyDescent="0.25">
      <c r="A1453" s="3"/>
      <c r="B1453" s="129"/>
      <c r="X1453" s="72"/>
      <c r="Y1453" s="132"/>
      <c r="AB1453" s="131"/>
      <c r="AC1453" s="131"/>
      <c r="AD1453" s="131"/>
      <c r="AE1453" s="131"/>
      <c r="AF1453" s="131"/>
      <c r="AG1453" s="131"/>
      <c r="AH1453" s="131"/>
      <c r="AI1453" s="131"/>
      <c r="AJ1453" s="140"/>
      <c r="AK1453" s="72"/>
      <c r="AL1453" s="133"/>
      <c r="AM1453" s="133"/>
      <c r="AN1453" s="133"/>
      <c r="AO1453" s="133"/>
      <c r="AP1453" s="133"/>
      <c r="AQ1453" s="133"/>
      <c r="AR1453" s="133"/>
      <c r="AS1453" s="133"/>
      <c r="AT1453" s="133"/>
      <c r="AU1453" s="133"/>
      <c r="AV1453" s="152"/>
      <c r="AW1453" s="134"/>
      <c r="AX1453" s="135"/>
    </row>
    <row r="1454" spans="1:50" x14ac:dyDescent="0.25">
      <c r="A1454" s="3"/>
      <c r="B1454" s="129"/>
      <c r="X1454" s="72"/>
      <c r="Y1454" s="132"/>
      <c r="AB1454" s="131"/>
      <c r="AC1454" s="131"/>
      <c r="AD1454" s="131"/>
      <c r="AE1454" s="131"/>
      <c r="AF1454" s="131"/>
      <c r="AG1454" s="131"/>
      <c r="AH1454" s="131"/>
      <c r="AI1454" s="131"/>
      <c r="AJ1454" s="140"/>
      <c r="AK1454" s="72"/>
      <c r="AL1454" s="133"/>
      <c r="AM1454" s="133"/>
      <c r="AN1454" s="133"/>
      <c r="AO1454" s="133"/>
      <c r="AP1454" s="133"/>
      <c r="AQ1454" s="133"/>
      <c r="AR1454" s="133"/>
      <c r="AS1454" s="133"/>
      <c r="AT1454" s="133"/>
      <c r="AU1454" s="133"/>
      <c r="AV1454" s="152"/>
      <c r="AW1454" s="134"/>
      <c r="AX1454" s="135"/>
    </row>
    <row r="1455" spans="1:50" x14ac:dyDescent="0.25">
      <c r="A1455" s="3"/>
      <c r="B1455" s="129"/>
      <c r="X1455" s="72"/>
      <c r="Y1455" s="132"/>
      <c r="AB1455" s="131"/>
      <c r="AC1455" s="131"/>
      <c r="AD1455" s="131"/>
      <c r="AE1455" s="131"/>
      <c r="AF1455" s="131"/>
      <c r="AG1455" s="131"/>
      <c r="AH1455" s="131"/>
      <c r="AI1455" s="131"/>
      <c r="AJ1455" s="140"/>
      <c r="AK1455" s="72"/>
      <c r="AL1455" s="133"/>
      <c r="AM1455" s="133"/>
      <c r="AN1455" s="133"/>
      <c r="AO1455" s="133"/>
      <c r="AP1455" s="133"/>
      <c r="AQ1455" s="133"/>
      <c r="AR1455" s="133"/>
      <c r="AS1455" s="133"/>
      <c r="AT1455" s="133"/>
      <c r="AU1455" s="133"/>
      <c r="AV1455" s="152"/>
      <c r="AW1455" s="134"/>
      <c r="AX1455" s="135"/>
    </row>
    <row r="1456" spans="1:50" x14ac:dyDescent="0.25">
      <c r="A1456" s="3"/>
      <c r="B1456" s="129"/>
      <c r="X1456" s="72"/>
      <c r="Y1456" s="132"/>
      <c r="AB1456" s="131"/>
      <c r="AC1456" s="131"/>
      <c r="AD1456" s="131"/>
      <c r="AE1456" s="131"/>
      <c r="AF1456" s="131"/>
      <c r="AG1456" s="131"/>
      <c r="AH1456" s="131"/>
      <c r="AI1456" s="131"/>
      <c r="AJ1456" s="140"/>
      <c r="AK1456" s="72"/>
      <c r="AL1456" s="133"/>
      <c r="AM1456" s="133"/>
      <c r="AN1456" s="133"/>
      <c r="AO1456" s="133"/>
      <c r="AP1456" s="133"/>
      <c r="AQ1456" s="133"/>
      <c r="AR1456" s="133"/>
      <c r="AS1456" s="133"/>
      <c r="AT1456" s="133"/>
      <c r="AU1456" s="133"/>
      <c r="AV1456" s="152"/>
      <c r="AW1456" s="134"/>
      <c r="AX1456" s="135"/>
    </row>
    <row r="1457" spans="1:50" x14ac:dyDescent="0.25">
      <c r="A1457" s="3"/>
      <c r="B1457" s="129"/>
      <c r="X1457" s="72"/>
      <c r="Y1457" s="132"/>
      <c r="AB1457" s="131"/>
      <c r="AC1457" s="131"/>
      <c r="AD1457" s="131"/>
      <c r="AE1457" s="131"/>
      <c r="AF1457" s="131"/>
      <c r="AG1457" s="131"/>
      <c r="AH1457" s="131"/>
      <c r="AI1457" s="131"/>
      <c r="AJ1457" s="140"/>
      <c r="AK1457" s="72"/>
      <c r="AL1457" s="133"/>
      <c r="AM1457" s="133"/>
      <c r="AN1457" s="133"/>
      <c r="AO1457" s="133"/>
      <c r="AP1457" s="133"/>
      <c r="AQ1457" s="133"/>
      <c r="AR1457" s="133"/>
      <c r="AS1457" s="133"/>
      <c r="AT1457" s="133"/>
      <c r="AU1457" s="133"/>
      <c r="AV1457" s="152"/>
      <c r="AW1457" s="134"/>
      <c r="AX1457" s="135"/>
    </row>
    <row r="1458" spans="1:50" x14ac:dyDescent="0.25">
      <c r="A1458" s="3"/>
      <c r="B1458" s="129"/>
      <c r="X1458" s="72"/>
      <c r="Y1458" s="132"/>
      <c r="AB1458" s="131"/>
      <c r="AC1458" s="131"/>
      <c r="AD1458" s="131"/>
      <c r="AE1458" s="131"/>
      <c r="AF1458" s="131"/>
      <c r="AG1458" s="131"/>
      <c r="AH1458" s="131"/>
      <c r="AI1458" s="131"/>
      <c r="AJ1458" s="140"/>
      <c r="AK1458" s="72"/>
      <c r="AL1458" s="133"/>
      <c r="AM1458" s="133"/>
      <c r="AN1458" s="133"/>
      <c r="AO1458" s="133"/>
      <c r="AP1458" s="133"/>
      <c r="AQ1458" s="133"/>
      <c r="AR1458" s="133"/>
      <c r="AS1458" s="133"/>
      <c r="AT1458" s="133"/>
      <c r="AU1458" s="133"/>
      <c r="AV1458" s="152"/>
      <c r="AW1458" s="134"/>
      <c r="AX1458" s="135"/>
    </row>
    <row r="1459" spans="1:50" x14ac:dyDescent="0.25">
      <c r="A1459" s="3"/>
      <c r="B1459" s="129"/>
      <c r="X1459" s="72"/>
      <c r="Y1459" s="132"/>
      <c r="AB1459" s="131"/>
      <c r="AC1459" s="131"/>
      <c r="AD1459" s="131"/>
      <c r="AE1459" s="131"/>
      <c r="AF1459" s="131"/>
      <c r="AG1459" s="131"/>
      <c r="AH1459" s="131"/>
      <c r="AI1459" s="131"/>
      <c r="AJ1459" s="140"/>
      <c r="AK1459" s="72"/>
      <c r="AL1459" s="133"/>
      <c r="AM1459" s="133"/>
      <c r="AN1459" s="133"/>
      <c r="AO1459" s="133"/>
      <c r="AP1459" s="133"/>
      <c r="AQ1459" s="133"/>
      <c r="AR1459" s="133"/>
      <c r="AS1459" s="133"/>
      <c r="AT1459" s="133"/>
      <c r="AU1459" s="133"/>
      <c r="AV1459" s="152"/>
      <c r="AW1459" s="134"/>
      <c r="AX1459" s="135"/>
    </row>
    <row r="1460" spans="1:50" x14ac:dyDescent="0.25">
      <c r="A1460" s="3"/>
      <c r="B1460" s="129"/>
      <c r="X1460" s="72"/>
      <c r="Y1460" s="132"/>
      <c r="AB1460" s="131"/>
      <c r="AC1460" s="131"/>
      <c r="AD1460" s="131"/>
      <c r="AE1460" s="131"/>
      <c r="AF1460" s="131"/>
      <c r="AG1460" s="131"/>
      <c r="AH1460" s="131"/>
      <c r="AI1460" s="131"/>
      <c r="AJ1460" s="140"/>
      <c r="AK1460" s="72"/>
      <c r="AL1460" s="133"/>
      <c r="AM1460" s="133"/>
      <c r="AN1460" s="133"/>
      <c r="AO1460" s="133"/>
      <c r="AP1460" s="133"/>
      <c r="AQ1460" s="133"/>
      <c r="AR1460" s="133"/>
      <c r="AS1460" s="133"/>
      <c r="AT1460" s="133"/>
      <c r="AU1460" s="133"/>
      <c r="AV1460" s="152"/>
      <c r="AW1460" s="134"/>
      <c r="AX1460" s="135"/>
    </row>
    <row r="1461" spans="1:50" x14ac:dyDescent="0.25">
      <c r="A1461" s="3"/>
      <c r="B1461" s="129"/>
      <c r="X1461" s="72"/>
      <c r="Y1461" s="132"/>
      <c r="AB1461" s="131"/>
      <c r="AC1461" s="131"/>
      <c r="AD1461" s="131"/>
      <c r="AE1461" s="131"/>
      <c r="AF1461" s="131"/>
      <c r="AG1461" s="131"/>
      <c r="AH1461" s="131"/>
      <c r="AI1461" s="131"/>
      <c r="AJ1461" s="140"/>
      <c r="AK1461" s="72"/>
      <c r="AL1461" s="133"/>
      <c r="AM1461" s="133"/>
      <c r="AN1461" s="133"/>
      <c r="AO1461" s="133"/>
      <c r="AP1461" s="133"/>
      <c r="AQ1461" s="133"/>
      <c r="AR1461" s="133"/>
      <c r="AS1461" s="133"/>
      <c r="AT1461" s="133"/>
      <c r="AU1461" s="133"/>
      <c r="AV1461" s="152"/>
      <c r="AW1461" s="134"/>
      <c r="AX1461" s="135"/>
    </row>
    <row r="1462" spans="1:50" x14ac:dyDescent="0.25">
      <c r="A1462" s="3"/>
      <c r="B1462" s="129"/>
      <c r="X1462" s="72"/>
      <c r="Y1462" s="132"/>
      <c r="AB1462" s="131"/>
      <c r="AC1462" s="131"/>
      <c r="AD1462" s="131"/>
      <c r="AE1462" s="131"/>
      <c r="AF1462" s="131"/>
      <c r="AG1462" s="131"/>
      <c r="AH1462" s="131"/>
      <c r="AI1462" s="131"/>
      <c r="AJ1462" s="140"/>
      <c r="AK1462" s="72"/>
      <c r="AL1462" s="133"/>
      <c r="AM1462" s="133"/>
      <c r="AN1462" s="133"/>
      <c r="AO1462" s="133"/>
      <c r="AP1462" s="133"/>
      <c r="AQ1462" s="133"/>
      <c r="AR1462" s="133"/>
      <c r="AS1462" s="133"/>
      <c r="AT1462" s="133"/>
      <c r="AU1462" s="133"/>
      <c r="AV1462" s="152"/>
      <c r="AW1462" s="134"/>
      <c r="AX1462" s="135"/>
    </row>
    <row r="1463" spans="1:50" x14ac:dyDescent="0.25">
      <c r="A1463" s="3"/>
      <c r="B1463" s="129"/>
      <c r="X1463" s="72"/>
      <c r="Y1463" s="132"/>
      <c r="AB1463" s="131"/>
      <c r="AC1463" s="131"/>
      <c r="AD1463" s="131"/>
      <c r="AE1463" s="131"/>
      <c r="AF1463" s="131"/>
      <c r="AG1463" s="131"/>
      <c r="AH1463" s="131"/>
      <c r="AI1463" s="131"/>
      <c r="AJ1463" s="140"/>
      <c r="AK1463" s="72"/>
      <c r="AL1463" s="133"/>
      <c r="AM1463" s="133"/>
      <c r="AN1463" s="133"/>
      <c r="AO1463" s="133"/>
      <c r="AP1463" s="133"/>
      <c r="AQ1463" s="133"/>
      <c r="AR1463" s="133"/>
      <c r="AS1463" s="133"/>
      <c r="AT1463" s="133"/>
      <c r="AU1463" s="133"/>
      <c r="AV1463" s="152"/>
      <c r="AW1463" s="134"/>
      <c r="AX1463" s="135"/>
    </row>
    <row r="1464" spans="1:50" x14ac:dyDescent="0.25">
      <c r="A1464" s="3"/>
      <c r="B1464" s="129"/>
      <c r="X1464" s="72"/>
      <c r="Y1464" s="132"/>
      <c r="AB1464" s="131"/>
      <c r="AC1464" s="131"/>
      <c r="AD1464" s="131"/>
      <c r="AE1464" s="131"/>
      <c r="AF1464" s="131"/>
      <c r="AG1464" s="131"/>
      <c r="AH1464" s="131"/>
      <c r="AI1464" s="131"/>
      <c r="AJ1464" s="140"/>
      <c r="AK1464" s="72"/>
      <c r="AL1464" s="133"/>
      <c r="AM1464" s="133"/>
      <c r="AN1464" s="133"/>
      <c r="AO1464" s="133"/>
      <c r="AP1464" s="133"/>
      <c r="AQ1464" s="133"/>
      <c r="AR1464" s="133"/>
      <c r="AS1464" s="133"/>
      <c r="AT1464" s="133"/>
      <c r="AU1464" s="133"/>
      <c r="AV1464" s="152"/>
      <c r="AW1464" s="134"/>
      <c r="AX1464" s="135"/>
    </row>
    <row r="1465" spans="1:50" x14ac:dyDescent="0.25">
      <c r="A1465" s="3"/>
      <c r="B1465" s="129"/>
      <c r="X1465" s="72"/>
      <c r="Y1465" s="132"/>
      <c r="AB1465" s="131"/>
      <c r="AC1465" s="131"/>
      <c r="AD1465" s="131"/>
      <c r="AE1465" s="131"/>
      <c r="AF1465" s="131"/>
      <c r="AG1465" s="131"/>
      <c r="AH1465" s="131"/>
      <c r="AI1465" s="131"/>
      <c r="AJ1465" s="140"/>
      <c r="AK1465" s="72"/>
      <c r="AL1465" s="133"/>
      <c r="AM1465" s="133"/>
      <c r="AN1465" s="133"/>
      <c r="AO1465" s="133"/>
      <c r="AP1465" s="133"/>
      <c r="AQ1465" s="133"/>
      <c r="AR1465" s="133"/>
      <c r="AS1465" s="133"/>
      <c r="AT1465" s="133"/>
      <c r="AU1465" s="133"/>
      <c r="AV1465" s="152"/>
      <c r="AW1465" s="134"/>
      <c r="AX1465" s="135"/>
    </row>
    <row r="1466" spans="1:50" x14ac:dyDescent="0.25">
      <c r="A1466" s="3"/>
      <c r="B1466" s="129"/>
      <c r="X1466" s="72"/>
      <c r="Y1466" s="132"/>
      <c r="AB1466" s="131"/>
      <c r="AC1466" s="131"/>
      <c r="AD1466" s="131"/>
      <c r="AE1466" s="131"/>
      <c r="AF1466" s="131"/>
      <c r="AG1466" s="131"/>
      <c r="AH1466" s="131"/>
      <c r="AI1466" s="131"/>
      <c r="AJ1466" s="140"/>
      <c r="AK1466" s="72"/>
      <c r="AL1466" s="133"/>
      <c r="AM1466" s="133"/>
      <c r="AN1466" s="133"/>
      <c r="AO1466" s="133"/>
      <c r="AP1466" s="133"/>
      <c r="AQ1466" s="133"/>
      <c r="AR1466" s="133"/>
      <c r="AS1466" s="133"/>
      <c r="AT1466" s="133"/>
      <c r="AU1466" s="133"/>
      <c r="AV1466" s="152"/>
      <c r="AW1466" s="134"/>
      <c r="AX1466" s="135"/>
    </row>
    <row r="1467" spans="1:50" x14ac:dyDescent="0.25">
      <c r="A1467" s="3"/>
      <c r="B1467" s="129"/>
      <c r="X1467" s="72"/>
      <c r="Y1467" s="132"/>
      <c r="AB1467" s="131"/>
      <c r="AC1467" s="131"/>
      <c r="AD1467" s="131"/>
      <c r="AE1467" s="131"/>
      <c r="AF1467" s="131"/>
      <c r="AG1467" s="131"/>
      <c r="AH1467" s="131"/>
      <c r="AI1467" s="131"/>
      <c r="AJ1467" s="140"/>
      <c r="AK1467" s="72"/>
      <c r="AL1467" s="133"/>
      <c r="AM1467" s="133"/>
      <c r="AN1467" s="133"/>
      <c r="AO1467" s="133"/>
      <c r="AP1467" s="133"/>
      <c r="AQ1467" s="133"/>
      <c r="AR1467" s="133"/>
      <c r="AS1467" s="133"/>
      <c r="AT1467" s="133"/>
      <c r="AU1467" s="133"/>
      <c r="AV1467" s="152"/>
      <c r="AW1467" s="134"/>
      <c r="AX1467" s="135"/>
    </row>
    <row r="1468" spans="1:50" x14ac:dyDescent="0.25">
      <c r="A1468" s="3"/>
      <c r="B1468" s="129"/>
      <c r="X1468" s="72"/>
      <c r="Y1468" s="132"/>
      <c r="AB1468" s="131"/>
      <c r="AC1468" s="131"/>
      <c r="AD1468" s="131"/>
      <c r="AE1468" s="131"/>
      <c r="AF1468" s="131"/>
      <c r="AG1468" s="131"/>
      <c r="AH1468" s="131"/>
      <c r="AI1468" s="131"/>
      <c r="AJ1468" s="140"/>
      <c r="AK1468" s="72"/>
      <c r="AL1468" s="133"/>
      <c r="AM1468" s="133"/>
      <c r="AN1468" s="133"/>
      <c r="AO1468" s="133"/>
      <c r="AP1468" s="133"/>
      <c r="AQ1468" s="133"/>
      <c r="AR1468" s="133"/>
      <c r="AS1468" s="133"/>
      <c r="AT1468" s="133"/>
      <c r="AU1468" s="133"/>
      <c r="AV1468" s="152"/>
      <c r="AW1468" s="134"/>
      <c r="AX1468" s="135"/>
    </row>
    <row r="1469" spans="1:50" x14ac:dyDescent="0.25">
      <c r="A1469" s="3"/>
      <c r="B1469" s="129"/>
      <c r="X1469" s="72"/>
      <c r="Y1469" s="132"/>
      <c r="AB1469" s="131"/>
      <c r="AC1469" s="131"/>
      <c r="AD1469" s="131"/>
      <c r="AE1469" s="131"/>
      <c r="AF1469" s="131"/>
      <c r="AG1469" s="131"/>
      <c r="AH1469" s="131"/>
      <c r="AI1469" s="131"/>
      <c r="AJ1469" s="140"/>
      <c r="AK1469" s="72"/>
      <c r="AL1469" s="133"/>
      <c r="AM1469" s="133"/>
      <c r="AN1469" s="133"/>
      <c r="AO1469" s="133"/>
      <c r="AP1469" s="133"/>
      <c r="AQ1469" s="133"/>
      <c r="AR1469" s="133"/>
      <c r="AS1469" s="133"/>
      <c r="AT1469" s="133"/>
      <c r="AU1469" s="133"/>
      <c r="AV1469" s="152"/>
      <c r="AW1469" s="134"/>
      <c r="AX1469" s="135"/>
    </row>
    <row r="1470" spans="1:50" x14ac:dyDescent="0.25">
      <c r="A1470" s="3"/>
      <c r="B1470" s="129"/>
      <c r="X1470" s="72"/>
      <c r="Y1470" s="132"/>
      <c r="AB1470" s="131"/>
      <c r="AC1470" s="131"/>
      <c r="AD1470" s="131"/>
      <c r="AE1470" s="131"/>
      <c r="AF1470" s="131"/>
      <c r="AG1470" s="131"/>
      <c r="AH1470" s="131"/>
      <c r="AI1470" s="131"/>
      <c r="AJ1470" s="140"/>
      <c r="AK1470" s="72"/>
      <c r="AL1470" s="133"/>
      <c r="AM1470" s="133"/>
      <c r="AN1470" s="133"/>
      <c r="AO1470" s="133"/>
      <c r="AP1470" s="133"/>
      <c r="AQ1470" s="133"/>
      <c r="AR1470" s="133"/>
      <c r="AS1470" s="133"/>
      <c r="AT1470" s="133"/>
      <c r="AU1470" s="133"/>
      <c r="AV1470" s="152"/>
      <c r="AW1470" s="134"/>
      <c r="AX1470" s="135"/>
    </row>
    <row r="1471" spans="1:50" x14ac:dyDescent="0.25">
      <c r="A1471" s="3"/>
      <c r="B1471" s="129"/>
      <c r="X1471" s="72"/>
      <c r="Y1471" s="132"/>
      <c r="AB1471" s="131"/>
      <c r="AC1471" s="131"/>
      <c r="AD1471" s="131"/>
      <c r="AE1471" s="131"/>
      <c r="AF1471" s="131"/>
      <c r="AG1471" s="131"/>
      <c r="AH1471" s="131"/>
      <c r="AI1471" s="131"/>
      <c r="AJ1471" s="140"/>
      <c r="AK1471" s="72"/>
      <c r="AL1471" s="133"/>
      <c r="AM1471" s="133"/>
      <c r="AN1471" s="133"/>
      <c r="AO1471" s="133"/>
      <c r="AP1471" s="133"/>
      <c r="AQ1471" s="133"/>
      <c r="AR1471" s="133"/>
      <c r="AS1471" s="133"/>
      <c r="AT1471" s="133"/>
      <c r="AU1471" s="133"/>
      <c r="AV1471" s="152"/>
      <c r="AW1471" s="134"/>
      <c r="AX1471" s="135"/>
    </row>
    <row r="1472" spans="1:50" x14ac:dyDescent="0.25">
      <c r="A1472" s="3"/>
      <c r="B1472" s="129"/>
      <c r="X1472" s="72"/>
      <c r="Y1472" s="132"/>
      <c r="AB1472" s="131"/>
      <c r="AC1472" s="131"/>
      <c r="AD1472" s="131"/>
      <c r="AE1472" s="131"/>
      <c r="AF1472" s="131"/>
      <c r="AG1472" s="131"/>
      <c r="AH1472" s="131"/>
      <c r="AI1472" s="131"/>
      <c r="AJ1472" s="140"/>
      <c r="AK1472" s="72"/>
      <c r="AL1472" s="133"/>
      <c r="AM1472" s="133"/>
      <c r="AN1472" s="133"/>
      <c r="AO1472" s="133"/>
      <c r="AP1472" s="133"/>
      <c r="AQ1472" s="133"/>
      <c r="AR1472" s="133"/>
      <c r="AS1472" s="133"/>
      <c r="AT1472" s="133"/>
      <c r="AU1472" s="133"/>
      <c r="AV1472" s="152"/>
      <c r="AW1472" s="134"/>
      <c r="AX1472" s="135"/>
    </row>
    <row r="1473" spans="1:50" x14ac:dyDescent="0.25">
      <c r="A1473" s="3"/>
      <c r="B1473" s="129"/>
      <c r="X1473" s="72"/>
      <c r="Y1473" s="132"/>
      <c r="AB1473" s="131"/>
      <c r="AC1473" s="131"/>
      <c r="AD1473" s="131"/>
      <c r="AE1473" s="131"/>
      <c r="AF1473" s="131"/>
      <c r="AG1473" s="131"/>
      <c r="AH1473" s="131"/>
      <c r="AI1473" s="131"/>
      <c r="AJ1473" s="140"/>
      <c r="AK1473" s="72"/>
      <c r="AL1473" s="133"/>
      <c r="AM1473" s="133"/>
      <c r="AN1473" s="133"/>
      <c r="AO1473" s="133"/>
      <c r="AP1473" s="133"/>
      <c r="AQ1473" s="133"/>
      <c r="AR1473" s="133"/>
      <c r="AS1473" s="133"/>
      <c r="AT1473" s="133"/>
      <c r="AU1473" s="133"/>
      <c r="AV1473" s="152"/>
      <c r="AW1473" s="134"/>
      <c r="AX1473" s="135"/>
    </row>
    <row r="1474" spans="1:50" x14ac:dyDescent="0.25">
      <c r="A1474" s="3"/>
      <c r="B1474" s="129"/>
      <c r="X1474" s="72"/>
      <c r="Y1474" s="132"/>
      <c r="AB1474" s="131"/>
      <c r="AC1474" s="131"/>
      <c r="AD1474" s="131"/>
      <c r="AE1474" s="131"/>
      <c r="AF1474" s="131"/>
      <c r="AG1474" s="131"/>
      <c r="AH1474" s="131"/>
      <c r="AI1474" s="131"/>
      <c r="AJ1474" s="140"/>
      <c r="AK1474" s="72"/>
      <c r="AL1474" s="133"/>
      <c r="AM1474" s="133"/>
      <c r="AN1474" s="133"/>
      <c r="AO1474" s="133"/>
      <c r="AP1474" s="133"/>
      <c r="AQ1474" s="133"/>
      <c r="AR1474" s="133"/>
      <c r="AS1474" s="133"/>
      <c r="AT1474" s="133"/>
      <c r="AU1474" s="133"/>
      <c r="AV1474" s="152"/>
      <c r="AW1474" s="134"/>
      <c r="AX1474" s="135"/>
    </row>
    <row r="1475" spans="1:50" x14ac:dyDescent="0.25">
      <c r="A1475" s="3"/>
      <c r="B1475" s="129"/>
      <c r="X1475" s="72"/>
      <c r="Y1475" s="132"/>
      <c r="AB1475" s="131"/>
      <c r="AC1475" s="131"/>
      <c r="AD1475" s="131"/>
      <c r="AE1475" s="131"/>
      <c r="AF1475" s="131"/>
      <c r="AG1475" s="131"/>
      <c r="AH1475" s="131"/>
      <c r="AI1475" s="131"/>
      <c r="AJ1475" s="140"/>
      <c r="AK1475" s="72"/>
      <c r="AL1475" s="133"/>
      <c r="AM1475" s="133"/>
      <c r="AN1475" s="133"/>
      <c r="AO1475" s="133"/>
      <c r="AP1475" s="133"/>
      <c r="AQ1475" s="133"/>
      <c r="AR1475" s="133"/>
      <c r="AS1475" s="133"/>
      <c r="AT1475" s="133"/>
      <c r="AU1475" s="133"/>
      <c r="AV1475" s="152"/>
      <c r="AW1475" s="134"/>
      <c r="AX1475" s="135"/>
    </row>
    <row r="1476" spans="1:50" x14ac:dyDescent="0.25">
      <c r="A1476" s="3"/>
      <c r="B1476" s="129"/>
      <c r="X1476" s="72"/>
      <c r="Y1476" s="132"/>
      <c r="AB1476" s="131"/>
      <c r="AC1476" s="131"/>
      <c r="AD1476" s="131"/>
      <c r="AE1476" s="131"/>
      <c r="AF1476" s="131"/>
      <c r="AG1476" s="131"/>
      <c r="AH1476" s="131"/>
      <c r="AI1476" s="131"/>
      <c r="AJ1476" s="140"/>
      <c r="AK1476" s="72"/>
      <c r="AL1476" s="133"/>
      <c r="AM1476" s="133"/>
      <c r="AN1476" s="133"/>
      <c r="AO1476" s="133"/>
      <c r="AP1476" s="133"/>
      <c r="AQ1476" s="133"/>
      <c r="AR1476" s="133"/>
      <c r="AS1476" s="133"/>
      <c r="AT1476" s="133"/>
      <c r="AU1476" s="133"/>
      <c r="AV1476" s="152"/>
      <c r="AW1476" s="134"/>
      <c r="AX1476" s="135"/>
    </row>
    <row r="1477" spans="1:50" x14ac:dyDescent="0.25">
      <c r="A1477" s="3"/>
      <c r="B1477" s="129"/>
      <c r="X1477" s="72"/>
      <c r="Y1477" s="132"/>
      <c r="AB1477" s="131"/>
      <c r="AC1477" s="131"/>
      <c r="AD1477" s="131"/>
      <c r="AE1477" s="131"/>
      <c r="AF1477" s="131"/>
      <c r="AG1477" s="131"/>
      <c r="AH1477" s="131"/>
      <c r="AI1477" s="131"/>
      <c r="AJ1477" s="140"/>
      <c r="AK1477" s="72"/>
      <c r="AL1477" s="133"/>
      <c r="AM1477" s="133"/>
      <c r="AN1477" s="133"/>
      <c r="AO1477" s="133"/>
      <c r="AP1477" s="133"/>
      <c r="AQ1477" s="133"/>
      <c r="AR1477" s="133"/>
      <c r="AS1477" s="133"/>
      <c r="AT1477" s="133"/>
      <c r="AU1477" s="133"/>
      <c r="AV1477" s="152"/>
      <c r="AW1477" s="134"/>
      <c r="AX1477" s="135"/>
    </row>
    <row r="1478" spans="1:50" x14ac:dyDescent="0.25">
      <c r="A1478" s="3"/>
      <c r="B1478" s="129"/>
      <c r="X1478" s="72"/>
      <c r="Y1478" s="132"/>
      <c r="AB1478" s="131"/>
      <c r="AC1478" s="131"/>
      <c r="AD1478" s="131"/>
      <c r="AE1478" s="131"/>
      <c r="AF1478" s="131"/>
      <c r="AG1478" s="131"/>
      <c r="AH1478" s="131"/>
      <c r="AI1478" s="131"/>
      <c r="AJ1478" s="140"/>
      <c r="AK1478" s="72"/>
      <c r="AL1478" s="133"/>
      <c r="AM1478" s="133"/>
      <c r="AN1478" s="133"/>
      <c r="AO1478" s="133"/>
      <c r="AP1478" s="133"/>
      <c r="AQ1478" s="133"/>
      <c r="AR1478" s="133"/>
      <c r="AS1478" s="133"/>
      <c r="AT1478" s="133"/>
      <c r="AU1478" s="133"/>
      <c r="AV1478" s="152"/>
      <c r="AW1478" s="134"/>
      <c r="AX1478" s="135"/>
    </row>
    <row r="1479" spans="1:50" x14ac:dyDescent="0.25">
      <c r="A1479" s="3"/>
      <c r="B1479" s="129"/>
      <c r="X1479" s="72"/>
      <c r="Y1479" s="132"/>
      <c r="AB1479" s="131"/>
      <c r="AC1479" s="131"/>
      <c r="AD1479" s="131"/>
      <c r="AE1479" s="131"/>
      <c r="AF1479" s="131"/>
      <c r="AG1479" s="131"/>
      <c r="AH1479" s="131"/>
      <c r="AI1479" s="131"/>
      <c r="AJ1479" s="140"/>
      <c r="AK1479" s="72"/>
      <c r="AL1479" s="133"/>
      <c r="AM1479" s="133"/>
      <c r="AN1479" s="133"/>
      <c r="AO1479" s="133"/>
      <c r="AP1479" s="133"/>
      <c r="AQ1479" s="133"/>
      <c r="AR1479" s="133"/>
      <c r="AS1479" s="133"/>
      <c r="AT1479" s="133"/>
      <c r="AU1479" s="133"/>
      <c r="AV1479" s="152"/>
      <c r="AW1479" s="134"/>
      <c r="AX1479" s="135"/>
    </row>
    <row r="1480" spans="1:50" x14ac:dyDescent="0.25">
      <c r="A1480" s="3"/>
      <c r="B1480" s="129"/>
      <c r="X1480" s="72"/>
      <c r="Y1480" s="132"/>
      <c r="AB1480" s="131"/>
      <c r="AC1480" s="131"/>
      <c r="AD1480" s="131"/>
      <c r="AE1480" s="131"/>
      <c r="AF1480" s="131"/>
      <c r="AG1480" s="131"/>
      <c r="AH1480" s="131"/>
      <c r="AI1480" s="131"/>
      <c r="AJ1480" s="140"/>
      <c r="AK1480" s="72"/>
      <c r="AL1480" s="133"/>
      <c r="AM1480" s="133"/>
      <c r="AN1480" s="133"/>
      <c r="AO1480" s="133"/>
      <c r="AP1480" s="133"/>
      <c r="AQ1480" s="133"/>
      <c r="AR1480" s="133"/>
      <c r="AS1480" s="133"/>
      <c r="AT1480" s="133"/>
      <c r="AU1480" s="133"/>
      <c r="AV1480" s="152"/>
      <c r="AW1480" s="134"/>
      <c r="AX1480" s="135"/>
    </row>
    <row r="1481" spans="1:50" x14ac:dyDescent="0.25">
      <c r="A1481" s="3"/>
      <c r="B1481" s="129"/>
      <c r="X1481" s="72"/>
      <c r="Y1481" s="132"/>
      <c r="AB1481" s="131"/>
      <c r="AC1481" s="131"/>
      <c r="AD1481" s="131"/>
      <c r="AE1481" s="131"/>
      <c r="AF1481" s="131"/>
      <c r="AG1481" s="131"/>
      <c r="AH1481" s="131"/>
      <c r="AI1481" s="131"/>
      <c r="AJ1481" s="140"/>
      <c r="AK1481" s="72"/>
      <c r="AL1481" s="133"/>
      <c r="AM1481" s="133"/>
      <c r="AN1481" s="133"/>
      <c r="AO1481" s="133"/>
      <c r="AP1481" s="133"/>
      <c r="AQ1481" s="133"/>
      <c r="AR1481" s="133"/>
      <c r="AS1481" s="133"/>
      <c r="AT1481" s="133"/>
      <c r="AU1481" s="133"/>
      <c r="AV1481" s="152"/>
      <c r="AW1481" s="134"/>
      <c r="AX1481" s="135"/>
    </row>
    <row r="1482" spans="1:50" x14ac:dyDescent="0.25">
      <c r="A1482" s="3"/>
      <c r="B1482" s="129"/>
      <c r="X1482" s="72"/>
      <c r="Y1482" s="132"/>
      <c r="AB1482" s="131"/>
      <c r="AC1482" s="131"/>
      <c r="AD1482" s="131"/>
      <c r="AE1482" s="131"/>
      <c r="AF1482" s="131"/>
      <c r="AG1482" s="131"/>
      <c r="AH1482" s="131"/>
      <c r="AI1482" s="131"/>
      <c r="AJ1482" s="140"/>
      <c r="AK1482" s="72"/>
      <c r="AL1482" s="133"/>
      <c r="AM1482" s="133"/>
      <c r="AN1482" s="133"/>
      <c r="AO1482" s="133"/>
      <c r="AP1482" s="133"/>
      <c r="AQ1482" s="133"/>
      <c r="AR1482" s="133"/>
      <c r="AS1482" s="133"/>
      <c r="AT1482" s="133"/>
      <c r="AU1482" s="133"/>
      <c r="AV1482" s="152"/>
      <c r="AW1482" s="134"/>
      <c r="AX1482" s="135"/>
    </row>
    <row r="1483" spans="1:50" x14ac:dyDescent="0.25">
      <c r="A1483" s="3"/>
      <c r="B1483" s="129"/>
      <c r="X1483" s="72"/>
      <c r="Y1483" s="132"/>
      <c r="AB1483" s="131"/>
      <c r="AC1483" s="131"/>
      <c r="AD1483" s="131"/>
      <c r="AE1483" s="131"/>
      <c r="AF1483" s="131"/>
      <c r="AG1483" s="131"/>
      <c r="AH1483" s="131"/>
      <c r="AI1483" s="131"/>
      <c r="AJ1483" s="140"/>
      <c r="AK1483" s="72"/>
      <c r="AL1483" s="133"/>
      <c r="AM1483" s="133"/>
      <c r="AN1483" s="133"/>
      <c r="AO1483" s="133"/>
      <c r="AP1483" s="133"/>
      <c r="AQ1483" s="133"/>
      <c r="AR1483" s="133"/>
      <c r="AS1483" s="133"/>
      <c r="AT1483" s="133"/>
      <c r="AU1483" s="133"/>
      <c r="AV1483" s="152"/>
      <c r="AW1483" s="134"/>
      <c r="AX1483" s="135"/>
    </row>
    <row r="1484" spans="1:50" x14ac:dyDescent="0.25">
      <c r="A1484" s="3"/>
      <c r="B1484" s="129"/>
      <c r="X1484" s="72"/>
      <c r="Y1484" s="132"/>
      <c r="AB1484" s="131"/>
      <c r="AC1484" s="131"/>
      <c r="AD1484" s="131"/>
      <c r="AE1484" s="131"/>
      <c r="AF1484" s="131"/>
      <c r="AG1484" s="131"/>
      <c r="AH1484" s="131"/>
      <c r="AI1484" s="131"/>
      <c r="AJ1484" s="140"/>
      <c r="AK1484" s="72"/>
      <c r="AL1484" s="133"/>
      <c r="AM1484" s="133"/>
      <c r="AN1484" s="133"/>
      <c r="AO1484" s="133"/>
      <c r="AP1484" s="133"/>
      <c r="AQ1484" s="133"/>
      <c r="AR1484" s="133"/>
      <c r="AS1484" s="133"/>
      <c r="AT1484" s="133"/>
      <c r="AU1484" s="133"/>
      <c r="AV1484" s="152"/>
      <c r="AW1484" s="134"/>
      <c r="AX1484" s="135"/>
    </row>
    <row r="1485" spans="1:50" x14ac:dyDescent="0.25">
      <c r="A1485" s="3"/>
      <c r="B1485" s="129"/>
      <c r="X1485" s="72"/>
      <c r="Y1485" s="132"/>
      <c r="AB1485" s="131"/>
      <c r="AC1485" s="131"/>
      <c r="AD1485" s="131"/>
      <c r="AE1485" s="131"/>
      <c r="AF1485" s="131"/>
      <c r="AG1485" s="131"/>
      <c r="AH1485" s="131"/>
      <c r="AI1485" s="131"/>
      <c r="AJ1485" s="140"/>
      <c r="AK1485" s="72"/>
      <c r="AL1485" s="133"/>
      <c r="AM1485" s="133"/>
      <c r="AN1485" s="133"/>
      <c r="AO1485" s="133"/>
      <c r="AP1485" s="133"/>
      <c r="AQ1485" s="133"/>
      <c r="AR1485" s="133"/>
      <c r="AS1485" s="133"/>
      <c r="AT1485" s="133"/>
      <c r="AU1485" s="133"/>
      <c r="AV1485" s="152"/>
      <c r="AW1485" s="134"/>
      <c r="AX1485" s="135"/>
    </row>
    <row r="1486" spans="1:50" x14ac:dyDescent="0.25">
      <c r="A1486" s="3"/>
      <c r="B1486" s="129"/>
      <c r="X1486" s="72"/>
      <c r="Y1486" s="132"/>
      <c r="AB1486" s="131"/>
      <c r="AC1486" s="131"/>
      <c r="AD1486" s="131"/>
      <c r="AE1486" s="131"/>
      <c r="AF1486" s="131"/>
      <c r="AG1486" s="131"/>
      <c r="AH1486" s="131"/>
      <c r="AI1486" s="131"/>
      <c r="AJ1486" s="140"/>
      <c r="AK1486" s="72"/>
      <c r="AL1486" s="133"/>
      <c r="AM1486" s="133"/>
      <c r="AN1486" s="133"/>
      <c r="AO1486" s="133"/>
      <c r="AP1486" s="133"/>
      <c r="AQ1486" s="133"/>
      <c r="AR1486" s="133"/>
      <c r="AS1486" s="133"/>
      <c r="AT1486" s="133"/>
      <c r="AU1486" s="133"/>
      <c r="AV1486" s="152"/>
      <c r="AW1486" s="134"/>
      <c r="AX1486" s="135"/>
    </row>
    <row r="1487" spans="1:50" x14ac:dyDescent="0.25">
      <c r="A1487" s="3"/>
      <c r="B1487" s="129"/>
      <c r="X1487" s="72"/>
      <c r="Y1487" s="132"/>
      <c r="AB1487" s="131"/>
      <c r="AC1487" s="131"/>
      <c r="AD1487" s="131"/>
      <c r="AE1487" s="131"/>
      <c r="AF1487" s="131"/>
      <c r="AG1487" s="131"/>
      <c r="AH1487" s="131"/>
      <c r="AI1487" s="131"/>
      <c r="AJ1487" s="140"/>
      <c r="AK1487" s="72"/>
      <c r="AL1487" s="133"/>
      <c r="AM1487" s="133"/>
      <c r="AN1487" s="133"/>
      <c r="AO1487" s="133"/>
      <c r="AP1487" s="133"/>
      <c r="AQ1487" s="133"/>
      <c r="AR1487" s="133"/>
      <c r="AS1487" s="133"/>
      <c r="AT1487" s="133"/>
      <c r="AU1487" s="133"/>
      <c r="AV1487" s="152"/>
      <c r="AW1487" s="134"/>
      <c r="AX1487" s="135"/>
    </row>
    <row r="1488" spans="1:50" x14ac:dyDescent="0.25">
      <c r="A1488" s="3"/>
      <c r="B1488" s="129"/>
      <c r="X1488" s="72"/>
      <c r="Y1488" s="132"/>
      <c r="AB1488" s="131"/>
      <c r="AC1488" s="131"/>
      <c r="AD1488" s="131"/>
      <c r="AE1488" s="131"/>
      <c r="AF1488" s="131"/>
      <c r="AG1488" s="131"/>
      <c r="AH1488" s="131"/>
      <c r="AI1488" s="131"/>
      <c r="AJ1488" s="140"/>
      <c r="AK1488" s="72"/>
      <c r="AL1488" s="133"/>
      <c r="AM1488" s="133"/>
      <c r="AN1488" s="133"/>
      <c r="AO1488" s="133"/>
      <c r="AP1488" s="133"/>
      <c r="AQ1488" s="133"/>
      <c r="AR1488" s="133"/>
      <c r="AS1488" s="133"/>
      <c r="AT1488" s="133"/>
      <c r="AU1488" s="133"/>
      <c r="AV1488" s="152"/>
      <c r="AW1488" s="134"/>
      <c r="AX1488" s="135"/>
    </row>
    <row r="1489" spans="1:50" x14ac:dyDescent="0.25">
      <c r="A1489" s="3"/>
      <c r="B1489" s="129"/>
      <c r="X1489" s="72"/>
      <c r="Y1489" s="132"/>
      <c r="AB1489" s="131"/>
      <c r="AC1489" s="131"/>
      <c r="AD1489" s="131"/>
      <c r="AE1489" s="131"/>
      <c r="AF1489" s="131"/>
      <c r="AG1489" s="131"/>
      <c r="AH1489" s="131"/>
      <c r="AI1489" s="131"/>
      <c r="AJ1489" s="140"/>
      <c r="AK1489" s="72"/>
      <c r="AL1489" s="133"/>
      <c r="AM1489" s="133"/>
      <c r="AN1489" s="133"/>
      <c r="AO1489" s="133"/>
      <c r="AP1489" s="133"/>
      <c r="AQ1489" s="133"/>
      <c r="AR1489" s="133"/>
      <c r="AS1489" s="133"/>
      <c r="AT1489" s="133"/>
      <c r="AU1489" s="133"/>
      <c r="AV1489" s="152"/>
      <c r="AW1489" s="134"/>
      <c r="AX1489" s="135"/>
    </row>
    <row r="1490" spans="1:50" x14ac:dyDescent="0.25">
      <c r="A1490" s="3"/>
      <c r="B1490" s="129"/>
      <c r="X1490" s="72"/>
      <c r="Y1490" s="132"/>
      <c r="AB1490" s="131"/>
      <c r="AC1490" s="131"/>
      <c r="AD1490" s="131"/>
      <c r="AE1490" s="131"/>
      <c r="AF1490" s="131"/>
      <c r="AG1490" s="131"/>
      <c r="AH1490" s="131"/>
      <c r="AI1490" s="131"/>
      <c r="AJ1490" s="140"/>
      <c r="AK1490" s="72"/>
      <c r="AL1490" s="133"/>
      <c r="AM1490" s="133"/>
      <c r="AN1490" s="133"/>
      <c r="AO1490" s="133"/>
      <c r="AP1490" s="133"/>
      <c r="AQ1490" s="133"/>
      <c r="AR1490" s="133"/>
      <c r="AS1490" s="133"/>
      <c r="AT1490" s="133"/>
      <c r="AU1490" s="133"/>
      <c r="AV1490" s="152"/>
      <c r="AW1490" s="134"/>
      <c r="AX1490" s="135"/>
    </row>
    <row r="1491" spans="1:50" x14ac:dyDescent="0.25">
      <c r="A1491" s="3"/>
      <c r="B1491" s="129"/>
      <c r="X1491" s="72"/>
      <c r="Y1491" s="132"/>
      <c r="AB1491" s="131"/>
      <c r="AC1491" s="131"/>
      <c r="AD1491" s="131"/>
      <c r="AE1491" s="131"/>
      <c r="AF1491" s="131"/>
      <c r="AG1491" s="131"/>
      <c r="AH1491" s="131"/>
      <c r="AI1491" s="131"/>
      <c r="AJ1491" s="140"/>
      <c r="AK1491" s="72"/>
      <c r="AL1491" s="133"/>
      <c r="AM1491" s="133"/>
      <c r="AN1491" s="133"/>
      <c r="AO1491" s="133"/>
      <c r="AP1491" s="133"/>
      <c r="AQ1491" s="133"/>
      <c r="AR1491" s="133"/>
      <c r="AS1491" s="133"/>
      <c r="AT1491" s="133"/>
      <c r="AU1491" s="133"/>
      <c r="AV1491" s="152"/>
      <c r="AW1491" s="134"/>
      <c r="AX1491" s="135"/>
    </row>
    <row r="1492" spans="1:50" x14ac:dyDescent="0.25">
      <c r="A1492" s="3"/>
      <c r="B1492" s="129"/>
      <c r="X1492" s="72"/>
      <c r="Y1492" s="132"/>
      <c r="AB1492" s="131"/>
      <c r="AC1492" s="131"/>
      <c r="AD1492" s="131"/>
      <c r="AE1492" s="131"/>
      <c r="AF1492" s="131"/>
      <c r="AG1492" s="131"/>
      <c r="AH1492" s="131"/>
      <c r="AI1492" s="131"/>
      <c r="AJ1492" s="140"/>
      <c r="AK1492" s="72"/>
      <c r="AL1492" s="133"/>
      <c r="AM1492" s="133"/>
      <c r="AN1492" s="133"/>
      <c r="AO1492" s="133"/>
      <c r="AP1492" s="133"/>
      <c r="AQ1492" s="133"/>
      <c r="AR1492" s="133"/>
      <c r="AS1492" s="133"/>
      <c r="AT1492" s="133"/>
      <c r="AU1492" s="133"/>
      <c r="AV1492" s="152"/>
      <c r="AW1492" s="134"/>
      <c r="AX1492" s="135"/>
    </row>
    <row r="1493" spans="1:50" x14ac:dyDescent="0.25">
      <c r="A1493" s="3"/>
      <c r="B1493" s="129"/>
      <c r="X1493" s="72"/>
      <c r="Y1493" s="132"/>
      <c r="AB1493" s="131"/>
      <c r="AC1493" s="131"/>
      <c r="AD1493" s="131"/>
      <c r="AE1493" s="131"/>
      <c r="AF1493" s="131"/>
      <c r="AG1493" s="131"/>
      <c r="AH1493" s="131"/>
      <c r="AI1493" s="131"/>
      <c r="AJ1493" s="140"/>
      <c r="AK1493" s="72"/>
      <c r="AL1493" s="133"/>
      <c r="AM1493" s="133"/>
      <c r="AN1493" s="133"/>
      <c r="AO1493" s="133"/>
      <c r="AP1493" s="133"/>
      <c r="AQ1493" s="133"/>
      <c r="AR1493" s="133"/>
      <c r="AS1493" s="133"/>
      <c r="AT1493" s="133"/>
      <c r="AU1493" s="133"/>
      <c r="AV1493" s="152"/>
      <c r="AW1493" s="134"/>
      <c r="AX1493" s="135"/>
    </row>
    <row r="1494" spans="1:50" x14ac:dyDescent="0.25">
      <c r="A1494" s="3"/>
      <c r="B1494" s="129"/>
      <c r="X1494" s="72"/>
      <c r="Y1494" s="132"/>
      <c r="AB1494" s="131"/>
      <c r="AC1494" s="131"/>
      <c r="AD1494" s="131"/>
      <c r="AE1494" s="131"/>
      <c r="AF1494" s="131"/>
      <c r="AG1494" s="131"/>
      <c r="AH1494" s="131"/>
      <c r="AI1494" s="131"/>
      <c r="AJ1494" s="140"/>
      <c r="AK1494" s="72"/>
      <c r="AL1494" s="133"/>
      <c r="AM1494" s="133"/>
      <c r="AN1494" s="133"/>
      <c r="AO1494" s="133"/>
      <c r="AP1494" s="133"/>
      <c r="AQ1494" s="133"/>
      <c r="AR1494" s="133"/>
      <c r="AS1494" s="133"/>
      <c r="AT1494" s="133"/>
      <c r="AU1494" s="133"/>
      <c r="AV1494" s="152"/>
      <c r="AW1494" s="134"/>
      <c r="AX1494" s="135"/>
    </row>
    <row r="1495" spans="1:50" x14ac:dyDescent="0.25">
      <c r="A1495" s="3"/>
      <c r="B1495" s="129"/>
      <c r="X1495" s="72"/>
      <c r="Y1495" s="132"/>
      <c r="AB1495" s="131"/>
      <c r="AC1495" s="131"/>
      <c r="AD1495" s="131"/>
      <c r="AE1495" s="131"/>
      <c r="AF1495" s="131"/>
      <c r="AG1495" s="131"/>
      <c r="AH1495" s="131"/>
      <c r="AI1495" s="131"/>
      <c r="AJ1495" s="140"/>
      <c r="AK1495" s="72"/>
      <c r="AL1495" s="133"/>
      <c r="AM1495" s="133"/>
      <c r="AN1495" s="133"/>
      <c r="AO1495" s="133"/>
      <c r="AP1495" s="133"/>
      <c r="AQ1495" s="133"/>
      <c r="AR1495" s="133"/>
      <c r="AS1495" s="133"/>
      <c r="AT1495" s="133"/>
      <c r="AU1495" s="133"/>
      <c r="AV1495" s="152"/>
      <c r="AW1495" s="134"/>
      <c r="AX1495" s="135"/>
    </row>
    <row r="1496" spans="1:50" x14ac:dyDescent="0.25">
      <c r="A1496" s="3"/>
      <c r="B1496" s="129"/>
      <c r="X1496" s="72"/>
      <c r="Y1496" s="132"/>
      <c r="AB1496" s="131"/>
      <c r="AC1496" s="131"/>
      <c r="AD1496" s="131"/>
      <c r="AE1496" s="131"/>
      <c r="AF1496" s="131"/>
      <c r="AG1496" s="131"/>
      <c r="AH1496" s="131"/>
      <c r="AI1496" s="131"/>
      <c r="AJ1496" s="140"/>
      <c r="AK1496" s="72"/>
      <c r="AL1496" s="133"/>
      <c r="AM1496" s="133"/>
      <c r="AN1496" s="133"/>
      <c r="AO1496" s="133"/>
      <c r="AP1496" s="133"/>
      <c r="AQ1496" s="133"/>
      <c r="AR1496" s="133"/>
      <c r="AS1496" s="133"/>
      <c r="AT1496" s="133"/>
      <c r="AU1496" s="133"/>
      <c r="AV1496" s="152"/>
      <c r="AW1496" s="134"/>
      <c r="AX1496" s="135"/>
    </row>
    <row r="1497" spans="1:50" x14ac:dyDescent="0.25">
      <c r="A1497" s="3"/>
      <c r="B1497" s="129"/>
      <c r="X1497" s="72"/>
      <c r="Y1497" s="132"/>
      <c r="AB1497" s="131"/>
      <c r="AC1497" s="131"/>
      <c r="AD1497" s="131"/>
      <c r="AE1497" s="131"/>
      <c r="AF1497" s="131"/>
      <c r="AG1497" s="131"/>
      <c r="AH1497" s="131"/>
      <c r="AI1497" s="131"/>
      <c r="AJ1497" s="140"/>
      <c r="AK1497" s="72"/>
      <c r="AL1497" s="133"/>
      <c r="AM1497" s="133"/>
      <c r="AN1497" s="133"/>
      <c r="AO1497" s="133"/>
      <c r="AP1497" s="133"/>
      <c r="AQ1497" s="133"/>
      <c r="AR1497" s="133"/>
      <c r="AS1497" s="133"/>
      <c r="AT1497" s="133"/>
      <c r="AU1497" s="133"/>
      <c r="AV1497" s="152"/>
      <c r="AW1497" s="134"/>
      <c r="AX1497" s="135"/>
    </row>
    <row r="1498" spans="1:50" x14ac:dyDescent="0.25">
      <c r="A1498" s="3"/>
      <c r="B1498" s="129"/>
      <c r="X1498" s="72"/>
      <c r="Y1498" s="132"/>
      <c r="AB1498" s="131"/>
      <c r="AC1498" s="131"/>
      <c r="AD1498" s="131"/>
      <c r="AE1498" s="131"/>
      <c r="AF1498" s="131"/>
      <c r="AG1498" s="131"/>
      <c r="AH1498" s="131"/>
      <c r="AI1498" s="131"/>
      <c r="AJ1498" s="140"/>
      <c r="AK1498" s="72"/>
      <c r="AL1498" s="133"/>
      <c r="AM1498" s="133"/>
      <c r="AN1498" s="133"/>
      <c r="AO1498" s="133"/>
      <c r="AP1498" s="133"/>
      <c r="AQ1498" s="133"/>
      <c r="AR1498" s="133"/>
      <c r="AS1498" s="133"/>
      <c r="AT1498" s="133"/>
      <c r="AU1498" s="133"/>
      <c r="AV1498" s="152"/>
      <c r="AW1498" s="134"/>
      <c r="AX1498" s="135"/>
    </row>
    <row r="1499" spans="1:50" x14ac:dyDescent="0.25">
      <c r="A1499" s="3"/>
      <c r="B1499" s="129"/>
      <c r="X1499" s="72"/>
      <c r="Y1499" s="132"/>
      <c r="AB1499" s="131"/>
      <c r="AC1499" s="131"/>
      <c r="AD1499" s="131"/>
      <c r="AE1499" s="131"/>
      <c r="AF1499" s="131"/>
      <c r="AG1499" s="131"/>
      <c r="AH1499" s="131"/>
      <c r="AI1499" s="131"/>
      <c r="AJ1499" s="140"/>
      <c r="AK1499" s="72"/>
      <c r="AL1499" s="133"/>
      <c r="AM1499" s="133"/>
      <c r="AN1499" s="133"/>
      <c r="AO1499" s="133"/>
      <c r="AP1499" s="133"/>
      <c r="AQ1499" s="133"/>
      <c r="AR1499" s="133"/>
      <c r="AS1499" s="133"/>
      <c r="AT1499" s="133"/>
      <c r="AU1499" s="133"/>
      <c r="AV1499" s="152"/>
      <c r="AW1499" s="134"/>
      <c r="AX1499" s="135"/>
    </row>
    <row r="1500" spans="1:50" x14ac:dyDescent="0.25">
      <c r="A1500" s="3"/>
      <c r="B1500" s="129"/>
      <c r="X1500" s="72"/>
      <c r="Y1500" s="132"/>
      <c r="AB1500" s="131"/>
      <c r="AC1500" s="131"/>
      <c r="AD1500" s="131"/>
      <c r="AE1500" s="131"/>
      <c r="AF1500" s="131"/>
      <c r="AG1500" s="131"/>
      <c r="AH1500" s="131"/>
      <c r="AI1500" s="131"/>
      <c r="AJ1500" s="140"/>
      <c r="AK1500" s="72"/>
      <c r="AL1500" s="133"/>
      <c r="AM1500" s="133"/>
      <c r="AN1500" s="133"/>
      <c r="AO1500" s="133"/>
      <c r="AP1500" s="133"/>
      <c r="AQ1500" s="133"/>
      <c r="AR1500" s="133"/>
      <c r="AS1500" s="133"/>
      <c r="AT1500" s="133"/>
      <c r="AU1500" s="133"/>
      <c r="AV1500" s="152"/>
      <c r="AW1500" s="134"/>
      <c r="AX1500" s="135"/>
    </row>
    <row r="1501" spans="1:50" x14ac:dyDescent="0.25">
      <c r="A1501" s="3"/>
      <c r="B1501" s="129"/>
      <c r="X1501" s="72"/>
      <c r="Y1501" s="132"/>
      <c r="AB1501" s="131"/>
      <c r="AC1501" s="131"/>
      <c r="AD1501" s="131"/>
      <c r="AE1501" s="131"/>
      <c r="AF1501" s="131"/>
      <c r="AG1501" s="131"/>
      <c r="AH1501" s="131"/>
      <c r="AI1501" s="131"/>
      <c r="AJ1501" s="140"/>
      <c r="AK1501" s="72"/>
      <c r="AL1501" s="133"/>
      <c r="AM1501" s="133"/>
      <c r="AN1501" s="133"/>
      <c r="AO1501" s="133"/>
      <c r="AP1501" s="133"/>
      <c r="AQ1501" s="133"/>
      <c r="AR1501" s="133"/>
      <c r="AS1501" s="133"/>
      <c r="AT1501" s="133"/>
      <c r="AU1501" s="133"/>
      <c r="AV1501" s="152"/>
      <c r="AW1501" s="134"/>
      <c r="AX1501" s="135"/>
    </row>
    <row r="1502" spans="1:50" x14ac:dyDescent="0.25">
      <c r="A1502" s="3"/>
      <c r="B1502" s="129"/>
      <c r="X1502" s="72"/>
      <c r="Y1502" s="132"/>
      <c r="AB1502" s="131"/>
      <c r="AC1502" s="131"/>
      <c r="AD1502" s="131"/>
      <c r="AE1502" s="131"/>
      <c r="AF1502" s="131"/>
      <c r="AG1502" s="131"/>
      <c r="AH1502" s="131"/>
      <c r="AI1502" s="131"/>
      <c r="AJ1502" s="140"/>
      <c r="AK1502" s="72"/>
      <c r="AL1502" s="133"/>
      <c r="AM1502" s="133"/>
      <c r="AN1502" s="133"/>
      <c r="AO1502" s="133"/>
      <c r="AP1502" s="133"/>
      <c r="AQ1502" s="133"/>
      <c r="AR1502" s="133"/>
      <c r="AS1502" s="133"/>
      <c r="AT1502" s="133"/>
      <c r="AU1502" s="133"/>
      <c r="AV1502" s="152"/>
      <c r="AW1502" s="134"/>
      <c r="AX1502" s="135"/>
    </row>
    <row r="1503" spans="1:50" x14ac:dyDescent="0.25">
      <c r="A1503" s="3"/>
      <c r="B1503" s="129"/>
      <c r="X1503" s="72"/>
      <c r="Y1503" s="132"/>
      <c r="AB1503" s="131"/>
      <c r="AC1503" s="131"/>
      <c r="AD1503" s="131"/>
      <c r="AE1503" s="131"/>
      <c r="AF1503" s="131"/>
      <c r="AG1503" s="131"/>
      <c r="AH1503" s="131"/>
      <c r="AI1503" s="131"/>
      <c r="AJ1503" s="140"/>
      <c r="AK1503" s="72"/>
      <c r="AL1503" s="133"/>
      <c r="AM1503" s="133"/>
      <c r="AN1503" s="133"/>
      <c r="AO1503" s="133"/>
      <c r="AP1503" s="133"/>
      <c r="AQ1503" s="133"/>
      <c r="AR1503" s="133"/>
      <c r="AS1503" s="133"/>
      <c r="AT1503" s="133"/>
      <c r="AU1503" s="133"/>
      <c r="AV1503" s="152"/>
      <c r="AW1503" s="134"/>
      <c r="AX1503" s="135"/>
    </row>
    <row r="1504" spans="1:50" x14ac:dyDescent="0.25">
      <c r="A1504" s="3"/>
      <c r="B1504" s="129"/>
      <c r="X1504" s="72"/>
      <c r="Y1504" s="132"/>
      <c r="AB1504" s="131"/>
      <c r="AC1504" s="131"/>
      <c r="AD1504" s="131"/>
      <c r="AE1504" s="131"/>
      <c r="AF1504" s="131"/>
      <c r="AG1504" s="131"/>
      <c r="AH1504" s="131"/>
      <c r="AI1504" s="131"/>
      <c r="AJ1504" s="140"/>
      <c r="AK1504" s="72"/>
      <c r="AL1504" s="133"/>
      <c r="AM1504" s="133"/>
      <c r="AN1504" s="133"/>
      <c r="AO1504" s="133"/>
      <c r="AP1504" s="133"/>
      <c r="AQ1504" s="133"/>
      <c r="AR1504" s="133"/>
      <c r="AS1504" s="133"/>
      <c r="AT1504" s="133"/>
      <c r="AU1504" s="133"/>
      <c r="AV1504" s="152"/>
      <c r="AW1504" s="134"/>
      <c r="AX1504" s="135"/>
    </row>
    <row r="1505" spans="1:50" x14ac:dyDescent="0.25">
      <c r="A1505" s="3"/>
      <c r="B1505" s="129"/>
      <c r="X1505" s="72"/>
      <c r="Y1505" s="132"/>
      <c r="AB1505" s="131"/>
      <c r="AC1505" s="131"/>
      <c r="AD1505" s="131"/>
      <c r="AE1505" s="131"/>
      <c r="AF1505" s="131"/>
      <c r="AG1505" s="131"/>
      <c r="AH1505" s="131"/>
      <c r="AI1505" s="131"/>
      <c r="AJ1505" s="140"/>
      <c r="AK1505" s="72"/>
      <c r="AL1505" s="133"/>
      <c r="AM1505" s="133"/>
      <c r="AN1505" s="133"/>
      <c r="AO1505" s="133"/>
      <c r="AP1505" s="133"/>
      <c r="AQ1505" s="133"/>
      <c r="AR1505" s="133"/>
      <c r="AS1505" s="133"/>
      <c r="AT1505" s="133"/>
      <c r="AU1505" s="133"/>
      <c r="AV1505" s="152"/>
      <c r="AW1505" s="134"/>
      <c r="AX1505" s="135"/>
    </row>
    <row r="1506" spans="1:50" x14ac:dyDescent="0.25">
      <c r="A1506" s="3"/>
      <c r="B1506" s="129"/>
      <c r="X1506" s="72"/>
      <c r="Y1506" s="132"/>
      <c r="AB1506" s="131"/>
      <c r="AC1506" s="131"/>
      <c r="AD1506" s="131"/>
      <c r="AE1506" s="131"/>
      <c r="AF1506" s="131"/>
      <c r="AG1506" s="131"/>
      <c r="AH1506" s="131"/>
      <c r="AI1506" s="131"/>
      <c r="AJ1506" s="140"/>
      <c r="AK1506" s="72"/>
      <c r="AL1506" s="133"/>
      <c r="AM1506" s="133"/>
      <c r="AN1506" s="133"/>
      <c r="AO1506" s="133"/>
      <c r="AP1506" s="133"/>
      <c r="AQ1506" s="133"/>
      <c r="AR1506" s="133"/>
      <c r="AS1506" s="133"/>
      <c r="AT1506" s="133"/>
      <c r="AU1506" s="133"/>
      <c r="AV1506" s="152"/>
      <c r="AW1506" s="134"/>
      <c r="AX1506" s="135"/>
    </row>
    <row r="1507" spans="1:50" x14ac:dyDescent="0.25">
      <c r="A1507" s="3"/>
      <c r="B1507" s="129"/>
      <c r="X1507" s="72"/>
      <c r="Y1507" s="132"/>
      <c r="AB1507" s="131"/>
      <c r="AC1507" s="131"/>
      <c r="AD1507" s="131"/>
      <c r="AE1507" s="131"/>
      <c r="AF1507" s="131"/>
      <c r="AG1507" s="131"/>
      <c r="AH1507" s="131"/>
      <c r="AI1507" s="131"/>
      <c r="AJ1507" s="140"/>
      <c r="AK1507" s="72"/>
      <c r="AL1507" s="133"/>
      <c r="AM1507" s="133"/>
      <c r="AN1507" s="133"/>
      <c r="AO1507" s="133"/>
      <c r="AP1507" s="133"/>
      <c r="AQ1507" s="133"/>
      <c r="AR1507" s="133"/>
      <c r="AS1507" s="133"/>
      <c r="AT1507" s="133"/>
      <c r="AU1507" s="133"/>
      <c r="AV1507" s="152"/>
      <c r="AW1507" s="134"/>
      <c r="AX1507" s="135"/>
    </row>
    <row r="1508" spans="1:50" x14ac:dyDescent="0.25">
      <c r="A1508" s="3"/>
      <c r="B1508" s="129"/>
      <c r="X1508" s="72"/>
      <c r="Y1508" s="132"/>
      <c r="AB1508" s="131"/>
      <c r="AC1508" s="131"/>
      <c r="AD1508" s="131"/>
      <c r="AE1508" s="131"/>
      <c r="AF1508" s="131"/>
      <c r="AG1508" s="131"/>
      <c r="AH1508" s="131"/>
      <c r="AI1508" s="131"/>
      <c r="AJ1508" s="140"/>
      <c r="AK1508" s="72"/>
      <c r="AL1508" s="133"/>
      <c r="AM1508" s="133"/>
      <c r="AN1508" s="133"/>
      <c r="AO1508" s="133"/>
      <c r="AP1508" s="133"/>
      <c r="AQ1508" s="133"/>
      <c r="AR1508" s="133"/>
      <c r="AS1508" s="133"/>
      <c r="AT1508" s="133"/>
      <c r="AU1508" s="133"/>
      <c r="AV1508" s="152"/>
      <c r="AW1508" s="134"/>
      <c r="AX1508" s="135"/>
    </row>
    <row r="1509" spans="1:50" x14ac:dyDescent="0.25">
      <c r="A1509" s="3"/>
      <c r="B1509" s="129"/>
      <c r="X1509" s="72"/>
      <c r="Y1509" s="132"/>
      <c r="AB1509" s="131"/>
      <c r="AC1509" s="131"/>
      <c r="AD1509" s="131"/>
      <c r="AE1509" s="131"/>
      <c r="AF1509" s="131"/>
      <c r="AG1509" s="131"/>
      <c r="AH1509" s="131"/>
      <c r="AI1509" s="131"/>
      <c r="AJ1509" s="140"/>
      <c r="AK1509" s="72"/>
      <c r="AL1509" s="133"/>
      <c r="AM1509" s="133"/>
      <c r="AN1509" s="133"/>
      <c r="AO1509" s="133"/>
      <c r="AP1509" s="133"/>
      <c r="AQ1509" s="133"/>
      <c r="AR1509" s="133"/>
      <c r="AS1509" s="133"/>
      <c r="AT1509" s="133"/>
      <c r="AU1509" s="133"/>
      <c r="AV1509" s="152"/>
      <c r="AW1509" s="134"/>
      <c r="AX1509" s="135"/>
    </row>
    <row r="1510" spans="1:50" x14ac:dyDescent="0.25">
      <c r="A1510" s="3"/>
      <c r="B1510" s="129"/>
      <c r="X1510" s="72"/>
      <c r="Y1510" s="132"/>
      <c r="AB1510" s="131"/>
      <c r="AC1510" s="131"/>
      <c r="AD1510" s="131"/>
      <c r="AE1510" s="131"/>
      <c r="AF1510" s="131"/>
      <c r="AG1510" s="131"/>
      <c r="AH1510" s="131"/>
      <c r="AI1510" s="131"/>
      <c r="AJ1510" s="140"/>
      <c r="AK1510" s="72"/>
      <c r="AL1510" s="133"/>
      <c r="AM1510" s="133"/>
      <c r="AN1510" s="133"/>
      <c r="AO1510" s="133"/>
      <c r="AP1510" s="133"/>
      <c r="AQ1510" s="133"/>
      <c r="AR1510" s="133"/>
      <c r="AS1510" s="133"/>
      <c r="AT1510" s="133"/>
      <c r="AU1510" s="133"/>
      <c r="AV1510" s="152"/>
      <c r="AW1510" s="134"/>
      <c r="AX1510" s="135"/>
    </row>
    <row r="1511" spans="1:50" x14ac:dyDescent="0.25">
      <c r="A1511" s="3"/>
      <c r="B1511" s="129"/>
      <c r="X1511" s="72"/>
      <c r="Y1511" s="132"/>
      <c r="AB1511" s="131"/>
      <c r="AC1511" s="131"/>
      <c r="AD1511" s="131"/>
      <c r="AE1511" s="131"/>
      <c r="AF1511" s="131"/>
      <c r="AG1511" s="131"/>
      <c r="AH1511" s="131"/>
      <c r="AI1511" s="131"/>
      <c r="AJ1511" s="140"/>
      <c r="AK1511" s="72"/>
      <c r="AL1511" s="133"/>
      <c r="AM1511" s="133"/>
      <c r="AN1511" s="133"/>
      <c r="AO1511" s="133"/>
      <c r="AP1511" s="133"/>
      <c r="AQ1511" s="133"/>
      <c r="AR1511" s="133"/>
      <c r="AS1511" s="133"/>
      <c r="AT1511" s="133"/>
      <c r="AU1511" s="133"/>
      <c r="AV1511" s="152"/>
      <c r="AW1511" s="134"/>
      <c r="AX1511" s="135"/>
    </row>
    <row r="1512" spans="1:50" x14ac:dyDescent="0.25">
      <c r="A1512" s="3"/>
      <c r="B1512" s="129"/>
      <c r="X1512" s="72"/>
      <c r="Y1512" s="132"/>
      <c r="AB1512" s="131"/>
      <c r="AC1512" s="131"/>
      <c r="AD1512" s="131"/>
      <c r="AE1512" s="131"/>
      <c r="AF1512" s="131"/>
      <c r="AG1512" s="131"/>
      <c r="AH1512" s="131"/>
      <c r="AI1512" s="131"/>
      <c r="AJ1512" s="140"/>
      <c r="AK1512" s="72"/>
      <c r="AL1512" s="133"/>
      <c r="AM1512" s="133"/>
      <c r="AN1512" s="133"/>
      <c r="AO1512" s="133"/>
      <c r="AP1512" s="133"/>
      <c r="AQ1512" s="133"/>
      <c r="AR1512" s="133"/>
      <c r="AS1512" s="133"/>
      <c r="AT1512" s="133"/>
      <c r="AU1512" s="133"/>
      <c r="AV1512" s="152"/>
      <c r="AW1512" s="134"/>
      <c r="AX1512" s="135"/>
    </row>
    <row r="1513" spans="1:50" x14ac:dyDescent="0.25">
      <c r="A1513" s="3"/>
      <c r="B1513" s="129"/>
      <c r="X1513" s="72"/>
      <c r="Y1513" s="132"/>
      <c r="AB1513" s="131"/>
      <c r="AC1513" s="131"/>
      <c r="AD1513" s="131"/>
      <c r="AE1513" s="131"/>
      <c r="AF1513" s="131"/>
      <c r="AG1513" s="131"/>
      <c r="AH1513" s="131"/>
      <c r="AI1513" s="131"/>
      <c r="AJ1513" s="140"/>
      <c r="AK1513" s="72"/>
      <c r="AL1513" s="133"/>
      <c r="AM1513" s="133"/>
      <c r="AN1513" s="133"/>
      <c r="AO1513" s="133"/>
      <c r="AP1513" s="133"/>
      <c r="AQ1513" s="133"/>
      <c r="AR1513" s="133"/>
      <c r="AS1513" s="133"/>
      <c r="AT1513" s="133"/>
      <c r="AU1513" s="133"/>
      <c r="AV1513" s="152"/>
      <c r="AW1513" s="134"/>
      <c r="AX1513" s="135"/>
    </row>
    <row r="1514" spans="1:50" x14ac:dyDescent="0.25">
      <c r="A1514" s="3"/>
      <c r="B1514" s="129"/>
      <c r="X1514" s="72"/>
      <c r="Y1514" s="132"/>
      <c r="AB1514" s="131"/>
      <c r="AC1514" s="131"/>
      <c r="AD1514" s="131"/>
      <c r="AE1514" s="131"/>
      <c r="AF1514" s="131"/>
      <c r="AG1514" s="131"/>
      <c r="AH1514" s="131"/>
      <c r="AI1514" s="131"/>
      <c r="AJ1514" s="140"/>
      <c r="AK1514" s="72"/>
      <c r="AL1514" s="133"/>
      <c r="AM1514" s="133"/>
      <c r="AN1514" s="133"/>
      <c r="AO1514" s="133"/>
      <c r="AP1514" s="133"/>
      <c r="AQ1514" s="133"/>
      <c r="AR1514" s="133"/>
      <c r="AS1514" s="133"/>
      <c r="AT1514" s="133"/>
      <c r="AU1514" s="133"/>
      <c r="AV1514" s="152"/>
      <c r="AW1514" s="134"/>
      <c r="AX1514" s="135"/>
    </row>
    <row r="1515" spans="1:50" x14ac:dyDescent="0.25">
      <c r="A1515" s="3"/>
      <c r="B1515" s="129"/>
      <c r="X1515" s="72"/>
      <c r="Y1515" s="132"/>
      <c r="AB1515" s="131"/>
      <c r="AC1515" s="131"/>
      <c r="AD1515" s="131"/>
      <c r="AE1515" s="131"/>
      <c r="AF1515" s="131"/>
      <c r="AG1515" s="131"/>
      <c r="AH1515" s="131"/>
      <c r="AI1515" s="131"/>
      <c r="AJ1515" s="140"/>
      <c r="AK1515" s="72"/>
      <c r="AL1515" s="133"/>
      <c r="AM1515" s="133"/>
      <c r="AN1515" s="133"/>
      <c r="AO1515" s="133"/>
      <c r="AP1515" s="133"/>
      <c r="AQ1515" s="133"/>
      <c r="AR1515" s="133"/>
      <c r="AS1515" s="133"/>
      <c r="AT1515" s="133"/>
      <c r="AU1515" s="133"/>
      <c r="AV1515" s="152"/>
      <c r="AW1515" s="134"/>
      <c r="AX1515" s="135"/>
    </row>
    <row r="1516" spans="1:50" x14ac:dyDescent="0.25">
      <c r="A1516" s="3"/>
      <c r="B1516" s="129"/>
      <c r="X1516" s="72"/>
      <c r="Y1516" s="132"/>
      <c r="AB1516" s="131"/>
      <c r="AC1516" s="131"/>
      <c r="AD1516" s="131"/>
      <c r="AE1516" s="131"/>
      <c r="AF1516" s="131"/>
      <c r="AG1516" s="131"/>
      <c r="AH1516" s="131"/>
      <c r="AI1516" s="131"/>
      <c r="AJ1516" s="140"/>
      <c r="AK1516" s="72"/>
      <c r="AL1516" s="133"/>
      <c r="AM1516" s="133"/>
      <c r="AN1516" s="133"/>
      <c r="AO1516" s="133"/>
      <c r="AP1516" s="133"/>
      <c r="AQ1516" s="133"/>
      <c r="AR1516" s="133"/>
      <c r="AS1516" s="133"/>
      <c r="AT1516" s="133"/>
      <c r="AU1516" s="133"/>
      <c r="AV1516" s="152"/>
      <c r="AW1516" s="134"/>
      <c r="AX1516" s="135"/>
    </row>
    <row r="1517" spans="1:50" x14ac:dyDescent="0.25">
      <c r="A1517" s="3"/>
      <c r="B1517" s="129"/>
      <c r="X1517" s="72"/>
      <c r="Y1517" s="132"/>
      <c r="AB1517" s="131"/>
      <c r="AC1517" s="131"/>
      <c r="AD1517" s="131"/>
      <c r="AE1517" s="131"/>
      <c r="AF1517" s="131"/>
      <c r="AG1517" s="131"/>
      <c r="AH1517" s="131"/>
      <c r="AI1517" s="131"/>
      <c r="AJ1517" s="140"/>
      <c r="AK1517" s="72"/>
      <c r="AL1517" s="133"/>
      <c r="AM1517" s="133"/>
      <c r="AN1517" s="133"/>
      <c r="AO1517" s="133"/>
      <c r="AP1517" s="133"/>
      <c r="AQ1517" s="133"/>
      <c r="AR1517" s="133"/>
      <c r="AS1517" s="133"/>
      <c r="AT1517" s="133"/>
      <c r="AU1517" s="133"/>
      <c r="AV1517" s="152"/>
      <c r="AW1517" s="134"/>
      <c r="AX1517" s="135"/>
    </row>
    <row r="1518" spans="1:50" x14ac:dyDescent="0.25">
      <c r="A1518" s="3"/>
      <c r="B1518" s="129"/>
      <c r="X1518" s="72"/>
      <c r="Y1518" s="132"/>
      <c r="AB1518" s="131"/>
      <c r="AC1518" s="131"/>
      <c r="AD1518" s="131"/>
      <c r="AE1518" s="131"/>
      <c r="AF1518" s="131"/>
      <c r="AG1518" s="131"/>
      <c r="AH1518" s="131"/>
      <c r="AI1518" s="131"/>
      <c r="AJ1518" s="140"/>
      <c r="AK1518" s="72"/>
      <c r="AL1518" s="133"/>
      <c r="AM1518" s="133"/>
      <c r="AN1518" s="133"/>
      <c r="AO1518" s="133"/>
      <c r="AP1518" s="133"/>
      <c r="AQ1518" s="133"/>
      <c r="AR1518" s="133"/>
      <c r="AS1518" s="133"/>
      <c r="AT1518" s="133"/>
      <c r="AU1518" s="133"/>
      <c r="AV1518" s="152"/>
      <c r="AW1518" s="134"/>
      <c r="AX1518" s="135"/>
    </row>
    <row r="1519" spans="1:50" x14ac:dyDescent="0.25">
      <c r="A1519" s="3"/>
      <c r="B1519" s="129"/>
      <c r="X1519" s="72"/>
      <c r="Y1519" s="132"/>
      <c r="AB1519" s="131"/>
      <c r="AC1519" s="131"/>
      <c r="AD1519" s="131"/>
      <c r="AE1519" s="131"/>
      <c r="AF1519" s="131"/>
      <c r="AG1519" s="131"/>
      <c r="AH1519" s="131"/>
      <c r="AI1519" s="131"/>
      <c r="AJ1519" s="140"/>
      <c r="AK1519" s="72"/>
      <c r="AL1519" s="133"/>
      <c r="AM1519" s="133"/>
      <c r="AN1519" s="133"/>
      <c r="AO1519" s="133"/>
      <c r="AP1519" s="133"/>
      <c r="AQ1519" s="133"/>
      <c r="AR1519" s="133"/>
      <c r="AS1519" s="133"/>
      <c r="AT1519" s="133"/>
      <c r="AU1519" s="133"/>
      <c r="AV1519" s="152"/>
      <c r="AW1519" s="134"/>
      <c r="AX1519" s="135"/>
    </row>
    <row r="1520" spans="1:50" x14ac:dyDescent="0.25">
      <c r="A1520" s="3"/>
      <c r="B1520" s="129"/>
      <c r="X1520" s="72"/>
      <c r="Y1520" s="132"/>
      <c r="AB1520" s="131"/>
      <c r="AC1520" s="131"/>
      <c r="AD1520" s="131"/>
      <c r="AE1520" s="131"/>
      <c r="AF1520" s="131"/>
      <c r="AG1520" s="131"/>
      <c r="AH1520" s="131"/>
      <c r="AI1520" s="131"/>
      <c r="AJ1520" s="140"/>
      <c r="AK1520" s="72"/>
      <c r="AL1520" s="133"/>
      <c r="AM1520" s="133"/>
      <c r="AN1520" s="133"/>
      <c r="AO1520" s="133"/>
      <c r="AP1520" s="133"/>
      <c r="AQ1520" s="133"/>
      <c r="AR1520" s="133"/>
      <c r="AS1520" s="133"/>
      <c r="AT1520" s="133"/>
      <c r="AU1520" s="133"/>
      <c r="AV1520" s="152"/>
      <c r="AW1520" s="134"/>
      <c r="AX1520" s="135"/>
    </row>
    <row r="1521" spans="1:50" x14ac:dyDescent="0.25">
      <c r="A1521" s="3"/>
      <c r="B1521" s="129"/>
      <c r="X1521" s="72"/>
      <c r="Y1521" s="132"/>
      <c r="AB1521" s="131"/>
      <c r="AC1521" s="131"/>
      <c r="AD1521" s="131"/>
      <c r="AE1521" s="131"/>
      <c r="AF1521" s="131"/>
      <c r="AG1521" s="131"/>
      <c r="AH1521" s="131"/>
      <c r="AI1521" s="131"/>
      <c r="AJ1521" s="140"/>
      <c r="AK1521" s="72"/>
      <c r="AL1521" s="133"/>
      <c r="AM1521" s="133"/>
      <c r="AN1521" s="133"/>
      <c r="AO1521" s="133"/>
      <c r="AP1521" s="133"/>
      <c r="AQ1521" s="133"/>
      <c r="AR1521" s="133"/>
      <c r="AS1521" s="133"/>
      <c r="AT1521" s="133"/>
      <c r="AU1521" s="133"/>
      <c r="AV1521" s="152"/>
      <c r="AW1521" s="134"/>
      <c r="AX1521" s="135"/>
    </row>
    <row r="1522" spans="1:50" x14ac:dyDescent="0.25">
      <c r="A1522" s="3"/>
      <c r="B1522" s="129"/>
      <c r="X1522" s="72"/>
      <c r="Y1522" s="132"/>
      <c r="AB1522" s="131"/>
      <c r="AC1522" s="131"/>
      <c r="AD1522" s="131"/>
      <c r="AE1522" s="131"/>
      <c r="AF1522" s="131"/>
      <c r="AG1522" s="131"/>
      <c r="AH1522" s="131"/>
      <c r="AI1522" s="131"/>
      <c r="AJ1522" s="140"/>
      <c r="AK1522" s="72"/>
      <c r="AL1522" s="133"/>
      <c r="AM1522" s="133"/>
      <c r="AN1522" s="133"/>
      <c r="AO1522" s="133"/>
      <c r="AP1522" s="133"/>
      <c r="AQ1522" s="133"/>
      <c r="AR1522" s="133"/>
      <c r="AS1522" s="133"/>
      <c r="AT1522" s="133"/>
      <c r="AU1522" s="133"/>
      <c r="AV1522" s="152"/>
      <c r="AW1522" s="134"/>
      <c r="AX1522" s="135"/>
    </row>
    <row r="1523" spans="1:50" x14ac:dyDescent="0.25">
      <c r="A1523" s="3"/>
      <c r="B1523" s="129"/>
      <c r="X1523" s="72"/>
      <c r="Y1523" s="132"/>
      <c r="AB1523" s="131"/>
      <c r="AC1523" s="131"/>
      <c r="AD1523" s="131"/>
      <c r="AE1523" s="131"/>
      <c r="AF1523" s="131"/>
      <c r="AG1523" s="131"/>
      <c r="AH1523" s="131"/>
      <c r="AI1523" s="131"/>
      <c r="AJ1523" s="140"/>
      <c r="AK1523" s="72"/>
      <c r="AL1523" s="133"/>
      <c r="AM1523" s="133"/>
      <c r="AN1523" s="133"/>
      <c r="AO1523" s="133"/>
      <c r="AP1523" s="133"/>
      <c r="AQ1523" s="133"/>
      <c r="AR1523" s="133"/>
      <c r="AS1523" s="133"/>
      <c r="AT1523" s="133"/>
      <c r="AU1523" s="133"/>
      <c r="AV1523" s="152"/>
      <c r="AW1523" s="134"/>
      <c r="AX1523" s="135"/>
    </row>
    <row r="1524" spans="1:50" x14ac:dyDescent="0.25">
      <c r="A1524" s="3"/>
      <c r="B1524" s="129"/>
      <c r="X1524" s="72"/>
      <c r="Y1524" s="132"/>
      <c r="AB1524" s="131"/>
      <c r="AC1524" s="131"/>
      <c r="AD1524" s="131"/>
      <c r="AE1524" s="131"/>
      <c r="AF1524" s="131"/>
      <c r="AG1524" s="131"/>
      <c r="AH1524" s="131"/>
      <c r="AI1524" s="131"/>
      <c r="AJ1524" s="140"/>
      <c r="AK1524" s="72"/>
      <c r="AL1524" s="133"/>
      <c r="AM1524" s="133"/>
      <c r="AN1524" s="133"/>
      <c r="AO1524" s="133"/>
      <c r="AP1524" s="133"/>
      <c r="AQ1524" s="133"/>
      <c r="AR1524" s="133"/>
      <c r="AS1524" s="133"/>
      <c r="AT1524" s="133"/>
      <c r="AU1524" s="133"/>
      <c r="AV1524" s="152"/>
      <c r="AW1524" s="134"/>
      <c r="AX1524" s="135"/>
    </row>
    <row r="1525" spans="1:50" x14ac:dyDescent="0.25">
      <c r="A1525" s="3"/>
      <c r="B1525" s="129"/>
      <c r="X1525" s="72"/>
      <c r="Y1525" s="132"/>
      <c r="AB1525" s="131"/>
      <c r="AC1525" s="131"/>
      <c r="AD1525" s="131"/>
      <c r="AE1525" s="131"/>
      <c r="AF1525" s="131"/>
      <c r="AG1525" s="131"/>
      <c r="AH1525" s="131"/>
      <c r="AI1525" s="131"/>
      <c r="AJ1525" s="140"/>
      <c r="AK1525" s="72"/>
      <c r="AL1525" s="133"/>
      <c r="AM1525" s="133"/>
      <c r="AN1525" s="133"/>
      <c r="AO1525" s="133"/>
      <c r="AP1525" s="133"/>
      <c r="AQ1525" s="133"/>
      <c r="AR1525" s="133"/>
      <c r="AS1525" s="133"/>
      <c r="AT1525" s="133"/>
      <c r="AU1525" s="133"/>
      <c r="AV1525" s="152"/>
      <c r="AW1525" s="134"/>
      <c r="AX1525" s="135"/>
    </row>
    <row r="1526" spans="1:50" x14ac:dyDescent="0.25">
      <c r="A1526" s="3"/>
      <c r="B1526" s="129"/>
      <c r="X1526" s="72"/>
      <c r="Y1526" s="132"/>
      <c r="AB1526" s="131"/>
      <c r="AC1526" s="131"/>
      <c r="AD1526" s="131"/>
      <c r="AE1526" s="131"/>
      <c r="AF1526" s="131"/>
      <c r="AG1526" s="131"/>
      <c r="AH1526" s="131"/>
      <c r="AI1526" s="131"/>
      <c r="AJ1526" s="140"/>
      <c r="AK1526" s="72"/>
      <c r="AL1526" s="133"/>
      <c r="AM1526" s="133"/>
      <c r="AN1526" s="133"/>
      <c r="AO1526" s="133"/>
      <c r="AP1526" s="133"/>
      <c r="AQ1526" s="133"/>
      <c r="AR1526" s="133"/>
      <c r="AS1526" s="133"/>
      <c r="AT1526" s="133"/>
      <c r="AU1526" s="133"/>
      <c r="AV1526" s="152"/>
      <c r="AW1526" s="134"/>
      <c r="AX1526" s="135"/>
    </row>
    <row r="1527" spans="1:50" x14ac:dyDescent="0.25">
      <c r="A1527" s="3"/>
      <c r="B1527" s="129"/>
      <c r="X1527" s="72"/>
      <c r="Y1527" s="132"/>
      <c r="AB1527" s="131"/>
      <c r="AC1527" s="131"/>
      <c r="AD1527" s="131"/>
      <c r="AE1527" s="131"/>
      <c r="AF1527" s="131"/>
      <c r="AG1527" s="131"/>
      <c r="AH1527" s="131"/>
      <c r="AI1527" s="131"/>
      <c r="AJ1527" s="140"/>
      <c r="AK1527" s="72"/>
      <c r="AL1527" s="133"/>
      <c r="AM1527" s="133"/>
      <c r="AN1527" s="133"/>
      <c r="AO1527" s="133"/>
      <c r="AP1527" s="133"/>
      <c r="AQ1527" s="133"/>
      <c r="AR1527" s="133"/>
      <c r="AS1527" s="133"/>
      <c r="AT1527" s="133"/>
      <c r="AU1527" s="133"/>
      <c r="AV1527" s="152"/>
      <c r="AW1527" s="134"/>
      <c r="AX1527" s="135"/>
    </row>
    <row r="1528" spans="1:50" x14ac:dyDescent="0.25">
      <c r="A1528" s="3"/>
      <c r="B1528" s="129"/>
      <c r="X1528" s="72"/>
      <c r="Y1528" s="132"/>
      <c r="AB1528" s="131"/>
      <c r="AC1528" s="131"/>
      <c r="AD1528" s="131"/>
      <c r="AE1528" s="131"/>
      <c r="AF1528" s="131"/>
      <c r="AG1528" s="131"/>
      <c r="AH1528" s="131"/>
      <c r="AI1528" s="131"/>
      <c r="AJ1528" s="140"/>
      <c r="AK1528" s="72"/>
      <c r="AL1528" s="133"/>
      <c r="AM1528" s="133"/>
      <c r="AN1528" s="133"/>
      <c r="AO1528" s="133"/>
      <c r="AP1528" s="133"/>
      <c r="AQ1528" s="133"/>
      <c r="AR1528" s="133"/>
      <c r="AS1528" s="133"/>
      <c r="AT1528" s="133"/>
      <c r="AU1528" s="133"/>
      <c r="AV1528" s="152"/>
      <c r="AW1528" s="134"/>
      <c r="AX1528" s="135"/>
    </row>
    <row r="1529" spans="1:50" x14ac:dyDescent="0.25">
      <c r="A1529" s="3"/>
      <c r="B1529" s="129"/>
      <c r="X1529" s="72"/>
      <c r="Y1529" s="132"/>
      <c r="AB1529" s="131"/>
      <c r="AC1529" s="131"/>
      <c r="AD1529" s="131"/>
      <c r="AE1529" s="131"/>
      <c r="AF1529" s="131"/>
      <c r="AG1529" s="131"/>
      <c r="AH1529" s="131"/>
      <c r="AI1529" s="131"/>
      <c r="AJ1529" s="140"/>
      <c r="AK1529" s="72"/>
      <c r="AL1529" s="133"/>
      <c r="AM1529" s="133"/>
      <c r="AN1529" s="133"/>
      <c r="AO1529" s="133"/>
      <c r="AP1529" s="133"/>
      <c r="AQ1529" s="133"/>
      <c r="AR1529" s="133"/>
      <c r="AS1529" s="133"/>
      <c r="AT1529" s="133"/>
      <c r="AU1529" s="133"/>
      <c r="AV1529" s="152"/>
      <c r="AW1529" s="134"/>
      <c r="AX1529" s="135"/>
    </row>
    <row r="1530" spans="1:50" x14ac:dyDescent="0.25">
      <c r="A1530" s="3"/>
      <c r="B1530" s="129"/>
      <c r="X1530" s="72"/>
      <c r="Y1530" s="132"/>
      <c r="AB1530" s="131"/>
      <c r="AC1530" s="131"/>
      <c r="AD1530" s="131"/>
      <c r="AE1530" s="131"/>
      <c r="AF1530" s="131"/>
      <c r="AG1530" s="131"/>
      <c r="AH1530" s="131"/>
      <c r="AI1530" s="131"/>
      <c r="AJ1530" s="140"/>
      <c r="AK1530" s="72"/>
      <c r="AL1530" s="133"/>
      <c r="AM1530" s="133"/>
      <c r="AN1530" s="133"/>
      <c r="AO1530" s="133"/>
      <c r="AP1530" s="133"/>
      <c r="AQ1530" s="133"/>
      <c r="AR1530" s="133"/>
      <c r="AS1530" s="133"/>
      <c r="AT1530" s="133"/>
      <c r="AU1530" s="133"/>
      <c r="AV1530" s="152"/>
      <c r="AW1530" s="134"/>
      <c r="AX1530" s="135"/>
    </row>
    <row r="1531" spans="1:50" x14ac:dyDescent="0.25">
      <c r="A1531" s="3"/>
      <c r="B1531" s="129"/>
      <c r="X1531" s="72"/>
      <c r="Y1531" s="132"/>
      <c r="AB1531" s="131"/>
      <c r="AC1531" s="131"/>
      <c r="AD1531" s="131"/>
      <c r="AE1531" s="131"/>
      <c r="AF1531" s="131"/>
      <c r="AG1531" s="131"/>
      <c r="AH1531" s="131"/>
      <c r="AI1531" s="131"/>
      <c r="AJ1531" s="140"/>
      <c r="AK1531" s="72"/>
      <c r="AL1531" s="133"/>
      <c r="AM1531" s="133"/>
      <c r="AN1531" s="133"/>
      <c r="AO1531" s="133"/>
      <c r="AP1531" s="133"/>
      <c r="AQ1531" s="133"/>
      <c r="AR1531" s="133"/>
      <c r="AS1531" s="133"/>
      <c r="AT1531" s="133"/>
      <c r="AU1531" s="133"/>
      <c r="AV1531" s="152"/>
      <c r="AW1531" s="134"/>
      <c r="AX1531" s="135"/>
    </row>
    <row r="1532" spans="1:50" x14ac:dyDescent="0.25">
      <c r="A1532" s="3"/>
      <c r="B1532" s="129"/>
      <c r="X1532" s="72"/>
      <c r="Y1532" s="132"/>
      <c r="AB1532" s="131"/>
      <c r="AC1532" s="131"/>
      <c r="AD1532" s="131"/>
      <c r="AE1532" s="131"/>
      <c r="AF1532" s="131"/>
      <c r="AG1532" s="131"/>
      <c r="AH1532" s="131"/>
      <c r="AI1532" s="131"/>
      <c r="AJ1532" s="140"/>
      <c r="AK1532" s="72"/>
      <c r="AL1532" s="133"/>
      <c r="AM1532" s="133"/>
      <c r="AN1532" s="133"/>
      <c r="AO1532" s="133"/>
      <c r="AP1532" s="133"/>
      <c r="AQ1532" s="133"/>
      <c r="AR1532" s="133"/>
      <c r="AS1532" s="133"/>
      <c r="AT1532" s="133"/>
      <c r="AU1532" s="133"/>
      <c r="AV1532" s="152"/>
      <c r="AW1532" s="134"/>
      <c r="AX1532" s="135"/>
    </row>
    <row r="1533" spans="1:50" x14ac:dyDescent="0.25">
      <c r="A1533" s="3"/>
      <c r="B1533" s="129"/>
      <c r="X1533" s="72"/>
      <c r="Y1533" s="132"/>
      <c r="AB1533" s="131"/>
      <c r="AC1533" s="131"/>
      <c r="AD1533" s="131"/>
      <c r="AE1533" s="131"/>
      <c r="AF1533" s="131"/>
      <c r="AG1533" s="131"/>
      <c r="AH1533" s="131"/>
      <c r="AI1533" s="131"/>
      <c r="AJ1533" s="140"/>
      <c r="AK1533" s="72"/>
      <c r="AL1533" s="133"/>
      <c r="AM1533" s="133"/>
      <c r="AN1533" s="133"/>
      <c r="AO1533" s="133"/>
      <c r="AP1533" s="133"/>
      <c r="AQ1533" s="133"/>
      <c r="AR1533" s="133"/>
      <c r="AS1533" s="133"/>
      <c r="AT1533" s="133"/>
      <c r="AU1533" s="133"/>
      <c r="AV1533" s="152"/>
      <c r="AW1533" s="134"/>
      <c r="AX1533" s="135"/>
    </row>
    <row r="1534" spans="1:50" x14ac:dyDescent="0.25">
      <c r="A1534" s="3"/>
      <c r="B1534" s="129"/>
      <c r="X1534" s="72"/>
      <c r="Y1534" s="132"/>
      <c r="AB1534" s="131"/>
      <c r="AC1534" s="131"/>
      <c r="AD1534" s="131"/>
      <c r="AE1534" s="131"/>
      <c r="AF1534" s="131"/>
      <c r="AG1534" s="131"/>
      <c r="AH1534" s="131"/>
      <c r="AI1534" s="131"/>
      <c r="AJ1534" s="140"/>
      <c r="AK1534" s="72"/>
      <c r="AL1534" s="133"/>
      <c r="AM1534" s="133"/>
      <c r="AN1534" s="133"/>
      <c r="AO1534" s="133"/>
      <c r="AP1534" s="133"/>
      <c r="AQ1534" s="133"/>
      <c r="AR1534" s="133"/>
      <c r="AS1534" s="133"/>
      <c r="AT1534" s="133"/>
      <c r="AU1534" s="133"/>
      <c r="AV1534" s="152"/>
      <c r="AW1534" s="134"/>
      <c r="AX1534" s="135"/>
    </row>
    <row r="1535" spans="1:50" x14ac:dyDescent="0.25">
      <c r="A1535" s="3"/>
      <c r="B1535" s="129"/>
      <c r="X1535" s="72"/>
      <c r="Y1535" s="132"/>
      <c r="AB1535" s="131"/>
      <c r="AC1535" s="131"/>
      <c r="AD1535" s="131"/>
      <c r="AE1535" s="131"/>
      <c r="AF1535" s="131"/>
      <c r="AG1535" s="131"/>
      <c r="AH1535" s="131"/>
      <c r="AI1535" s="131"/>
      <c r="AJ1535" s="140"/>
      <c r="AK1535" s="72"/>
      <c r="AL1535" s="133"/>
      <c r="AM1535" s="133"/>
      <c r="AN1535" s="133"/>
      <c r="AO1535" s="133"/>
      <c r="AP1535" s="133"/>
      <c r="AQ1535" s="133"/>
      <c r="AR1535" s="133"/>
      <c r="AS1535" s="133"/>
      <c r="AT1535" s="133"/>
      <c r="AU1535" s="133"/>
      <c r="AV1535" s="152"/>
      <c r="AW1535" s="134"/>
      <c r="AX1535" s="135"/>
    </row>
    <row r="1536" spans="1:50" x14ac:dyDescent="0.25">
      <c r="A1536" s="3"/>
      <c r="B1536" s="129"/>
      <c r="X1536" s="72"/>
      <c r="Y1536" s="132"/>
      <c r="AB1536" s="131"/>
      <c r="AC1536" s="131"/>
      <c r="AD1536" s="131"/>
      <c r="AE1536" s="131"/>
      <c r="AF1536" s="131"/>
      <c r="AG1536" s="131"/>
      <c r="AH1536" s="131"/>
      <c r="AI1536" s="131"/>
      <c r="AJ1536" s="140"/>
      <c r="AK1536" s="72"/>
      <c r="AL1536" s="133"/>
      <c r="AM1536" s="133"/>
      <c r="AN1536" s="133"/>
      <c r="AO1536" s="133"/>
      <c r="AP1536" s="133"/>
      <c r="AQ1536" s="133"/>
      <c r="AR1536" s="133"/>
      <c r="AS1536" s="133"/>
      <c r="AT1536" s="133"/>
      <c r="AU1536" s="133"/>
      <c r="AV1536" s="152"/>
      <c r="AW1536" s="134"/>
      <c r="AX1536" s="135"/>
    </row>
    <row r="1537" spans="1:50" x14ac:dyDescent="0.25">
      <c r="A1537" s="3"/>
      <c r="B1537" s="129"/>
      <c r="X1537" s="72"/>
      <c r="Y1537" s="132"/>
      <c r="AB1537" s="131"/>
      <c r="AC1537" s="131"/>
      <c r="AD1537" s="131"/>
      <c r="AE1537" s="131"/>
      <c r="AF1537" s="131"/>
      <c r="AG1537" s="131"/>
      <c r="AH1537" s="131"/>
      <c r="AI1537" s="131"/>
      <c r="AJ1537" s="140"/>
      <c r="AK1537" s="72"/>
      <c r="AL1537" s="133"/>
      <c r="AM1537" s="133"/>
      <c r="AN1537" s="133"/>
      <c r="AO1537" s="133"/>
      <c r="AP1537" s="133"/>
      <c r="AQ1537" s="133"/>
      <c r="AR1537" s="133"/>
      <c r="AS1537" s="133"/>
      <c r="AT1537" s="133"/>
      <c r="AU1537" s="133"/>
      <c r="AV1537" s="152"/>
      <c r="AW1537" s="134"/>
      <c r="AX1537" s="135"/>
    </row>
    <row r="1538" spans="1:50" x14ac:dyDescent="0.25">
      <c r="A1538" s="3"/>
      <c r="B1538" s="129"/>
      <c r="X1538" s="72"/>
      <c r="Y1538" s="132"/>
      <c r="AB1538" s="131"/>
      <c r="AC1538" s="131"/>
      <c r="AD1538" s="131"/>
      <c r="AE1538" s="131"/>
      <c r="AF1538" s="131"/>
      <c r="AG1538" s="131"/>
      <c r="AH1538" s="131"/>
      <c r="AI1538" s="131"/>
      <c r="AJ1538" s="140"/>
      <c r="AK1538" s="72"/>
      <c r="AL1538" s="133"/>
      <c r="AM1538" s="133"/>
      <c r="AN1538" s="133"/>
      <c r="AO1538" s="133"/>
      <c r="AP1538" s="133"/>
      <c r="AQ1538" s="133"/>
      <c r="AR1538" s="133"/>
      <c r="AS1538" s="133"/>
      <c r="AT1538" s="133"/>
      <c r="AU1538" s="133"/>
      <c r="AV1538" s="152"/>
      <c r="AW1538" s="134"/>
      <c r="AX1538" s="135"/>
    </row>
    <row r="1539" spans="1:50" x14ac:dyDescent="0.25">
      <c r="A1539" s="3"/>
      <c r="B1539" s="129"/>
      <c r="X1539" s="72"/>
      <c r="Y1539" s="132"/>
      <c r="AB1539" s="131"/>
      <c r="AC1539" s="131"/>
      <c r="AD1539" s="131"/>
      <c r="AE1539" s="131"/>
      <c r="AF1539" s="131"/>
      <c r="AG1539" s="131"/>
      <c r="AH1539" s="131"/>
      <c r="AI1539" s="131"/>
      <c r="AJ1539" s="140"/>
      <c r="AK1539" s="72"/>
      <c r="AL1539" s="133"/>
      <c r="AM1539" s="133"/>
      <c r="AN1539" s="133"/>
      <c r="AO1539" s="133"/>
      <c r="AP1539" s="133"/>
      <c r="AQ1539" s="133"/>
      <c r="AR1539" s="133"/>
      <c r="AS1539" s="133"/>
      <c r="AT1539" s="133"/>
      <c r="AU1539" s="133"/>
      <c r="AV1539" s="152"/>
      <c r="AW1539" s="134"/>
      <c r="AX1539" s="135"/>
    </row>
    <row r="1540" spans="1:50" x14ac:dyDescent="0.25">
      <c r="A1540" s="3"/>
      <c r="B1540" s="129"/>
      <c r="X1540" s="72"/>
      <c r="Y1540" s="132"/>
      <c r="AB1540" s="131"/>
      <c r="AC1540" s="131"/>
      <c r="AD1540" s="131"/>
      <c r="AE1540" s="131"/>
      <c r="AF1540" s="131"/>
      <c r="AG1540" s="131"/>
      <c r="AH1540" s="131"/>
      <c r="AI1540" s="131"/>
      <c r="AJ1540" s="140"/>
      <c r="AK1540" s="72"/>
      <c r="AL1540" s="133"/>
      <c r="AM1540" s="133"/>
      <c r="AN1540" s="133"/>
      <c r="AO1540" s="133"/>
      <c r="AP1540" s="133"/>
      <c r="AQ1540" s="133"/>
      <c r="AR1540" s="133"/>
      <c r="AS1540" s="133"/>
      <c r="AT1540" s="133"/>
      <c r="AU1540" s="133"/>
      <c r="AV1540" s="152"/>
      <c r="AW1540" s="134"/>
      <c r="AX1540" s="135"/>
    </row>
    <row r="1541" spans="1:50" x14ac:dyDescent="0.25">
      <c r="A1541" s="3"/>
      <c r="B1541" s="129"/>
      <c r="X1541" s="72"/>
      <c r="Y1541" s="132"/>
      <c r="AB1541" s="131"/>
      <c r="AC1541" s="131"/>
      <c r="AD1541" s="131"/>
      <c r="AE1541" s="131"/>
      <c r="AF1541" s="131"/>
      <c r="AG1541" s="131"/>
      <c r="AH1541" s="131"/>
      <c r="AI1541" s="131"/>
      <c r="AJ1541" s="140"/>
      <c r="AK1541" s="72"/>
      <c r="AL1541" s="133"/>
      <c r="AM1541" s="133"/>
      <c r="AN1541" s="133"/>
      <c r="AO1541" s="133"/>
      <c r="AP1541" s="133"/>
      <c r="AQ1541" s="133"/>
      <c r="AR1541" s="133"/>
      <c r="AS1541" s="133"/>
      <c r="AT1541" s="133"/>
      <c r="AU1541" s="133"/>
      <c r="AV1541" s="152"/>
      <c r="AW1541" s="134"/>
      <c r="AX1541" s="135"/>
    </row>
    <row r="1542" spans="1:50" x14ac:dyDescent="0.25">
      <c r="A1542" s="3"/>
      <c r="B1542" s="129"/>
      <c r="X1542" s="72"/>
      <c r="Y1542" s="132"/>
      <c r="AB1542" s="131"/>
      <c r="AC1542" s="131"/>
      <c r="AD1542" s="131"/>
      <c r="AE1542" s="131"/>
      <c r="AF1542" s="131"/>
      <c r="AG1542" s="131"/>
      <c r="AH1542" s="131"/>
      <c r="AI1542" s="131"/>
      <c r="AJ1542" s="140"/>
      <c r="AK1542" s="72"/>
      <c r="AL1542" s="133"/>
      <c r="AM1542" s="133"/>
      <c r="AN1542" s="133"/>
      <c r="AO1542" s="133"/>
      <c r="AP1542" s="133"/>
      <c r="AQ1542" s="133"/>
      <c r="AR1542" s="133"/>
      <c r="AS1542" s="133"/>
      <c r="AT1542" s="133"/>
      <c r="AU1542" s="133"/>
      <c r="AV1542" s="152"/>
      <c r="AW1542" s="134"/>
      <c r="AX1542" s="135"/>
    </row>
    <row r="1543" spans="1:50" x14ac:dyDescent="0.25">
      <c r="A1543" s="3"/>
      <c r="B1543" s="129"/>
      <c r="X1543" s="72"/>
      <c r="Y1543" s="132"/>
      <c r="AB1543" s="131"/>
      <c r="AC1543" s="131"/>
      <c r="AD1543" s="131"/>
      <c r="AE1543" s="131"/>
      <c r="AF1543" s="131"/>
      <c r="AG1543" s="131"/>
      <c r="AH1543" s="131"/>
      <c r="AI1543" s="131"/>
      <c r="AJ1543" s="140"/>
      <c r="AK1543" s="72"/>
      <c r="AL1543" s="133"/>
      <c r="AM1543" s="133"/>
      <c r="AN1543" s="133"/>
      <c r="AO1543" s="133"/>
      <c r="AP1543" s="133"/>
      <c r="AQ1543" s="133"/>
      <c r="AR1543" s="133"/>
      <c r="AS1543" s="133"/>
      <c r="AT1543" s="133"/>
      <c r="AU1543" s="133"/>
      <c r="AV1543" s="152"/>
      <c r="AW1543" s="134"/>
      <c r="AX1543" s="135"/>
    </row>
    <row r="1544" spans="1:50" x14ac:dyDescent="0.25">
      <c r="A1544" s="3"/>
      <c r="B1544" s="129"/>
      <c r="X1544" s="72"/>
      <c r="Y1544" s="132"/>
      <c r="AB1544" s="131"/>
      <c r="AC1544" s="131"/>
      <c r="AD1544" s="131"/>
      <c r="AE1544" s="131"/>
      <c r="AF1544" s="131"/>
      <c r="AG1544" s="131"/>
      <c r="AH1544" s="131"/>
      <c r="AI1544" s="131"/>
      <c r="AJ1544" s="140"/>
      <c r="AK1544" s="72"/>
      <c r="AL1544" s="133"/>
      <c r="AM1544" s="133"/>
      <c r="AN1544" s="133"/>
      <c r="AO1544" s="133"/>
      <c r="AP1544" s="133"/>
      <c r="AQ1544" s="133"/>
      <c r="AR1544" s="133"/>
      <c r="AS1544" s="133"/>
      <c r="AT1544" s="133"/>
      <c r="AU1544" s="133"/>
      <c r="AV1544" s="152"/>
      <c r="AW1544" s="134"/>
      <c r="AX1544" s="135"/>
    </row>
    <row r="1545" spans="1:50" x14ac:dyDescent="0.25">
      <c r="A1545" s="3"/>
      <c r="B1545" s="129"/>
      <c r="X1545" s="72"/>
      <c r="Y1545" s="132"/>
      <c r="AB1545" s="131"/>
      <c r="AC1545" s="131"/>
      <c r="AD1545" s="131"/>
      <c r="AE1545" s="131"/>
      <c r="AF1545" s="131"/>
      <c r="AG1545" s="131"/>
      <c r="AH1545" s="131"/>
      <c r="AI1545" s="131"/>
      <c r="AJ1545" s="140"/>
      <c r="AK1545" s="72"/>
      <c r="AL1545" s="133"/>
      <c r="AM1545" s="133"/>
      <c r="AN1545" s="133"/>
      <c r="AO1545" s="133"/>
      <c r="AP1545" s="133"/>
      <c r="AQ1545" s="133"/>
      <c r="AR1545" s="133"/>
      <c r="AS1545" s="133"/>
      <c r="AT1545" s="133"/>
      <c r="AU1545" s="133"/>
      <c r="AV1545" s="152"/>
      <c r="AW1545" s="134"/>
      <c r="AX1545" s="135"/>
    </row>
    <row r="1546" spans="1:50" x14ac:dyDescent="0.25">
      <c r="A1546" s="3"/>
      <c r="B1546" s="129"/>
      <c r="X1546" s="72"/>
      <c r="Y1546" s="132"/>
      <c r="AB1546" s="131"/>
      <c r="AC1546" s="131"/>
      <c r="AD1546" s="131"/>
      <c r="AE1546" s="131"/>
      <c r="AF1546" s="131"/>
      <c r="AG1546" s="131"/>
      <c r="AH1546" s="131"/>
      <c r="AI1546" s="131"/>
      <c r="AJ1546" s="140"/>
      <c r="AK1546" s="72"/>
      <c r="AL1546" s="133"/>
      <c r="AM1546" s="133"/>
      <c r="AN1546" s="133"/>
      <c r="AO1546" s="133"/>
      <c r="AP1546" s="133"/>
      <c r="AQ1546" s="133"/>
      <c r="AR1546" s="133"/>
      <c r="AS1546" s="133"/>
      <c r="AT1546" s="133"/>
      <c r="AU1546" s="133"/>
      <c r="AV1546" s="152"/>
      <c r="AW1546" s="134"/>
      <c r="AX1546" s="135"/>
    </row>
    <row r="1547" spans="1:50" x14ac:dyDescent="0.25">
      <c r="A1547" s="3"/>
      <c r="B1547" s="129"/>
      <c r="X1547" s="72"/>
      <c r="Y1547" s="132"/>
      <c r="AB1547" s="131"/>
      <c r="AC1547" s="131"/>
      <c r="AD1547" s="131"/>
      <c r="AE1547" s="131"/>
      <c r="AF1547" s="131"/>
      <c r="AG1547" s="131"/>
      <c r="AH1547" s="131"/>
      <c r="AI1547" s="131"/>
      <c r="AJ1547" s="140"/>
      <c r="AK1547" s="72"/>
      <c r="AL1547" s="133"/>
      <c r="AM1547" s="133"/>
      <c r="AN1547" s="133"/>
      <c r="AO1547" s="133"/>
      <c r="AP1547" s="133"/>
      <c r="AQ1547" s="133"/>
      <c r="AR1547" s="133"/>
      <c r="AS1547" s="133"/>
      <c r="AT1547" s="133"/>
      <c r="AU1547" s="133"/>
      <c r="AV1547" s="152"/>
      <c r="AW1547" s="134"/>
      <c r="AX1547" s="135"/>
    </row>
    <row r="1548" spans="1:50" x14ac:dyDescent="0.25">
      <c r="A1548" s="3"/>
      <c r="B1548" s="129"/>
      <c r="X1548" s="72"/>
      <c r="Y1548" s="132"/>
      <c r="AB1548" s="131"/>
      <c r="AC1548" s="131"/>
      <c r="AD1548" s="131"/>
      <c r="AE1548" s="131"/>
      <c r="AF1548" s="131"/>
      <c r="AG1548" s="131"/>
      <c r="AH1548" s="131"/>
      <c r="AI1548" s="131"/>
      <c r="AJ1548" s="140"/>
      <c r="AK1548" s="72"/>
      <c r="AL1548" s="133"/>
      <c r="AM1548" s="133"/>
      <c r="AN1548" s="133"/>
      <c r="AO1548" s="133"/>
      <c r="AP1548" s="133"/>
      <c r="AQ1548" s="133"/>
      <c r="AR1548" s="133"/>
      <c r="AS1548" s="133"/>
      <c r="AT1548" s="133"/>
      <c r="AU1548" s="133"/>
      <c r="AV1548" s="152"/>
      <c r="AW1548" s="134"/>
      <c r="AX1548" s="135"/>
    </row>
    <row r="1549" spans="1:50" x14ac:dyDescent="0.25">
      <c r="A1549" s="3"/>
      <c r="B1549" s="129"/>
      <c r="X1549" s="72"/>
      <c r="Y1549" s="132"/>
      <c r="AB1549" s="131"/>
      <c r="AC1549" s="131"/>
      <c r="AD1549" s="131"/>
      <c r="AE1549" s="131"/>
      <c r="AF1549" s="131"/>
      <c r="AG1549" s="131"/>
      <c r="AH1549" s="131"/>
      <c r="AI1549" s="131"/>
      <c r="AJ1549" s="140"/>
      <c r="AK1549" s="72"/>
      <c r="AL1549" s="133"/>
      <c r="AM1549" s="133"/>
      <c r="AN1549" s="133"/>
      <c r="AO1549" s="133"/>
      <c r="AP1549" s="133"/>
      <c r="AQ1549" s="133"/>
      <c r="AR1549" s="133"/>
      <c r="AS1549" s="133"/>
      <c r="AT1549" s="133"/>
      <c r="AU1549" s="133"/>
      <c r="AV1549" s="152"/>
      <c r="AW1549" s="134"/>
      <c r="AX1549" s="135"/>
    </row>
    <row r="1550" spans="1:50" x14ac:dyDescent="0.25">
      <c r="A1550" s="3"/>
      <c r="B1550" s="129"/>
      <c r="X1550" s="72"/>
      <c r="Y1550" s="132"/>
      <c r="AB1550" s="131"/>
      <c r="AC1550" s="131"/>
      <c r="AD1550" s="131"/>
      <c r="AE1550" s="131"/>
      <c r="AF1550" s="131"/>
      <c r="AG1550" s="131"/>
      <c r="AH1550" s="131"/>
      <c r="AI1550" s="131"/>
      <c r="AJ1550" s="140"/>
      <c r="AK1550" s="72"/>
      <c r="AL1550" s="133"/>
      <c r="AM1550" s="133"/>
      <c r="AN1550" s="133"/>
      <c r="AO1550" s="133"/>
      <c r="AP1550" s="133"/>
      <c r="AQ1550" s="133"/>
      <c r="AR1550" s="133"/>
      <c r="AS1550" s="133"/>
      <c r="AT1550" s="133"/>
      <c r="AU1550" s="133"/>
      <c r="AV1550" s="152"/>
      <c r="AW1550" s="134"/>
      <c r="AX1550" s="135"/>
    </row>
    <row r="1551" spans="1:50" x14ac:dyDescent="0.25">
      <c r="A1551" s="3"/>
      <c r="B1551" s="129"/>
      <c r="X1551" s="72"/>
      <c r="Y1551" s="132"/>
      <c r="AB1551" s="131"/>
      <c r="AC1551" s="131"/>
      <c r="AD1551" s="131"/>
      <c r="AE1551" s="131"/>
      <c r="AF1551" s="131"/>
      <c r="AG1551" s="131"/>
      <c r="AH1551" s="131"/>
      <c r="AI1551" s="131"/>
      <c r="AJ1551" s="140"/>
      <c r="AK1551" s="72"/>
      <c r="AL1551" s="133"/>
      <c r="AM1551" s="133"/>
      <c r="AN1551" s="133"/>
      <c r="AO1551" s="133"/>
      <c r="AP1551" s="133"/>
      <c r="AQ1551" s="133"/>
      <c r="AR1551" s="133"/>
      <c r="AS1551" s="133"/>
      <c r="AT1551" s="133"/>
      <c r="AU1551" s="133"/>
      <c r="AV1551" s="152"/>
      <c r="AW1551" s="134"/>
      <c r="AX1551" s="135"/>
    </row>
    <row r="1552" spans="1:50" x14ac:dyDescent="0.25">
      <c r="A1552" s="3"/>
      <c r="B1552" s="129"/>
      <c r="X1552" s="72"/>
      <c r="Y1552" s="132"/>
      <c r="AB1552" s="131"/>
      <c r="AC1552" s="131"/>
      <c r="AD1552" s="131"/>
      <c r="AE1552" s="131"/>
      <c r="AF1552" s="131"/>
      <c r="AG1552" s="131"/>
      <c r="AH1552" s="131"/>
      <c r="AI1552" s="131"/>
      <c r="AJ1552" s="140"/>
      <c r="AK1552" s="72"/>
      <c r="AL1552" s="133"/>
      <c r="AM1552" s="133"/>
      <c r="AN1552" s="133"/>
      <c r="AO1552" s="133"/>
      <c r="AP1552" s="133"/>
      <c r="AQ1552" s="133"/>
      <c r="AR1552" s="133"/>
      <c r="AS1552" s="133"/>
      <c r="AT1552" s="133"/>
      <c r="AU1552" s="133"/>
      <c r="AV1552" s="152"/>
      <c r="AW1552" s="134"/>
      <c r="AX1552" s="135"/>
    </row>
    <row r="1553" spans="1:50" x14ac:dyDescent="0.25">
      <c r="A1553" s="3"/>
      <c r="B1553" s="129"/>
      <c r="X1553" s="72"/>
      <c r="Y1553" s="132"/>
      <c r="AB1553" s="131"/>
      <c r="AC1553" s="131"/>
      <c r="AD1553" s="131"/>
      <c r="AE1553" s="131"/>
      <c r="AF1553" s="131"/>
      <c r="AG1553" s="131"/>
      <c r="AH1553" s="131"/>
      <c r="AI1553" s="131"/>
      <c r="AJ1553" s="140"/>
      <c r="AK1553" s="72"/>
      <c r="AL1553" s="133"/>
      <c r="AM1553" s="133"/>
      <c r="AN1553" s="133"/>
      <c r="AO1553" s="133"/>
      <c r="AP1553" s="133"/>
      <c r="AQ1553" s="133"/>
      <c r="AR1553" s="133"/>
      <c r="AS1553" s="133"/>
      <c r="AT1553" s="133"/>
      <c r="AU1553" s="133"/>
      <c r="AV1553" s="152"/>
      <c r="AW1553" s="134"/>
      <c r="AX1553" s="135"/>
    </row>
    <row r="1554" spans="1:50" x14ac:dyDescent="0.25">
      <c r="A1554" s="3"/>
      <c r="B1554" s="129"/>
      <c r="X1554" s="72"/>
      <c r="Y1554" s="132"/>
      <c r="AB1554" s="131"/>
      <c r="AC1554" s="131"/>
      <c r="AD1554" s="131"/>
      <c r="AE1554" s="131"/>
      <c r="AF1554" s="131"/>
      <c r="AG1554" s="131"/>
      <c r="AH1554" s="131"/>
      <c r="AI1554" s="131"/>
      <c r="AJ1554" s="140"/>
      <c r="AK1554" s="72"/>
      <c r="AL1554" s="133"/>
      <c r="AM1554" s="133"/>
      <c r="AN1554" s="133"/>
      <c r="AO1554" s="133"/>
      <c r="AP1554" s="133"/>
      <c r="AQ1554" s="133"/>
      <c r="AR1554" s="133"/>
      <c r="AS1554" s="133"/>
      <c r="AT1554" s="133"/>
      <c r="AU1554" s="133"/>
      <c r="AV1554" s="152"/>
      <c r="AW1554" s="134"/>
      <c r="AX1554" s="135"/>
    </row>
    <row r="1555" spans="1:50" x14ac:dyDescent="0.25">
      <c r="A1555" s="3"/>
      <c r="B1555" s="129"/>
      <c r="X1555" s="72"/>
      <c r="Y1555" s="132"/>
      <c r="AB1555" s="131"/>
      <c r="AC1555" s="131"/>
      <c r="AD1555" s="131"/>
      <c r="AE1555" s="131"/>
      <c r="AF1555" s="131"/>
      <c r="AG1555" s="131"/>
      <c r="AH1555" s="131"/>
      <c r="AI1555" s="131"/>
      <c r="AJ1555" s="140"/>
      <c r="AK1555" s="72"/>
      <c r="AL1555" s="133"/>
      <c r="AM1555" s="133"/>
      <c r="AN1555" s="133"/>
      <c r="AO1555" s="133"/>
      <c r="AP1555" s="133"/>
      <c r="AQ1555" s="133"/>
      <c r="AR1555" s="133"/>
      <c r="AS1555" s="133"/>
      <c r="AT1555" s="133"/>
      <c r="AU1555" s="133"/>
      <c r="AV1555" s="152"/>
      <c r="AW1555" s="134"/>
      <c r="AX1555" s="135"/>
    </row>
    <row r="1556" spans="1:50" x14ac:dyDescent="0.25">
      <c r="A1556" s="3"/>
      <c r="B1556" s="129"/>
      <c r="X1556" s="72"/>
      <c r="Y1556" s="132"/>
      <c r="AB1556" s="131"/>
      <c r="AC1556" s="131"/>
      <c r="AD1556" s="131"/>
      <c r="AE1556" s="131"/>
      <c r="AF1556" s="131"/>
      <c r="AG1556" s="131"/>
      <c r="AH1556" s="131"/>
      <c r="AI1556" s="131"/>
      <c r="AJ1556" s="140"/>
      <c r="AK1556" s="72"/>
      <c r="AL1556" s="133"/>
      <c r="AM1556" s="133"/>
      <c r="AN1556" s="133"/>
      <c r="AO1556" s="133"/>
      <c r="AP1556" s="133"/>
      <c r="AQ1556" s="133"/>
      <c r="AR1556" s="133"/>
      <c r="AS1556" s="133"/>
      <c r="AT1556" s="133"/>
      <c r="AU1556" s="133"/>
      <c r="AV1556" s="152"/>
      <c r="AW1556" s="134"/>
      <c r="AX1556" s="135"/>
    </row>
    <row r="1557" spans="1:50" x14ac:dyDescent="0.25">
      <c r="A1557" s="3"/>
      <c r="B1557" s="129"/>
      <c r="X1557" s="72"/>
      <c r="Y1557" s="132"/>
      <c r="AB1557" s="131"/>
      <c r="AC1557" s="131"/>
      <c r="AD1557" s="131"/>
      <c r="AE1557" s="131"/>
      <c r="AF1557" s="131"/>
      <c r="AG1557" s="131"/>
      <c r="AH1557" s="131"/>
      <c r="AI1557" s="131"/>
      <c r="AJ1557" s="140"/>
      <c r="AK1557" s="72"/>
      <c r="AL1557" s="133"/>
      <c r="AM1557" s="133"/>
      <c r="AN1557" s="133"/>
      <c r="AO1557" s="133"/>
      <c r="AP1557" s="133"/>
      <c r="AQ1557" s="133"/>
      <c r="AR1557" s="133"/>
      <c r="AS1557" s="133"/>
      <c r="AT1557" s="133"/>
      <c r="AU1557" s="133"/>
      <c r="AV1557" s="152"/>
      <c r="AW1557" s="134"/>
      <c r="AX1557" s="135"/>
    </row>
    <row r="1558" spans="1:50" x14ac:dyDescent="0.25">
      <c r="A1558" s="3"/>
      <c r="B1558" s="129"/>
      <c r="X1558" s="72"/>
      <c r="Y1558" s="132"/>
      <c r="AB1558" s="131"/>
      <c r="AC1558" s="131"/>
      <c r="AD1558" s="131"/>
      <c r="AE1558" s="131"/>
      <c r="AF1558" s="131"/>
      <c r="AG1558" s="131"/>
      <c r="AH1558" s="131"/>
      <c r="AI1558" s="131"/>
      <c r="AJ1558" s="140"/>
      <c r="AK1558" s="72"/>
      <c r="AL1558" s="133"/>
      <c r="AM1558" s="133"/>
      <c r="AN1558" s="133"/>
      <c r="AO1558" s="133"/>
      <c r="AP1558" s="133"/>
      <c r="AQ1558" s="133"/>
      <c r="AR1558" s="133"/>
      <c r="AS1558" s="133"/>
      <c r="AT1558" s="133"/>
      <c r="AU1558" s="133"/>
      <c r="AV1558" s="152"/>
      <c r="AW1558" s="134"/>
      <c r="AX1558" s="135"/>
    </row>
    <row r="1559" spans="1:50" x14ac:dyDescent="0.25">
      <c r="A1559" s="3"/>
      <c r="B1559" s="129"/>
      <c r="X1559" s="72"/>
      <c r="Y1559" s="132"/>
      <c r="AB1559" s="131"/>
      <c r="AC1559" s="131"/>
      <c r="AD1559" s="131"/>
      <c r="AE1559" s="131"/>
      <c r="AF1559" s="131"/>
      <c r="AG1559" s="131"/>
      <c r="AH1559" s="131"/>
      <c r="AI1559" s="131"/>
      <c r="AJ1559" s="140"/>
      <c r="AK1559" s="72"/>
      <c r="AL1559" s="133"/>
      <c r="AM1559" s="133"/>
      <c r="AN1559" s="133"/>
      <c r="AO1559" s="133"/>
      <c r="AP1559" s="133"/>
      <c r="AQ1559" s="133"/>
      <c r="AR1559" s="133"/>
      <c r="AS1559" s="133"/>
      <c r="AT1559" s="133"/>
      <c r="AU1559" s="133"/>
      <c r="AV1559" s="152"/>
      <c r="AW1559" s="134"/>
      <c r="AX1559" s="135"/>
    </row>
    <row r="1560" spans="1:50" x14ac:dyDescent="0.25">
      <c r="A1560" s="3"/>
      <c r="B1560" s="129"/>
      <c r="X1560" s="72"/>
      <c r="Y1560" s="132"/>
      <c r="AB1560" s="131"/>
      <c r="AC1560" s="131"/>
      <c r="AD1560" s="131"/>
      <c r="AE1560" s="131"/>
      <c r="AF1560" s="131"/>
      <c r="AG1560" s="131"/>
      <c r="AH1560" s="131"/>
      <c r="AI1560" s="131"/>
      <c r="AJ1560" s="140"/>
      <c r="AK1560" s="72"/>
      <c r="AL1560" s="133"/>
      <c r="AM1560" s="133"/>
      <c r="AN1560" s="133"/>
      <c r="AO1560" s="133"/>
      <c r="AP1560" s="133"/>
      <c r="AQ1560" s="133"/>
      <c r="AR1560" s="133"/>
      <c r="AS1560" s="133"/>
      <c r="AT1560" s="133"/>
      <c r="AU1560" s="133"/>
      <c r="AV1560" s="152"/>
      <c r="AW1560" s="134"/>
      <c r="AX1560" s="135"/>
    </row>
    <row r="1561" spans="1:50" x14ac:dyDescent="0.25">
      <c r="A1561" s="3"/>
      <c r="B1561" s="129"/>
      <c r="X1561" s="72"/>
      <c r="Y1561" s="132"/>
      <c r="AB1561" s="131"/>
      <c r="AC1561" s="131"/>
      <c r="AD1561" s="131"/>
      <c r="AE1561" s="131"/>
      <c r="AF1561" s="131"/>
      <c r="AG1561" s="131"/>
      <c r="AH1561" s="131"/>
      <c r="AI1561" s="131"/>
      <c r="AJ1561" s="140"/>
      <c r="AK1561" s="72"/>
      <c r="AL1561" s="133"/>
      <c r="AM1561" s="133"/>
      <c r="AN1561" s="133"/>
      <c r="AO1561" s="133"/>
      <c r="AP1561" s="133"/>
      <c r="AQ1561" s="133"/>
      <c r="AR1561" s="133"/>
      <c r="AS1561" s="133"/>
      <c r="AT1561" s="133"/>
      <c r="AU1561" s="133"/>
      <c r="AV1561" s="152"/>
      <c r="AW1561" s="134"/>
      <c r="AX1561" s="135"/>
    </row>
    <row r="1562" spans="1:50" x14ac:dyDescent="0.25">
      <c r="A1562" s="3"/>
      <c r="B1562" s="129"/>
      <c r="X1562" s="72"/>
      <c r="Y1562" s="132"/>
      <c r="AB1562" s="131"/>
      <c r="AC1562" s="131"/>
      <c r="AD1562" s="131"/>
      <c r="AE1562" s="131"/>
      <c r="AF1562" s="131"/>
      <c r="AG1562" s="131"/>
      <c r="AH1562" s="131"/>
      <c r="AI1562" s="131"/>
      <c r="AJ1562" s="140"/>
      <c r="AK1562" s="72"/>
      <c r="AL1562" s="133"/>
      <c r="AM1562" s="133"/>
      <c r="AN1562" s="133"/>
      <c r="AO1562" s="133"/>
      <c r="AP1562" s="133"/>
      <c r="AQ1562" s="133"/>
      <c r="AR1562" s="133"/>
      <c r="AS1562" s="133"/>
      <c r="AT1562" s="133"/>
      <c r="AU1562" s="133"/>
      <c r="AV1562" s="152"/>
      <c r="AW1562" s="134"/>
      <c r="AX1562" s="135"/>
    </row>
    <row r="1563" spans="1:50" x14ac:dyDescent="0.25">
      <c r="A1563" s="3"/>
      <c r="B1563" s="129"/>
      <c r="X1563" s="72"/>
      <c r="Y1563" s="132"/>
      <c r="AB1563" s="131"/>
      <c r="AC1563" s="131"/>
      <c r="AD1563" s="131"/>
      <c r="AE1563" s="131"/>
      <c r="AF1563" s="131"/>
      <c r="AG1563" s="131"/>
      <c r="AH1563" s="131"/>
      <c r="AI1563" s="131"/>
      <c r="AJ1563" s="140"/>
      <c r="AK1563" s="72"/>
      <c r="AL1563" s="133"/>
      <c r="AM1563" s="133"/>
      <c r="AN1563" s="133"/>
      <c r="AO1563" s="133"/>
      <c r="AP1563" s="133"/>
      <c r="AQ1563" s="133"/>
      <c r="AR1563" s="133"/>
      <c r="AS1563" s="133"/>
      <c r="AT1563" s="133"/>
      <c r="AU1563" s="133"/>
      <c r="AV1563" s="152"/>
      <c r="AW1563" s="134"/>
      <c r="AX1563" s="135"/>
    </row>
    <row r="1564" spans="1:50" x14ac:dyDescent="0.25">
      <c r="A1564" s="3"/>
      <c r="B1564" s="129"/>
      <c r="X1564" s="72"/>
      <c r="Y1564" s="132"/>
      <c r="AB1564" s="131"/>
      <c r="AC1564" s="131"/>
      <c r="AD1564" s="131"/>
      <c r="AE1564" s="131"/>
      <c r="AF1564" s="131"/>
      <c r="AG1564" s="131"/>
      <c r="AH1564" s="131"/>
      <c r="AI1564" s="131"/>
      <c r="AJ1564" s="140"/>
      <c r="AK1564" s="72"/>
      <c r="AL1564" s="133"/>
      <c r="AM1564" s="133"/>
      <c r="AN1564" s="133"/>
      <c r="AO1564" s="133"/>
      <c r="AP1564" s="133"/>
      <c r="AQ1564" s="133"/>
      <c r="AR1564" s="133"/>
      <c r="AS1564" s="133"/>
      <c r="AT1564" s="133"/>
      <c r="AU1564" s="133"/>
      <c r="AV1564" s="152"/>
      <c r="AW1564" s="134"/>
      <c r="AX1564" s="135"/>
    </row>
    <row r="1565" spans="1:50" x14ac:dyDescent="0.25">
      <c r="A1565" s="3"/>
      <c r="B1565" s="129"/>
      <c r="X1565" s="72"/>
      <c r="Y1565" s="132"/>
      <c r="AB1565" s="131"/>
      <c r="AC1565" s="131"/>
      <c r="AD1565" s="131"/>
      <c r="AE1565" s="131"/>
      <c r="AF1565" s="131"/>
      <c r="AG1565" s="131"/>
      <c r="AH1565" s="131"/>
      <c r="AI1565" s="131"/>
      <c r="AJ1565" s="140"/>
      <c r="AK1565" s="72"/>
      <c r="AL1565" s="133"/>
      <c r="AM1565" s="133"/>
      <c r="AN1565" s="133"/>
      <c r="AO1565" s="133"/>
      <c r="AP1565" s="133"/>
      <c r="AQ1565" s="133"/>
      <c r="AR1565" s="133"/>
      <c r="AS1565" s="133"/>
      <c r="AT1565" s="133"/>
      <c r="AU1565" s="133"/>
      <c r="AV1565" s="152"/>
      <c r="AW1565" s="134"/>
      <c r="AX1565" s="135"/>
    </row>
    <row r="1566" spans="1:50" x14ac:dyDescent="0.25">
      <c r="A1566" s="3"/>
      <c r="B1566" s="129"/>
      <c r="X1566" s="72"/>
      <c r="Y1566" s="132"/>
      <c r="AB1566" s="131"/>
      <c r="AC1566" s="131"/>
      <c r="AD1566" s="131"/>
      <c r="AE1566" s="131"/>
      <c r="AF1566" s="131"/>
      <c r="AG1566" s="131"/>
      <c r="AH1566" s="131"/>
      <c r="AI1566" s="131"/>
      <c r="AJ1566" s="140"/>
      <c r="AK1566" s="72"/>
      <c r="AL1566" s="133"/>
      <c r="AM1566" s="133"/>
      <c r="AN1566" s="133"/>
      <c r="AO1566" s="133"/>
      <c r="AP1566" s="133"/>
      <c r="AQ1566" s="133"/>
      <c r="AR1566" s="133"/>
      <c r="AS1566" s="133"/>
      <c r="AT1566" s="133"/>
      <c r="AU1566" s="133"/>
      <c r="AV1566" s="152"/>
      <c r="AW1566" s="134"/>
      <c r="AX1566" s="135"/>
    </row>
    <row r="1567" spans="1:50" x14ac:dyDescent="0.25">
      <c r="A1567" s="3"/>
      <c r="B1567" s="129"/>
      <c r="X1567" s="72"/>
      <c r="Y1567" s="132"/>
      <c r="AB1567" s="131"/>
      <c r="AC1567" s="131"/>
      <c r="AD1567" s="131"/>
      <c r="AE1567" s="131"/>
      <c r="AF1567" s="131"/>
      <c r="AG1567" s="131"/>
      <c r="AH1567" s="131"/>
      <c r="AI1567" s="131"/>
      <c r="AJ1567" s="140"/>
      <c r="AK1567" s="72"/>
      <c r="AL1567" s="133"/>
      <c r="AM1567" s="133"/>
      <c r="AN1567" s="133"/>
      <c r="AO1567" s="133"/>
      <c r="AP1567" s="133"/>
      <c r="AQ1567" s="133"/>
      <c r="AR1567" s="133"/>
      <c r="AS1567" s="133"/>
      <c r="AT1567" s="133"/>
      <c r="AU1567" s="133"/>
      <c r="AV1567" s="152"/>
      <c r="AW1567" s="134"/>
      <c r="AX1567" s="135"/>
    </row>
    <row r="1568" spans="1:50" x14ac:dyDescent="0.25">
      <c r="A1568" s="3"/>
      <c r="B1568" s="129"/>
      <c r="X1568" s="72"/>
      <c r="Y1568" s="132"/>
      <c r="AB1568" s="131"/>
      <c r="AC1568" s="131"/>
      <c r="AD1568" s="131"/>
      <c r="AE1568" s="131"/>
      <c r="AF1568" s="131"/>
      <c r="AG1568" s="131"/>
      <c r="AH1568" s="131"/>
      <c r="AI1568" s="131"/>
      <c r="AJ1568" s="140"/>
      <c r="AK1568" s="72"/>
      <c r="AL1568" s="133"/>
      <c r="AM1568" s="133"/>
      <c r="AN1568" s="133"/>
      <c r="AO1568" s="133"/>
      <c r="AP1568" s="133"/>
      <c r="AQ1568" s="133"/>
      <c r="AR1568" s="133"/>
      <c r="AS1568" s="133"/>
      <c r="AT1568" s="133"/>
      <c r="AU1568" s="133"/>
      <c r="AV1568" s="152"/>
      <c r="AW1568" s="134"/>
      <c r="AX1568" s="135"/>
    </row>
    <row r="1569" spans="1:50" x14ac:dyDescent="0.25">
      <c r="A1569" s="3"/>
      <c r="B1569" s="129"/>
      <c r="X1569" s="72"/>
      <c r="Y1569" s="132"/>
      <c r="AB1569" s="131"/>
      <c r="AC1569" s="131"/>
      <c r="AD1569" s="131"/>
      <c r="AE1569" s="131"/>
      <c r="AF1569" s="131"/>
      <c r="AG1569" s="131"/>
      <c r="AH1569" s="131"/>
      <c r="AI1569" s="131"/>
      <c r="AJ1569" s="140"/>
      <c r="AK1569" s="72"/>
      <c r="AL1569" s="133"/>
      <c r="AM1569" s="133"/>
      <c r="AN1569" s="133"/>
      <c r="AO1569" s="133"/>
      <c r="AP1569" s="133"/>
      <c r="AQ1569" s="133"/>
      <c r="AR1569" s="133"/>
      <c r="AS1569" s="133"/>
      <c r="AT1569" s="133"/>
      <c r="AU1569" s="133"/>
      <c r="AV1569" s="152"/>
      <c r="AW1569" s="134"/>
      <c r="AX1569" s="135"/>
    </row>
    <row r="1570" spans="1:50" x14ac:dyDescent="0.25">
      <c r="A1570" s="3"/>
      <c r="B1570" s="129"/>
      <c r="X1570" s="72"/>
      <c r="Y1570" s="132"/>
      <c r="AB1570" s="131"/>
      <c r="AC1570" s="131"/>
      <c r="AD1570" s="131"/>
      <c r="AE1570" s="131"/>
      <c r="AF1570" s="131"/>
      <c r="AG1570" s="131"/>
      <c r="AH1570" s="131"/>
      <c r="AI1570" s="131"/>
      <c r="AJ1570" s="140"/>
      <c r="AK1570" s="72"/>
      <c r="AL1570" s="133"/>
      <c r="AM1570" s="133"/>
      <c r="AN1570" s="133"/>
      <c r="AO1570" s="133"/>
      <c r="AP1570" s="133"/>
      <c r="AQ1570" s="133"/>
      <c r="AR1570" s="133"/>
      <c r="AS1570" s="133"/>
      <c r="AT1570" s="133"/>
      <c r="AU1570" s="133"/>
      <c r="AV1570" s="152"/>
      <c r="AW1570" s="134"/>
      <c r="AX1570" s="135"/>
    </row>
    <row r="1571" spans="1:50" x14ac:dyDescent="0.25">
      <c r="A1571" s="3"/>
      <c r="B1571" s="129"/>
      <c r="X1571" s="72"/>
      <c r="Y1571" s="132"/>
      <c r="AB1571" s="131"/>
      <c r="AC1571" s="131"/>
      <c r="AD1571" s="131"/>
      <c r="AE1571" s="131"/>
      <c r="AF1571" s="131"/>
      <c r="AG1571" s="131"/>
      <c r="AH1571" s="131"/>
      <c r="AI1571" s="131"/>
      <c r="AJ1571" s="140"/>
      <c r="AK1571" s="72"/>
      <c r="AL1571" s="133"/>
      <c r="AM1571" s="133"/>
      <c r="AN1571" s="133"/>
      <c r="AO1571" s="133"/>
      <c r="AP1571" s="133"/>
      <c r="AQ1571" s="133"/>
      <c r="AR1571" s="133"/>
      <c r="AS1571" s="133"/>
      <c r="AT1571" s="133"/>
      <c r="AU1571" s="133"/>
      <c r="AV1571" s="152"/>
      <c r="AW1571" s="134"/>
      <c r="AX1571" s="135"/>
    </row>
    <row r="1572" spans="1:50" x14ac:dyDescent="0.25">
      <c r="A1572" s="3"/>
      <c r="B1572" s="129"/>
      <c r="X1572" s="72"/>
      <c r="Y1572" s="132"/>
      <c r="AB1572" s="131"/>
      <c r="AC1572" s="131"/>
      <c r="AD1572" s="131"/>
      <c r="AE1572" s="131"/>
      <c r="AF1572" s="131"/>
      <c r="AG1572" s="131"/>
      <c r="AH1572" s="131"/>
      <c r="AI1572" s="131"/>
      <c r="AJ1572" s="140"/>
      <c r="AK1572" s="72"/>
      <c r="AL1572" s="133"/>
      <c r="AM1572" s="133"/>
      <c r="AN1572" s="133"/>
      <c r="AO1572" s="133"/>
      <c r="AP1572" s="133"/>
      <c r="AQ1572" s="133"/>
      <c r="AR1572" s="133"/>
      <c r="AS1572" s="133"/>
      <c r="AT1572" s="133"/>
      <c r="AU1572" s="133"/>
      <c r="AV1572" s="152"/>
      <c r="AW1572" s="134"/>
      <c r="AX1572" s="135"/>
    </row>
    <row r="1573" spans="1:50" x14ac:dyDescent="0.25">
      <c r="A1573" s="3"/>
      <c r="B1573" s="129"/>
      <c r="X1573" s="72"/>
      <c r="Y1573" s="132"/>
      <c r="AB1573" s="131"/>
      <c r="AC1573" s="131"/>
      <c r="AD1573" s="131"/>
      <c r="AE1573" s="131"/>
      <c r="AF1573" s="131"/>
      <c r="AG1573" s="131"/>
      <c r="AH1573" s="131"/>
      <c r="AI1573" s="131"/>
      <c r="AJ1573" s="140"/>
      <c r="AK1573" s="72"/>
      <c r="AL1573" s="133"/>
      <c r="AM1573" s="133"/>
      <c r="AN1573" s="133"/>
      <c r="AO1573" s="133"/>
      <c r="AP1573" s="133"/>
      <c r="AQ1573" s="133"/>
      <c r="AR1573" s="133"/>
      <c r="AS1573" s="133"/>
      <c r="AT1573" s="133"/>
      <c r="AU1573" s="133"/>
      <c r="AV1573" s="152"/>
      <c r="AW1573" s="134"/>
      <c r="AX1573" s="135"/>
    </row>
    <row r="1574" spans="1:50" x14ac:dyDescent="0.25">
      <c r="A1574" s="3"/>
      <c r="B1574" s="129"/>
      <c r="X1574" s="72"/>
      <c r="Y1574" s="132"/>
      <c r="AB1574" s="131"/>
      <c r="AC1574" s="131"/>
      <c r="AD1574" s="131"/>
      <c r="AE1574" s="131"/>
      <c r="AF1574" s="131"/>
      <c r="AG1574" s="131"/>
      <c r="AH1574" s="131"/>
      <c r="AI1574" s="131"/>
      <c r="AJ1574" s="140"/>
      <c r="AK1574" s="72"/>
      <c r="AL1574" s="133"/>
      <c r="AM1574" s="133"/>
      <c r="AN1574" s="133"/>
      <c r="AO1574" s="133"/>
      <c r="AP1574" s="133"/>
      <c r="AQ1574" s="133"/>
      <c r="AR1574" s="133"/>
      <c r="AS1574" s="133"/>
      <c r="AT1574" s="133"/>
      <c r="AU1574" s="133"/>
      <c r="AV1574" s="152"/>
      <c r="AW1574" s="134"/>
      <c r="AX1574" s="135"/>
    </row>
    <row r="1575" spans="1:50" x14ac:dyDescent="0.25">
      <c r="A1575" s="3"/>
      <c r="B1575" s="129"/>
      <c r="X1575" s="72"/>
      <c r="Y1575" s="132"/>
      <c r="AB1575" s="131"/>
      <c r="AC1575" s="131"/>
      <c r="AD1575" s="131"/>
      <c r="AE1575" s="131"/>
      <c r="AF1575" s="131"/>
      <c r="AG1575" s="131"/>
      <c r="AH1575" s="131"/>
      <c r="AI1575" s="131"/>
      <c r="AJ1575" s="140"/>
      <c r="AK1575" s="72"/>
      <c r="AL1575" s="133"/>
      <c r="AM1575" s="133"/>
      <c r="AN1575" s="133"/>
      <c r="AO1575" s="133"/>
      <c r="AP1575" s="133"/>
      <c r="AQ1575" s="133"/>
      <c r="AR1575" s="133"/>
      <c r="AS1575" s="133"/>
      <c r="AT1575" s="133"/>
      <c r="AU1575" s="133"/>
      <c r="AV1575" s="152"/>
      <c r="AW1575" s="134"/>
      <c r="AX1575" s="135"/>
    </row>
    <row r="1576" spans="1:50" x14ac:dyDescent="0.25">
      <c r="A1576" s="3"/>
      <c r="B1576" s="129"/>
      <c r="X1576" s="72"/>
      <c r="Y1576" s="132"/>
      <c r="AB1576" s="131"/>
      <c r="AC1576" s="131"/>
      <c r="AD1576" s="131"/>
      <c r="AE1576" s="131"/>
      <c r="AF1576" s="131"/>
      <c r="AG1576" s="131"/>
      <c r="AH1576" s="131"/>
      <c r="AI1576" s="131"/>
      <c r="AJ1576" s="140"/>
      <c r="AK1576" s="72"/>
      <c r="AL1576" s="133"/>
      <c r="AM1576" s="133"/>
      <c r="AN1576" s="133"/>
      <c r="AO1576" s="133"/>
      <c r="AP1576" s="133"/>
      <c r="AQ1576" s="133"/>
      <c r="AR1576" s="133"/>
      <c r="AS1576" s="133"/>
      <c r="AT1576" s="133"/>
      <c r="AU1576" s="133"/>
      <c r="AV1576" s="152"/>
      <c r="AW1576" s="134"/>
      <c r="AX1576" s="135"/>
    </row>
    <row r="1577" spans="1:50" x14ac:dyDescent="0.25">
      <c r="A1577" s="3"/>
      <c r="B1577" s="129"/>
      <c r="X1577" s="72"/>
      <c r="Y1577" s="132"/>
      <c r="AB1577" s="131"/>
      <c r="AC1577" s="131"/>
      <c r="AD1577" s="131"/>
      <c r="AE1577" s="131"/>
      <c r="AF1577" s="131"/>
      <c r="AG1577" s="131"/>
      <c r="AH1577" s="131"/>
      <c r="AI1577" s="131"/>
      <c r="AJ1577" s="140"/>
      <c r="AK1577" s="72"/>
      <c r="AL1577" s="133"/>
      <c r="AM1577" s="133"/>
      <c r="AN1577" s="133"/>
      <c r="AO1577" s="133"/>
      <c r="AP1577" s="133"/>
      <c r="AQ1577" s="133"/>
      <c r="AR1577" s="133"/>
      <c r="AS1577" s="133"/>
      <c r="AT1577" s="133"/>
      <c r="AU1577" s="133"/>
      <c r="AV1577" s="152"/>
      <c r="AW1577" s="134"/>
      <c r="AX1577" s="135"/>
    </row>
    <row r="1578" spans="1:50" x14ac:dyDescent="0.25">
      <c r="A1578" s="3"/>
      <c r="B1578" s="129"/>
      <c r="X1578" s="72"/>
      <c r="Y1578" s="132"/>
      <c r="AB1578" s="131"/>
      <c r="AC1578" s="131"/>
      <c r="AD1578" s="131"/>
      <c r="AE1578" s="131"/>
      <c r="AF1578" s="131"/>
      <c r="AG1578" s="131"/>
      <c r="AH1578" s="131"/>
      <c r="AI1578" s="131"/>
      <c r="AJ1578" s="140"/>
      <c r="AK1578" s="72"/>
      <c r="AL1578" s="133"/>
      <c r="AM1578" s="133"/>
      <c r="AN1578" s="133"/>
      <c r="AO1578" s="133"/>
      <c r="AP1578" s="133"/>
      <c r="AQ1578" s="133"/>
      <c r="AR1578" s="133"/>
      <c r="AS1578" s="133"/>
      <c r="AT1578" s="133"/>
      <c r="AU1578" s="133"/>
      <c r="AV1578" s="152"/>
      <c r="AW1578" s="134"/>
      <c r="AX1578" s="135"/>
    </row>
    <row r="1579" spans="1:50" x14ac:dyDescent="0.25">
      <c r="A1579" s="3"/>
      <c r="B1579" s="129"/>
      <c r="X1579" s="72"/>
      <c r="Y1579" s="132"/>
      <c r="AB1579" s="131"/>
      <c r="AC1579" s="131"/>
      <c r="AD1579" s="131"/>
      <c r="AE1579" s="131"/>
      <c r="AF1579" s="131"/>
      <c r="AG1579" s="131"/>
      <c r="AH1579" s="131"/>
      <c r="AI1579" s="131"/>
      <c r="AJ1579" s="140"/>
      <c r="AK1579" s="72"/>
      <c r="AL1579" s="133"/>
      <c r="AM1579" s="133"/>
      <c r="AN1579" s="133"/>
      <c r="AO1579" s="133"/>
      <c r="AP1579" s="133"/>
      <c r="AQ1579" s="133"/>
      <c r="AR1579" s="133"/>
      <c r="AS1579" s="133"/>
      <c r="AT1579" s="133"/>
      <c r="AU1579" s="133"/>
      <c r="AV1579" s="152"/>
      <c r="AW1579" s="134"/>
      <c r="AX1579" s="135"/>
    </row>
    <row r="1580" spans="1:50" x14ac:dyDescent="0.25">
      <c r="A1580" s="3"/>
      <c r="B1580" s="129"/>
      <c r="X1580" s="72"/>
      <c r="Y1580" s="132"/>
      <c r="AB1580" s="131"/>
      <c r="AC1580" s="131"/>
      <c r="AD1580" s="131"/>
      <c r="AE1580" s="131"/>
      <c r="AF1580" s="131"/>
      <c r="AG1580" s="131"/>
      <c r="AH1580" s="131"/>
      <c r="AI1580" s="131"/>
      <c r="AJ1580" s="140"/>
      <c r="AK1580" s="72"/>
      <c r="AL1580" s="133"/>
      <c r="AM1580" s="133"/>
      <c r="AN1580" s="133"/>
      <c r="AO1580" s="133"/>
      <c r="AP1580" s="133"/>
      <c r="AQ1580" s="133"/>
      <c r="AR1580" s="133"/>
      <c r="AS1580" s="133"/>
      <c r="AT1580" s="133"/>
      <c r="AU1580" s="133"/>
      <c r="AV1580" s="152"/>
      <c r="AW1580" s="134"/>
      <c r="AX1580" s="135"/>
    </row>
    <row r="1581" spans="1:50" x14ac:dyDescent="0.25">
      <c r="A1581" s="3"/>
      <c r="B1581" s="129"/>
      <c r="X1581" s="72"/>
      <c r="Y1581" s="132"/>
      <c r="AB1581" s="131"/>
      <c r="AC1581" s="131"/>
      <c r="AD1581" s="131"/>
      <c r="AE1581" s="131"/>
      <c r="AF1581" s="131"/>
      <c r="AG1581" s="131"/>
      <c r="AH1581" s="131"/>
      <c r="AI1581" s="131"/>
      <c r="AJ1581" s="140"/>
      <c r="AK1581" s="72"/>
      <c r="AL1581" s="133"/>
      <c r="AM1581" s="133"/>
      <c r="AN1581" s="133"/>
      <c r="AO1581" s="133"/>
      <c r="AP1581" s="133"/>
      <c r="AQ1581" s="133"/>
      <c r="AR1581" s="133"/>
      <c r="AS1581" s="133"/>
      <c r="AT1581" s="133"/>
      <c r="AU1581" s="133"/>
      <c r="AV1581" s="152"/>
      <c r="AW1581" s="134"/>
      <c r="AX1581" s="135"/>
    </row>
    <row r="1582" spans="1:50" x14ac:dyDescent="0.25">
      <c r="A1582" s="3"/>
      <c r="B1582" s="129"/>
      <c r="X1582" s="72"/>
      <c r="Y1582" s="132"/>
      <c r="AB1582" s="131"/>
      <c r="AC1582" s="131"/>
      <c r="AD1582" s="131"/>
      <c r="AE1582" s="131"/>
      <c r="AF1582" s="131"/>
      <c r="AG1582" s="131"/>
      <c r="AH1582" s="131"/>
      <c r="AI1582" s="131"/>
      <c r="AJ1582" s="140"/>
      <c r="AK1582" s="72"/>
      <c r="AL1582" s="133"/>
      <c r="AM1582" s="133"/>
      <c r="AN1582" s="133"/>
      <c r="AO1582" s="133"/>
      <c r="AP1582" s="133"/>
      <c r="AQ1582" s="133"/>
      <c r="AR1582" s="133"/>
      <c r="AS1582" s="133"/>
      <c r="AT1582" s="133"/>
      <c r="AU1582" s="133"/>
      <c r="AV1582" s="152"/>
      <c r="AW1582" s="134"/>
      <c r="AX1582" s="135"/>
    </row>
    <row r="1583" spans="1:50" x14ac:dyDescent="0.25">
      <c r="A1583" s="3"/>
      <c r="B1583" s="129"/>
      <c r="X1583" s="72"/>
      <c r="Y1583" s="132"/>
      <c r="AB1583" s="131"/>
      <c r="AC1583" s="131"/>
      <c r="AD1583" s="131"/>
      <c r="AE1583" s="131"/>
      <c r="AF1583" s="131"/>
      <c r="AG1583" s="131"/>
      <c r="AH1583" s="131"/>
      <c r="AI1583" s="131"/>
      <c r="AJ1583" s="140"/>
      <c r="AK1583" s="72"/>
      <c r="AL1583" s="133"/>
      <c r="AM1583" s="133"/>
      <c r="AN1583" s="133"/>
      <c r="AO1583" s="133"/>
      <c r="AP1583" s="133"/>
      <c r="AQ1583" s="133"/>
      <c r="AR1583" s="133"/>
      <c r="AS1583" s="133"/>
      <c r="AT1583" s="133"/>
      <c r="AU1583" s="133"/>
      <c r="AV1583" s="152"/>
      <c r="AW1583" s="134"/>
      <c r="AX1583" s="135"/>
    </row>
    <row r="1584" spans="1:50" x14ac:dyDescent="0.25">
      <c r="A1584" s="3"/>
      <c r="B1584" s="129"/>
      <c r="X1584" s="72"/>
      <c r="Y1584" s="132"/>
      <c r="AB1584" s="131"/>
      <c r="AC1584" s="131"/>
      <c r="AD1584" s="131"/>
      <c r="AE1584" s="131"/>
      <c r="AF1584" s="131"/>
      <c r="AG1584" s="131"/>
      <c r="AH1584" s="131"/>
      <c r="AI1584" s="131"/>
      <c r="AJ1584" s="140"/>
      <c r="AK1584" s="72"/>
      <c r="AL1584" s="133"/>
      <c r="AM1584" s="133"/>
      <c r="AN1584" s="133"/>
      <c r="AO1584" s="133"/>
      <c r="AP1584" s="133"/>
      <c r="AQ1584" s="133"/>
      <c r="AR1584" s="133"/>
      <c r="AS1584" s="133"/>
      <c r="AT1584" s="133"/>
      <c r="AU1584" s="133"/>
      <c r="AV1584" s="152"/>
      <c r="AW1584" s="134"/>
      <c r="AX1584" s="135"/>
    </row>
    <row r="1585" spans="1:50" x14ac:dyDescent="0.25">
      <c r="A1585" s="3"/>
      <c r="B1585" s="129"/>
      <c r="X1585" s="72"/>
      <c r="Y1585" s="132"/>
      <c r="AB1585" s="131"/>
      <c r="AC1585" s="131"/>
      <c r="AD1585" s="131"/>
      <c r="AE1585" s="131"/>
      <c r="AF1585" s="131"/>
      <c r="AG1585" s="131"/>
      <c r="AH1585" s="131"/>
      <c r="AI1585" s="131"/>
      <c r="AJ1585" s="140"/>
      <c r="AK1585" s="72"/>
      <c r="AL1585" s="133"/>
      <c r="AM1585" s="133"/>
      <c r="AN1585" s="133"/>
      <c r="AO1585" s="133"/>
      <c r="AP1585" s="133"/>
      <c r="AQ1585" s="133"/>
      <c r="AR1585" s="133"/>
      <c r="AS1585" s="133"/>
      <c r="AT1585" s="133"/>
      <c r="AU1585" s="133"/>
      <c r="AV1585" s="152"/>
      <c r="AW1585" s="134"/>
      <c r="AX1585" s="135"/>
    </row>
    <row r="1586" spans="1:50" x14ac:dyDescent="0.25">
      <c r="A1586" s="3"/>
      <c r="B1586" s="129"/>
      <c r="X1586" s="72"/>
      <c r="Y1586" s="132"/>
      <c r="AB1586" s="131"/>
      <c r="AC1586" s="131"/>
      <c r="AD1586" s="131"/>
      <c r="AE1586" s="131"/>
      <c r="AF1586" s="131"/>
      <c r="AG1586" s="131"/>
      <c r="AH1586" s="131"/>
      <c r="AI1586" s="131"/>
      <c r="AJ1586" s="140"/>
      <c r="AK1586" s="72"/>
      <c r="AL1586" s="133"/>
      <c r="AM1586" s="133"/>
      <c r="AN1586" s="133"/>
      <c r="AO1586" s="133"/>
      <c r="AP1586" s="133"/>
      <c r="AQ1586" s="133"/>
      <c r="AR1586" s="133"/>
      <c r="AS1586" s="133"/>
      <c r="AT1586" s="133"/>
      <c r="AU1586" s="133"/>
      <c r="AV1586" s="152"/>
      <c r="AW1586" s="134"/>
      <c r="AX1586" s="135"/>
    </row>
    <row r="1587" spans="1:50" x14ac:dyDescent="0.25">
      <c r="A1587" s="3"/>
      <c r="B1587" s="129"/>
      <c r="X1587" s="72"/>
      <c r="Y1587" s="132"/>
      <c r="AB1587" s="131"/>
      <c r="AC1587" s="131"/>
      <c r="AD1587" s="131"/>
      <c r="AE1587" s="131"/>
      <c r="AF1587" s="131"/>
      <c r="AG1587" s="131"/>
      <c r="AH1587" s="131"/>
      <c r="AI1587" s="131"/>
      <c r="AJ1587" s="140"/>
      <c r="AK1587" s="72"/>
      <c r="AL1587" s="133"/>
      <c r="AM1587" s="133"/>
      <c r="AN1587" s="133"/>
      <c r="AO1587" s="133"/>
      <c r="AP1587" s="133"/>
      <c r="AQ1587" s="133"/>
      <c r="AR1587" s="133"/>
      <c r="AS1587" s="133"/>
      <c r="AT1587" s="133"/>
      <c r="AU1587" s="133"/>
      <c r="AV1587" s="152"/>
      <c r="AW1587" s="134"/>
      <c r="AX1587" s="135"/>
    </row>
    <row r="1588" spans="1:50" x14ac:dyDescent="0.25">
      <c r="A1588" s="3"/>
      <c r="B1588" s="129"/>
      <c r="X1588" s="72"/>
      <c r="Y1588" s="132"/>
      <c r="AB1588" s="131"/>
      <c r="AC1588" s="131"/>
      <c r="AD1588" s="131"/>
      <c r="AE1588" s="131"/>
      <c r="AF1588" s="131"/>
      <c r="AG1588" s="131"/>
      <c r="AH1588" s="131"/>
      <c r="AI1588" s="131"/>
      <c r="AJ1588" s="140"/>
      <c r="AK1588" s="72"/>
      <c r="AL1588" s="133"/>
      <c r="AM1588" s="133"/>
      <c r="AN1588" s="133"/>
      <c r="AO1588" s="133"/>
      <c r="AP1588" s="133"/>
      <c r="AQ1588" s="133"/>
      <c r="AR1588" s="133"/>
      <c r="AS1588" s="133"/>
      <c r="AT1588" s="133"/>
      <c r="AU1588" s="133"/>
      <c r="AV1588" s="152"/>
      <c r="AW1588" s="134"/>
      <c r="AX1588" s="135"/>
    </row>
    <row r="1589" spans="1:50" x14ac:dyDescent="0.25">
      <c r="A1589" s="3"/>
      <c r="B1589" s="129"/>
      <c r="X1589" s="72"/>
      <c r="Y1589" s="132"/>
      <c r="AB1589" s="131"/>
      <c r="AC1589" s="131"/>
      <c r="AD1589" s="131"/>
      <c r="AE1589" s="131"/>
      <c r="AF1589" s="131"/>
      <c r="AG1589" s="131"/>
      <c r="AH1589" s="131"/>
      <c r="AI1589" s="131"/>
      <c r="AJ1589" s="140"/>
      <c r="AK1589" s="72"/>
      <c r="AL1589" s="133"/>
      <c r="AM1589" s="133"/>
      <c r="AN1589" s="133"/>
      <c r="AO1589" s="133"/>
      <c r="AP1589" s="133"/>
      <c r="AQ1589" s="133"/>
      <c r="AR1589" s="133"/>
      <c r="AS1589" s="133"/>
      <c r="AT1589" s="133"/>
      <c r="AU1589" s="133"/>
      <c r="AV1589" s="152"/>
      <c r="AW1589" s="134"/>
      <c r="AX1589" s="135"/>
    </row>
    <row r="1590" spans="1:50" x14ac:dyDescent="0.25">
      <c r="A1590" s="3"/>
      <c r="B1590" s="129"/>
      <c r="X1590" s="72"/>
      <c r="Y1590" s="132"/>
      <c r="AB1590" s="131"/>
      <c r="AC1590" s="131"/>
      <c r="AD1590" s="131"/>
      <c r="AE1590" s="131"/>
      <c r="AF1590" s="131"/>
      <c r="AG1590" s="131"/>
      <c r="AH1590" s="131"/>
      <c r="AI1590" s="131"/>
      <c r="AJ1590" s="140"/>
      <c r="AK1590" s="72"/>
      <c r="AL1590" s="133"/>
      <c r="AM1590" s="133"/>
      <c r="AN1590" s="133"/>
      <c r="AO1590" s="133"/>
      <c r="AP1590" s="133"/>
      <c r="AQ1590" s="133"/>
      <c r="AR1590" s="133"/>
      <c r="AS1590" s="133"/>
      <c r="AT1590" s="133"/>
      <c r="AU1590" s="133"/>
      <c r="AV1590" s="152"/>
      <c r="AW1590" s="134"/>
      <c r="AX1590" s="135"/>
    </row>
    <row r="1591" spans="1:50" x14ac:dyDescent="0.25">
      <c r="A1591" s="3"/>
      <c r="B1591" s="129"/>
      <c r="X1591" s="72"/>
      <c r="Y1591" s="132"/>
      <c r="AB1591" s="131"/>
      <c r="AC1591" s="131"/>
      <c r="AD1591" s="131"/>
      <c r="AE1591" s="131"/>
      <c r="AF1591" s="131"/>
      <c r="AG1591" s="131"/>
      <c r="AH1591" s="131"/>
      <c r="AI1591" s="131"/>
      <c r="AJ1591" s="140"/>
      <c r="AK1591" s="72"/>
      <c r="AL1591" s="133"/>
      <c r="AM1591" s="133"/>
      <c r="AN1591" s="133"/>
      <c r="AO1591" s="133"/>
      <c r="AP1591" s="133"/>
      <c r="AQ1591" s="133"/>
      <c r="AR1591" s="133"/>
      <c r="AS1591" s="133"/>
      <c r="AT1591" s="133"/>
      <c r="AU1591" s="133"/>
      <c r="AV1591" s="152"/>
      <c r="AW1591" s="134"/>
      <c r="AX1591" s="135"/>
    </row>
    <row r="1592" spans="1:50" x14ac:dyDescent="0.25">
      <c r="A1592" s="3"/>
      <c r="B1592" s="129"/>
      <c r="X1592" s="72"/>
      <c r="Y1592" s="132"/>
      <c r="AB1592" s="131"/>
      <c r="AC1592" s="131"/>
      <c r="AD1592" s="131"/>
      <c r="AE1592" s="131"/>
      <c r="AF1592" s="131"/>
      <c r="AG1592" s="131"/>
      <c r="AH1592" s="131"/>
      <c r="AI1592" s="131"/>
      <c r="AJ1592" s="140"/>
      <c r="AK1592" s="72"/>
      <c r="AL1592" s="133"/>
      <c r="AM1592" s="133"/>
      <c r="AN1592" s="133"/>
      <c r="AO1592" s="133"/>
      <c r="AP1592" s="133"/>
      <c r="AQ1592" s="133"/>
      <c r="AR1592" s="133"/>
      <c r="AS1592" s="133"/>
      <c r="AT1592" s="133"/>
      <c r="AU1592" s="133"/>
      <c r="AV1592" s="152"/>
      <c r="AW1592" s="134"/>
      <c r="AX1592" s="135"/>
    </row>
    <row r="1593" spans="1:50" x14ac:dyDescent="0.25">
      <c r="A1593" s="3"/>
      <c r="B1593" s="129"/>
      <c r="X1593" s="72"/>
      <c r="Y1593" s="132"/>
      <c r="AB1593" s="131"/>
      <c r="AC1593" s="131"/>
      <c r="AD1593" s="131"/>
      <c r="AE1593" s="131"/>
      <c r="AF1593" s="131"/>
      <c r="AG1593" s="131"/>
      <c r="AH1593" s="131"/>
      <c r="AI1593" s="131"/>
      <c r="AJ1593" s="140"/>
      <c r="AK1593" s="72"/>
      <c r="AL1593" s="133"/>
      <c r="AM1593" s="133"/>
      <c r="AN1593" s="133"/>
      <c r="AO1593" s="133"/>
      <c r="AP1593" s="133"/>
      <c r="AQ1593" s="133"/>
      <c r="AR1593" s="133"/>
      <c r="AS1593" s="133"/>
      <c r="AT1593" s="133"/>
      <c r="AU1593" s="133"/>
      <c r="AV1593" s="152"/>
      <c r="AW1593" s="134"/>
      <c r="AX1593" s="135"/>
    </row>
    <row r="1594" spans="1:50" x14ac:dyDescent="0.25">
      <c r="A1594" s="3"/>
      <c r="B1594" s="129"/>
      <c r="X1594" s="72"/>
      <c r="Y1594" s="132"/>
      <c r="AB1594" s="131"/>
      <c r="AC1594" s="131"/>
      <c r="AD1594" s="131"/>
      <c r="AE1594" s="131"/>
      <c r="AF1594" s="131"/>
      <c r="AG1594" s="131"/>
      <c r="AH1594" s="131"/>
      <c r="AI1594" s="131"/>
      <c r="AJ1594" s="140"/>
      <c r="AK1594" s="72"/>
      <c r="AL1594" s="133"/>
      <c r="AM1594" s="133"/>
      <c r="AN1594" s="133"/>
      <c r="AO1594" s="133"/>
      <c r="AP1594" s="133"/>
      <c r="AQ1594" s="133"/>
      <c r="AR1594" s="133"/>
      <c r="AS1594" s="133"/>
      <c r="AT1594" s="133"/>
      <c r="AU1594" s="133"/>
      <c r="AV1594" s="152"/>
      <c r="AW1594" s="134"/>
      <c r="AX1594" s="135"/>
    </row>
    <row r="1595" spans="1:50" x14ac:dyDescent="0.25">
      <c r="A1595" s="3"/>
      <c r="B1595" s="129"/>
      <c r="X1595" s="72"/>
      <c r="Y1595" s="132"/>
      <c r="AB1595" s="131"/>
      <c r="AC1595" s="131"/>
      <c r="AD1595" s="131"/>
      <c r="AE1595" s="131"/>
      <c r="AF1595" s="131"/>
      <c r="AG1595" s="131"/>
      <c r="AH1595" s="131"/>
      <c r="AI1595" s="131"/>
      <c r="AJ1595" s="140"/>
      <c r="AK1595" s="72"/>
      <c r="AL1595" s="133"/>
      <c r="AM1595" s="133"/>
      <c r="AN1595" s="133"/>
      <c r="AO1595" s="133"/>
      <c r="AP1595" s="133"/>
      <c r="AQ1595" s="133"/>
      <c r="AR1595" s="133"/>
      <c r="AS1595" s="133"/>
      <c r="AT1595" s="133"/>
      <c r="AU1595" s="133"/>
      <c r="AV1595" s="152"/>
      <c r="AW1595" s="134"/>
      <c r="AX1595" s="135"/>
    </row>
    <row r="1596" spans="1:50" x14ac:dyDescent="0.25">
      <c r="A1596" s="3"/>
      <c r="B1596" s="129"/>
      <c r="X1596" s="72"/>
      <c r="Y1596" s="132"/>
      <c r="AB1596" s="131"/>
      <c r="AC1596" s="131"/>
      <c r="AD1596" s="131"/>
      <c r="AE1596" s="131"/>
      <c r="AF1596" s="131"/>
      <c r="AG1596" s="131"/>
      <c r="AH1596" s="131"/>
      <c r="AI1596" s="131"/>
      <c r="AJ1596" s="140"/>
      <c r="AK1596" s="72"/>
      <c r="AL1596" s="133"/>
      <c r="AM1596" s="133"/>
      <c r="AN1596" s="133"/>
      <c r="AO1596" s="133"/>
      <c r="AP1596" s="133"/>
      <c r="AQ1596" s="133"/>
      <c r="AR1596" s="133"/>
      <c r="AS1596" s="133"/>
      <c r="AT1596" s="133"/>
      <c r="AU1596" s="133"/>
      <c r="AV1596" s="152"/>
      <c r="AW1596" s="134"/>
      <c r="AX1596" s="135"/>
    </row>
    <row r="1597" spans="1:50" x14ac:dyDescent="0.25">
      <c r="A1597" s="3"/>
      <c r="B1597" s="129"/>
      <c r="X1597" s="72"/>
      <c r="Y1597" s="132"/>
      <c r="AB1597" s="131"/>
      <c r="AC1597" s="131"/>
      <c r="AD1597" s="131"/>
      <c r="AE1597" s="131"/>
      <c r="AF1597" s="131"/>
      <c r="AG1597" s="131"/>
      <c r="AH1597" s="131"/>
      <c r="AI1597" s="131"/>
      <c r="AJ1597" s="140"/>
      <c r="AK1597" s="72"/>
      <c r="AL1597" s="133"/>
      <c r="AM1597" s="133"/>
      <c r="AN1597" s="133"/>
      <c r="AO1597" s="133"/>
      <c r="AP1597" s="133"/>
      <c r="AQ1597" s="133"/>
      <c r="AR1597" s="133"/>
      <c r="AS1597" s="133"/>
      <c r="AT1597" s="133"/>
      <c r="AU1597" s="133"/>
      <c r="AV1597" s="152"/>
      <c r="AW1597" s="134"/>
      <c r="AX1597" s="135"/>
    </row>
    <row r="1598" spans="1:50" x14ac:dyDescent="0.25">
      <c r="A1598" s="3"/>
      <c r="B1598" s="129"/>
      <c r="X1598" s="72"/>
      <c r="Y1598" s="132"/>
      <c r="AB1598" s="131"/>
      <c r="AC1598" s="131"/>
      <c r="AD1598" s="131"/>
      <c r="AE1598" s="131"/>
      <c r="AF1598" s="131"/>
      <c r="AG1598" s="131"/>
      <c r="AH1598" s="131"/>
      <c r="AI1598" s="131"/>
      <c r="AJ1598" s="140"/>
      <c r="AK1598" s="72"/>
      <c r="AL1598" s="133"/>
      <c r="AM1598" s="133"/>
      <c r="AN1598" s="133"/>
      <c r="AO1598" s="133"/>
      <c r="AP1598" s="133"/>
      <c r="AQ1598" s="133"/>
      <c r="AR1598" s="133"/>
      <c r="AS1598" s="133"/>
      <c r="AT1598" s="133"/>
      <c r="AU1598" s="133"/>
      <c r="AV1598" s="152"/>
      <c r="AW1598" s="134"/>
      <c r="AX1598" s="135"/>
    </row>
    <row r="1599" spans="1:50" x14ac:dyDescent="0.25">
      <c r="A1599" s="3"/>
      <c r="B1599" s="129"/>
      <c r="X1599" s="72"/>
      <c r="Y1599" s="132"/>
      <c r="AB1599" s="131"/>
      <c r="AC1599" s="131"/>
      <c r="AD1599" s="131"/>
      <c r="AE1599" s="131"/>
      <c r="AF1599" s="131"/>
      <c r="AG1599" s="131"/>
      <c r="AH1599" s="131"/>
      <c r="AI1599" s="131"/>
      <c r="AJ1599" s="140"/>
      <c r="AK1599" s="72"/>
      <c r="AL1599" s="133"/>
      <c r="AM1599" s="133"/>
      <c r="AN1599" s="133"/>
      <c r="AO1599" s="133"/>
      <c r="AP1599" s="133"/>
      <c r="AQ1599" s="133"/>
      <c r="AR1599" s="133"/>
      <c r="AS1599" s="133"/>
      <c r="AT1599" s="133"/>
      <c r="AU1599" s="133"/>
      <c r="AV1599" s="152"/>
      <c r="AW1599" s="134"/>
      <c r="AX1599" s="135"/>
    </row>
    <row r="1600" spans="1:50" x14ac:dyDescent="0.25">
      <c r="A1600" s="3"/>
      <c r="B1600" s="129"/>
      <c r="X1600" s="72"/>
      <c r="Y1600" s="132"/>
      <c r="AB1600" s="131"/>
      <c r="AC1600" s="131"/>
      <c r="AD1600" s="131"/>
      <c r="AE1600" s="131"/>
      <c r="AF1600" s="131"/>
      <c r="AG1600" s="131"/>
      <c r="AH1600" s="131"/>
      <c r="AI1600" s="131"/>
      <c r="AJ1600" s="140"/>
      <c r="AK1600" s="72"/>
      <c r="AL1600" s="133"/>
      <c r="AM1600" s="133"/>
      <c r="AN1600" s="133"/>
      <c r="AO1600" s="133"/>
      <c r="AP1600" s="133"/>
      <c r="AQ1600" s="133"/>
      <c r="AR1600" s="133"/>
      <c r="AS1600" s="133"/>
      <c r="AT1600" s="133"/>
      <c r="AU1600" s="133"/>
      <c r="AV1600" s="152"/>
      <c r="AW1600" s="134"/>
      <c r="AX1600" s="135"/>
    </row>
    <row r="1601" spans="1:50" x14ac:dyDescent="0.25">
      <c r="A1601" s="3"/>
      <c r="B1601" s="129"/>
      <c r="X1601" s="72"/>
      <c r="Y1601" s="132"/>
      <c r="AB1601" s="131"/>
      <c r="AC1601" s="131"/>
      <c r="AD1601" s="131"/>
      <c r="AE1601" s="131"/>
      <c r="AF1601" s="131"/>
      <c r="AG1601" s="131"/>
      <c r="AH1601" s="131"/>
      <c r="AI1601" s="131"/>
      <c r="AJ1601" s="140"/>
      <c r="AK1601" s="72"/>
      <c r="AL1601" s="133"/>
      <c r="AM1601" s="133"/>
      <c r="AN1601" s="133"/>
      <c r="AO1601" s="133"/>
      <c r="AP1601" s="133"/>
      <c r="AQ1601" s="133"/>
      <c r="AR1601" s="133"/>
      <c r="AS1601" s="133"/>
      <c r="AT1601" s="133"/>
      <c r="AU1601" s="133"/>
      <c r="AV1601" s="152"/>
      <c r="AW1601" s="134"/>
      <c r="AX1601" s="135"/>
    </row>
    <row r="1602" spans="1:50" x14ac:dyDescent="0.25">
      <c r="A1602" s="3"/>
      <c r="B1602" s="129"/>
      <c r="X1602" s="72"/>
      <c r="Y1602" s="132"/>
      <c r="AB1602" s="131"/>
      <c r="AC1602" s="131"/>
      <c r="AD1602" s="131"/>
      <c r="AE1602" s="131"/>
      <c r="AF1602" s="131"/>
      <c r="AG1602" s="131"/>
      <c r="AH1602" s="131"/>
      <c r="AI1602" s="131"/>
      <c r="AJ1602" s="140"/>
      <c r="AK1602" s="72"/>
      <c r="AL1602" s="133"/>
      <c r="AM1602" s="133"/>
      <c r="AN1602" s="133"/>
      <c r="AO1602" s="133"/>
      <c r="AP1602" s="133"/>
      <c r="AQ1602" s="133"/>
      <c r="AR1602" s="133"/>
      <c r="AS1602" s="133"/>
      <c r="AT1602" s="133"/>
      <c r="AU1602" s="133"/>
      <c r="AV1602" s="152"/>
      <c r="AW1602" s="134"/>
      <c r="AX1602" s="135"/>
    </row>
    <row r="1603" spans="1:50" x14ac:dyDescent="0.25">
      <c r="A1603" s="3"/>
      <c r="B1603" s="129"/>
      <c r="X1603" s="72"/>
      <c r="Y1603" s="132"/>
      <c r="AB1603" s="131"/>
      <c r="AC1603" s="131"/>
      <c r="AD1603" s="131"/>
      <c r="AE1603" s="131"/>
      <c r="AF1603" s="131"/>
      <c r="AG1603" s="131"/>
      <c r="AH1603" s="131"/>
      <c r="AI1603" s="131"/>
      <c r="AJ1603" s="140"/>
      <c r="AK1603" s="72"/>
      <c r="AL1603" s="133"/>
      <c r="AM1603" s="133"/>
      <c r="AN1603" s="133"/>
      <c r="AO1603" s="133"/>
      <c r="AP1603" s="133"/>
      <c r="AQ1603" s="133"/>
      <c r="AR1603" s="133"/>
      <c r="AS1603" s="133"/>
      <c r="AT1603" s="133"/>
      <c r="AU1603" s="133"/>
      <c r="AV1603" s="152"/>
      <c r="AW1603" s="134"/>
      <c r="AX1603" s="135"/>
    </row>
    <row r="1604" spans="1:50" x14ac:dyDescent="0.25">
      <c r="A1604" s="3"/>
      <c r="B1604" s="129"/>
      <c r="X1604" s="72"/>
      <c r="Y1604" s="132"/>
      <c r="AB1604" s="131"/>
      <c r="AC1604" s="131"/>
      <c r="AD1604" s="131"/>
      <c r="AE1604" s="131"/>
      <c r="AF1604" s="131"/>
      <c r="AG1604" s="131"/>
      <c r="AH1604" s="131"/>
      <c r="AI1604" s="131"/>
      <c r="AJ1604" s="140"/>
      <c r="AK1604" s="72"/>
      <c r="AL1604" s="133"/>
      <c r="AM1604" s="133"/>
      <c r="AN1604" s="133"/>
      <c r="AO1604" s="133"/>
      <c r="AP1604" s="133"/>
      <c r="AQ1604" s="133"/>
      <c r="AR1604" s="133"/>
      <c r="AS1604" s="133"/>
      <c r="AT1604" s="133"/>
      <c r="AU1604" s="133"/>
      <c r="AV1604" s="152"/>
      <c r="AW1604" s="134"/>
      <c r="AX1604" s="135"/>
    </row>
    <row r="1605" spans="1:50" x14ac:dyDescent="0.25">
      <c r="A1605" s="3"/>
      <c r="B1605" s="129"/>
      <c r="X1605" s="72"/>
      <c r="Y1605" s="132"/>
      <c r="AB1605" s="131"/>
      <c r="AC1605" s="131"/>
      <c r="AD1605" s="131"/>
      <c r="AE1605" s="131"/>
      <c r="AF1605" s="131"/>
      <c r="AG1605" s="131"/>
      <c r="AH1605" s="131"/>
      <c r="AI1605" s="131"/>
      <c r="AJ1605" s="140"/>
      <c r="AK1605" s="72"/>
      <c r="AL1605" s="133"/>
      <c r="AM1605" s="133"/>
      <c r="AN1605" s="133"/>
      <c r="AO1605" s="133"/>
      <c r="AP1605" s="133"/>
      <c r="AQ1605" s="133"/>
      <c r="AR1605" s="133"/>
      <c r="AS1605" s="133"/>
      <c r="AT1605" s="133"/>
      <c r="AU1605" s="133"/>
      <c r="AV1605" s="152"/>
      <c r="AW1605" s="134"/>
      <c r="AX1605" s="135"/>
    </row>
    <row r="1606" spans="1:50" x14ac:dyDescent="0.25">
      <c r="A1606" s="3"/>
      <c r="B1606" s="129"/>
      <c r="X1606" s="72"/>
      <c r="Y1606" s="132"/>
      <c r="AB1606" s="131"/>
      <c r="AC1606" s="131"/>
      <c r="AD1606" s="131"/>
      <c r="AE1606" s="131"/>
      <c r="AF1606" s="131"/>
      <c r="AG1606" s="131"/>
      <c r="AH1606" s="131"/>
      <c r="AI1606" s="131"/>
      <c r="AJ1606" s="140"/>
      <c r="AK1606" s="72"/>
      <c r="AL1606" s="133"/>
      <c r="AM1606" s="133"/>
      <c r="AN1606" s="133"/>
      <c r="AO1606" s="133"/>
      <c r="AP1606" s="133"/>
      <c r="AQ1606" s="133"/>
      <c r="AR1606" s="133"/>
      <c r="AS1606" s="133"/>
      <c r="AT1606" s="133"/>
      <c r="AU1606" s="133"/>
      <c r="AV1606" s="152"/>
      <c r="AW1606" s="134"/>
      <c r="AX1606" s="135"/>
    </row>
    <row r="1607" spans="1:50" x14ac:dyDescent="0.25">
      <c r="A1607" s="3"/>
      <c r="B1607" s="129"/>
      <c r="X1607" s="72"/>
      <c r="Y1607" s="132"/>
      <c r="AB1607" s="131"/>
      <c r="AC1607" s="131"/>
      <c r="AD1607" s="131"/>
      <c r="AE1607" s="131"/>
      <c r="AF1607" s="131"/>
      <c r="AG1607" s="131"/>
      <c r="AH1607" s="131"/>
      <c r="AI1607" s="131"/>
      <c r="AJ1607" s="140"/>
      <c r="AK1607" s="72"/>
      <c r="AL1607" s="133"/>
      <c r="AM1607" s="133"/>
      <c r="AN1607" s="133"/>
      <c r="AO1607" s="133"/>
      <c r="AP1607" s="133"/>
      <c r="AQ1607" s="133"/>
      <c r="AR1607" s="133"/>
      <c r="AS1607" s="133"/>
      <c r="AT1607" s="133"/>
      <c r="AU1607" s="133"/>
      <c r="AV1607" s="152"/>
      <c r="AW1607" s="134"/>
      <c r="AX1607" s="135"/>
    </row>
    <row r="1608" spans="1:50" x14ac:dyDescent="0.25">
      <c r="A1608" s="3"/>
      <c r="B1608" s="129"/>
      <c r="X1608" s="72"/>
      <c r="Y1608" s="132"/>
      <c r="AB1608" s="131"/>
      <c r="AC1608" s="131"/>
      <c r="AD1608" s="131"/>
      <c r="AE1608" s="131"/>
      <c r="AF1608" s="131"/>
      <c r="AG1608" s="131"/>
      <c r="AH1608" s="131"/>
      <c r="AI1608" s="131"/>
      <c r="AJ1608" s="140"/>
      <c r="AK1608" s="72"/>
      <c r="AL1608" s="133"/>
      <c r="AM1608" s="133"/>
      <c r="AN1608" s="133"/>
      <c r="AO1608" s="133"/>
      <c r="AP1608" s="133"/>
      <c r="AQ1608" s="133"/>
      <c r="AR1608" s="133"/>
      <c r="AS1608" s="133"/>
      <c r="AT1608" s="133"/>
      <c r="AU1608" s="133"/>
      <c r="AV1608" s="152"/>
      <c r="AW1608" s="134"/>
      <c r="AX1608" s="135"/>
    </row>
    <row r="1609" spans="1:50" x14ac:dyDescent="0.25">
      <c r="A1609" s="3"/>
      <c r="B1609" s="129"/>
      <c r="X1609" s="72"/>
      <c r="Y1609" s="132"/>
      <c r="AB1609" s="131"/>
      <c r="AC1609" s="131"/>
      <c r="AD1609" s="131"/>
      <c r="AE1609" s="131"/>
      <c r="AF1609" s="131"/>
      <c r="AG1609" s="131"/>
      <c r="AH1609" s="131"/>
      <c r="AI1609" s="131"/>
      <c r="AJ1609" s="140"/>
      <c r="AK1609" s="72"/>
      <c r="AL1609" s="133"/>
      <c r="AM1609" s="133"/>
      <c r="AN1609" s="133"/>
      <c r="AO1609" s="133"/>
      <c r="AP1609" s="133"/>
      <c r="AQ1609" s="133"/>
      <c r="AR1609" s="133"/>
      <c r="AS1609" s="133"/>
      <c r="AT1609" s="133"/>
      <c r="AU1609" s="133"/>
      <c r="AV1609" s="152"/>
      <c r="AW1609" s="134"/>
      <c r="AX1609" s="135"/>
    </row>
    <row r="1610" spans="1:50" x14ac:dyDescent="0.25">
      <c r="A1610" s="3"/>
      <c r="B1610" s="129"/>
      <c r="X1610" s="72"/>
      <c r="Y1610" s="132"/>
      <c r="AB1610" s="131"/>
      <c r="AC1610" s="131"/>
      <c r="AD1610" s="131"/>
      <c r="AE1610" s="131"/>
      <c r="AF1610" s="131"/>
      <c r="AG1610" s="131"/>
      <c r="AH1610" s="131"/>
      <c r="AI1610" s="131"/>
      <c r="AJ1610" s="140"/>
      <c r="AK1610" s="72"/>
      <c r="AL1610" s="133"/>
      <c r="AM1610" s="133"/>
      <c r="AN1610" s="133"/>
      <c r="AO1610" s="133"/>
      <c r="AP1610" s="133"/>
      <c r="AQ1610" s="133"/>
      <c r="AR1610" s="133"/>
      <c r="AS1610" s="133"/>
      <c r="AT1610" s="133"/>
      <c r="AU1610" s="133"/>
      <c r="AV1610" s="152"/>
      <c r="AW1610" s="134"/>
      <c r="AX1610" s="135"/>
    </row>
    <row r="1611" spans="1:50" x14ac:dyDescent="0.25">
      <c r="A1611" s="3"/>
      <c r="B1611" s="129"/>
      <c r="X1611" s="72"/>
      <c r="Y1611" s="132"/>
      <c r="AB1611" s="131"/>
      <c r="AC1611" s="131"/>
      <c r="AD1611" s="131"/>
      <c r="AE1611" s="131"/>
      <c r="AF1611" s="131"/>
      <c r="AG1611" s="131"/>
      <c r="AH1611" s="131"/>
      <c r="AI1611" s="131"/>
      <c r="AJ1611" s="140"/>
      <c r="AK1611" s="72"/>
      <c r="AL1611" s="133"/>
      <c r="AM1611" s="133"/>
      <c r="AN1611" s="133"/>
      <c r="AO1611" s="133"/>
      <c r="AP1611" s="133"/>
      <c r="AQ1611" s="133"/>
      <c r="AR1611" s="133"/>
      <c r="AS1611" s="133"/>
      <c r="AT1611" s="133"/>
      <c r="AU1611" s="133"/>
      <c r="AV1611" s="152"/>
      <c r="AW1611" s="134"/>
      <c r="AX1611" s="135"/>
    </row>
    <row r="1612" spans="1:50" x14ac:dyDescent="0.25">
      <c r="A1612" s="3"/>
      <c r="B1612" s="129"/>
      <c r="X1612" s="72"/>
      <c r="Y1612" s="132"/>
      <c r="AB1612" s="131"/>
      <c r="AC1612" s="131"/>
      <c r="AD1612" s="131"/>
      <c r="AE1612" s="131"/>
      <c r="AF1612" s="131"/>
      <c r="AG1612" s="131"/>
      <c r="AH1612" s="131"/>
      <c r="AI1612" s="131"/>
      <c r="AJ1612" s="140"/>
      <c r="AK1612" s="72"/>
      <c r="AL1612" s="133"/>
      <c r="AM1612" s="133"/>
      <c r="AN1612" s="133"/>
      <c r="AO1612" s="133"/>
      <c r="AP1612" s="133"/>
      <c r="AQ1612" s="133"/>
      <c r="AR1612" s="133"/>
      <c r="AS1612" s="133"/>
      <c r="AT1612" s="133"/>
      <c r="AU1612" s="133"/>
      <c r="AV1612" s="152"/>
      <c r="AW1612" s="134"/>
      <c r="AX1612" s="135"/>
    </row>
    <row r="1613" spans="1:50" x14ac:dyDescent="0.25">
      <c r="A1613" s="3"/>
      <c r="B1613" s="129"/>
      <c r="X1613" s="72"/>
      <c r="Y1613" s="132"/>
      <c r="AB1613" s="131"/>
      <c r="AC1613" s="131"/>
      <c r="AD1613" s="131"/>
      <c r="AE1613" s="131"/>
      <c r="AF1613" s="131"/>
      <c r="AG1613" s="131"/>
      <c r="AH1613" s="131"/>
      <c r="AI1613" s="131"/>
      <c r="AJ1613" s="140"/>
      <c r="AK1613" s="72"/>
      <c r="AL1613" s="133"/>
      <c r="AM1613" s="133"/>
      <c r="AN1613" s="133"/>
      <c r="AO1613" s="133"/>
      <c r="AP1613" s="133"/>
      <c r="AQ1613" s="133"/>
      <c r="AR1613" s="133"/>
      <c r="AS1613" s="133"/>
      <c r="AT1613" s="133"/>
      <c r="AU1613" s="133"/>
      <c r="AV1613" s="152"/>
      <c r="AW1613" s="134"/>
      <c r="AX1613" s="135"/>
    </row>
    <row r="1614" spans="1:50" x14ac:dyDescent="0.25">
      <c r="A1614" s="3"/>
      <c r="B1614" s="129"/>
      <c r="X1614" s="72"/>
      <c r="Y1614" s="132"/>
      <c r="AB1614" s="131"/>
      <c r="AC1614" s="131"/>
      <c r="AD1614" s="131"/>
      <c r="AE1614" s="131"/>
      <c r="AF1614" s="131"/>
      <c r="AG1614" s="131"/>
      <c r="AH1614" s="131"/>
      <c r="AI1614" s="131"/>
      <c r="AJ1614" s="140"/>
      <c r="AK1614" s="72"/>
      <c r="AL1614" s="133"/>
      <c r="AM1614" s="133"/>
      <c r="AN1614" s="133"/>
      <c r="AO1614" s="133"/>
      <c r="AP1614" s="133"/>
      <c r="AQ1614" s="133"/>
      <c r="AR1614" s="133"/>
      <c r="AS1614" s="133"/>
      <c r="AT1614" s="133"/>
      <c r="AU1614" s="133"/>
      <c r="AV1614" s="152"/>
      <c r="AW1614" s="134"/>
      <c r="AX1614" s="135"/>
    </row>
    <row r="1615" spans="1:50" x14ac:dyDescent="0.25">
      <c r="A1615" s="3"/>
      <c r="B1615" s="129"/>
      <c r="X1615" s="72"/>
      <c r="Y1615" s="132"/>
      <c r="AB1615" s="131"/>
      <c r="AC1615" s="131"/>
      <c r="AD1615" s="131"/>
      <c r="AE1615" s="131"/>
      <c r="AF1615" s="131"/>
      <c r="AG1615" s="131"/>
      <c r="AH1615" s="131"/>
      <c r="AI1615" s="131"/>
      <c r="AJ1615" s="140"/>
      <c r="AK1615" s="72"/>
      <c r="AL1615" s="133"/>
      <c r="AM1615" s="133"/>
      <c r="AN1615" s="133"/>
      <c r="AO1615" s="133"/>
      <c r="AP1615" s="133"/>
      <c r="AQ1615" s="133"/>
      <c r="AR1615" s="133"/>
      <c r="AS1615" s="133"/>
      <c r="AT1615" s="133"/>
      <c r="AU1615" s="133"/>
      <c r="AV1615" s="152"/>
      <c r="AW1615" s="134"/>
      <c r="AX1615" s="135"/>
    </row>
    <row r="1616" spans="1:50" x14ac:dyDescent="0.25">
      <c r="A1616" s="3"/>
      <c r="B1616" s="129"/>
      <c r="X1616" s="72"/>
      <c r="Y1616" s="132"/>
      <c r="AB1616" s="131"/>
      <c r="AC1616" s="131"/>
      <c r="AD1616" s="131"/>
      <c r="AE1616" s="131"/>
      <c r="AF1616" s="131"/>
      <c r="AG1616" s="131"/>
      <c r="AH1616" s="131"/>
      <c r="AI1616" s="131"/>
      <c r="AJ1616" s="140"/>
      <c r="AK1616" s="72"/>
      <c r="AL1616" s="133"/>
      <c r="AM1616" s="133"/>
      <c r="AN1616" s="133"/>
      <c r="AO1616" s="133"/>
      <c r="AP1616" s="133"/>
      <c r="AQ1616" s="133"/>
      <c r="AR1616" s="133"/>
      <c r="AS1616" s="133"/>
      <c r="AT1616" s="133"/>
      <c r="AU1616" s="133"/>
      <c r="AV1616" s="152"/>
      <c r="AW1616" s="134"/>
      <c r="AX1616" s="135"/>
    </row>
    <row r="1617" spans="1:50" x14ac:dyDescent="0.25">
      <c r="A1617" s="3"/>
      <c r="B1617" s="129"/>
      <c r="X1617" s="72"/>
      <c r="Y1617" s="132"/>
      <c r="AB1617" s="131"/>
      <c r="AC1617" s="131"/>
      <c r="AD1617" s="131"/>
      <c r="AE1617" s="131"/>
      <c r="AF1617" s="131"/>
      <c r="AG1617" s="131"/>
      <c r="AH1617" s="131"/>
      <c r="AI1617" s="131"/>
      <c r="AJ1617" s="140"/>
      <c r="AK1617" s="72"/>
      <c r="AL1617" s="133"/>
      <c r="AM1617" s="133"/>
      <c r="AN1617" s="133"/>
      <c r="AO1617" s="133"/>
      <c r="AP1617" s="133"/>
      <c r="AQ1617" s="133"/>
      <c r="AR1617" s="133"/>
      <c r="AS1617" s="133"/>
      <c r="AT1617" s="133"/>
      <c r="AU1617" s="133"/>
      <c r="AV1617" s="152"/>
      <c r="AW1617" s="134"/>
      <c r="AX1617" s="135"/>
    </row>
    <row r="1618" spans="1:50" x14ac:dyDescent="0.25">
      <c r="A1618" s="3"/>
      <c r="B1618" s="129"/>
      <c r="X1618" s="72"/>
      <c r="Y1618" s="132"/>
      <c r="AB1618" s="131"/>
      <c r="AC1618" s="131"/>
      <c r="AD1618" s="131"/>
      <c r="AE1618" s="131"/>
      <c r="AF1618" s="131"/>
      <c r="AG1618" s="131"/>
      <c r="AH1618" s="131"/>
      <c r="AI1618" s="131"/>
      <c r="AJ1618" s="140"/>
      <c r="AK1618" s="72"/>
      <c r="AL1618" s="133"/>
      <c r="AM1618" s="133"/>
      <c r="AN1618" s="133"/>
      <c r="AO1618" s="133"/>
      <c r="AP1618" s="133"/>
      <c r="AQ1618" s="133"/>
      <c r="AR1618" s="133"/>
      <c r="AS1618" s="133"/>
      <c r="AT1618" s="133"/>
      <c r="AU1618" s="133"/>
      <c r="AV1618" s="152"/>
      <c r="AW1618" s="134"/>
      <c r="AX1618" s="135"/>
    </row>
    <row r="1619" spans="1:50" x14ac:dyDescent="0.25">
      <c r="A1619" s="3"/>
      <c r="B1619" s="129"/>
      <c r="X1619" s="72"/>
      <c r="Y1619" s="132"/>
      <c r="AB1619" s="131"/>
      <c r="AC1619" s="131"/>
      <c r="AD1619" s="131"/>
      <c r="AE1619" s="131"/>
      <c r="AF1619" s="131"/>
      <c r="AG1619" s="131"/>
      <c r="AH1619" s="131"/>
      <c r="AI1619" s="131"/>
      <c r="AJ1619" s="140"/>
      <c r="AK1619" s="72"/>
      <c r="AL1619" s="133"/>
      <c r="AM1619" s="133"/>
      <c r="AN1619" s="133"/>
      <c r="AO1619" s="133"/>
      <c r="AP1619" s="133"/>
      <c r="AQ1619" s="133"/>
      <c r="AR1619" s="133"/>
      <c r="AS1619" s="133"/>
      <c r="AT1619" s="133"/>
      <c r="AU1619" s="133"/>
      <c r="AV1619" s="152"/>
      <c r="AW1619" s="134"/>
      <c r="AX1619" s="135"/>
    </row>
    <row r="1620" spans="1:50" x14ac:dyDescent="0.25">
      <c r="A1620" s="3"/>
      <c r="B1620" s="129"/>
      <c r="X1620" s="72"/>
      <c r="Y1620" s="132"/>
      <c r="AB1620" s="131"/>
      <c r="AC1620" s="131"/>
      <c r="AD1620" s="131"/>
      <c r="AE1620" s="131"/>
      <c r="AF1620" s="131"/>
      <c r="AG1620" s="131"/>
      <c r="AH1620" s="131"/>
      <c r="AI1620" s="131"/>
      <c r="AJ1620" s="140"/>
      <c r="AK1620" s="72"/>
      <c r="AL1620" s="133"/>
      <c r="AM1620" s="133"/>
      <c r="AN1620" s="133"/>
      <c r="AO1620" s="133"/>
      <c r="AP1620" s="133"/>
      <c r="AQ1620" s="133"/>
      <c r="AR1620" s="133"/>
      <c r="AS1620" s="133"/>
      <c r="AT1620" s="133"/>
      <c r="AU1620" s="133"/>
      <c r="AV1620" s="152"/>
      <c r="AW1620" s="134"/>
      <c r="AX1620" s="135"/>
    </row>
    <row r="1621" spans="1:50" x14ac:dyDescent="0.25">
      <c r="A1621" s="3"/>
      <c r="B1621" s="129"/>
      <c r="X1621" s="72"/>
      <c r="Y1621" s="132"/>
      <c r="AB1621" s="131"/>
      <c r="AC1621" s="131"/>
      <c r="AD1621" s="131"/>
      <c r="AE1621" s="131"/>
      <c r="AF1621" s="131"/>
      <c r="AG1621" s="131"/>
      <c r="AH1621" s="131"/>
      <c r="AI1621" s="131"/>
      <c r="AJ1621" s="140"/>
      <c r="AK1621" s="72"/>
      <c r="AL1621" s="133"/>
      <c r="AM1621" s="133"/>
      <c r="AN1621" s="133"/>
      <c r="AO1621" s="133"/>
      <c r="AP1621" s="133"/>
      <c r="AQ1621" s="133"/>
      <c r="AR1621" s="133"/>
      <c r="AS1621" s="133"/>
      <c r="AT1621" s="133"/>
      <c r="AU1621" s="133"/>
      <c r="AV1621" s="152"/>
      <c r="AW1621" s="134"/>
      <c r="AX1621" s="135"/>
    </row>
    <row r="1622" spans="1:50" x14ac:dyDescent="0.25">
      <c r="A1622" s="3"/>
      <c r="B1622" s="129"/>
      <c r="X1622" s="72"/>
      <c r="Y1622" s="132"/>
      <c r="AB1622" s="131"/>
      <c r="AC1622" s="131"/>
      <c r="AD1622" s="131"/>
      <c r="AE1622" s="131"/>
      <c r="AF1622" s="131"/>
      <c r="AG1622" s="131"/>
      <c r="AH1622" s="131"/>
      <c r="AI1622" s="131"/>
      <c r="AJ1622" s="140"/>
      <c r="AK1622" s="72"/>
      <c r="AL1622" s="133"/>
      <c r="AM1622" s="133"/>
      <c r="AN1622" s="133"/>
      <c r="AO1622" s="133"/>
      <c r="AP1622" s="133"/>
      <c r="AQ1622" s="133"/>
      <c r="AR1622" s="133"/>
      <c r="AS1622" s="133"/>
      <c r="AT1622" s="133"/>
      <c r="AU1622" s="133"/>
      <c r="AV1622" s="152"/>
      <c r="AW1622" s="134"/>
      <c r="AX1622" s="135"/>
    </row>
    <row r="1623" spans="1:50" x14ac:dyDescent="0.25">
      <c r="A1623" s="3"/>
      <c r="B1623" s="129"/>
      <c r="X1623" s="72"/>
      <c r="Y1623" s="132"/>
      <c r="AB1623" s="131"/>
      <c r="AC1623" s="131"/>
      <c r="AD1623" s="131"/>
      <c r="AE1623" s="131"/>
      <c r="AF1623" s="131"/>
      <c r="AG1623" s="131"/>
      <c r="AH1623" s="131"/>
      <c r="AI1623" s="131"/>
      <c r="AJ1623" s="140"/>
      <c r="AK1623" s="72"/>
      <c r="AL1623" s="133"/>
      <c r="AM1623" s="133"/>
      <c r="AN1623" s="133"/>
      <c r="AO1623" s="133"/>
      <c r="AP1623" s="133"/>
      <c r="AQ1623" s="133"/>
      <c r="AR1623" s="133"/>
      <c r="AS1623" s="133"/>
      <c r="AT1623" s="133"/>
      <c r="AU1623" s="133"/>
      <c r="AV1623" s="152"/>
      <c r="AW1623" s="134"/>
      <c r="AX1623" s="135"/>
    </row>
    <row r="1624" spans="1:50" x14ac:dyDescent="0.25">
      <c r="A1624" s="3"/>
      <c r="B1624" s="129"/>
      <c r="X1624" s="72"/>
      <c r="Y1624" s="132"/>
      <c r="AB1624" s="131"/>
      <c r="AC1624" s="131"/>
      <c r="AD1624" s="131"/>
      <c r="AE1624" s="131"/>
      <c r="AF1624" s="131"/>
      <c r="AG1624" s="131"/>
      <c r="AH1624" s="131"/>
      <c r="AI1624" s="131"/>
      <c r="AJ1624" s="140"/>
      <c r="AK1624" s="72"/>
      <c r="AL1624" s="133"/>
      <c r="AM1624" s="133"/>
      <c r="AN1624" s="133"/>
      <c r="AO1624" s="133"/>
      <c r="AP1624" s="133"/>
      <c r="AQ1624" s="133"/>
      <c r="AR1624" s="133"/>
      <c r="AS1624" s="133"/>
      <c r="AT1624" s="133"/>
      <c r="AU1624" s="133"/>
      <c r="AV1624" s="152"/>
      <c r="AW1624" s="134"/>
      <c r="AX1624" s="135"/>
    </row>
    <row r="1625" spans="1:50" x14ac:dyDescent="0.25">
      <c r="A1625" s="3"/>
      <c r="B1625" s="129"/>
      <c r="X1625" s="72"/>
      <c r="Y1625" s="132"/>
      <c r="AB1625" s="131"/>
      <c r="AC1625" s="131"/>
      <c r="AD1625" s="131"/>
      <c r="AE1625" s="131"/>
      <c r="AF1625" s="131"/>
      <c r="AG1625" s="131"/>
      <c r="AH1625" s="131"/>
      <c r="AI1625" s="131"/>
      <c r="AJ1625" s="140"/>
      <c r="AK1625" s="72"/>
      <c r="AL1625" s="133"/>
      <c r="AM1625" s="133"/>
      <c r="AN1625" s="133"/>
      <c r="AO1625" s="133"/>
      <c r="AP1625" s="133"/>
      <c r="AQ1625" s="133"/>
      <c r="AR1625" s="133"/>
      <c r="AS1625" s="133"/>
      <c r="AT1625" s="133"/>
      <c r="AU1625" s="133"/>
      <c r="AV1625" s="152"/>
      <c r="AW1625" s="134"/>
      <c r="AX1625" s="135"/>
    </row>
    <row r="1626" spans="1:50" x14ac:dyDescent="0.25">
      <c r="A1626" s="3"/>
      <c r="B1626" s="129"/>
      <c r="X1626" s="72"/>
      <c r="Y1626" s="132"/>
      <c r="AB1626" s="131"/>
      <c r="AC1626" s="131"/>
      <c r="AD1626" s="131"/>
      <c r="AE1626" s="131"/>
      <c r="AF1626" s="131"/>
      <c r="AG1626" s="131"/>
      <c r="AH1626" s="131"/>
      <c r="AI1626" s="131"/>
      <c r="AJ1626" s="140"/>
      <c r="AK1626" s="72"/>
      <c r="AL1626" s="133"/>
      <c r="AM1626" s="133"/>
      <c r="AN1626" s="133"/>
      <c r="AO1626" s="133"/>
      <c r="AP1626" s="133"/>
      <c r="AQ1626" s="133"/>
      <c r="AR1626" s="133"/>
      <c r="AS1626" s="133"/>
      <c r="AT1626" s="133"/>
      <c r="AU1626" s="133"/>
      <c r="AV1626" s="152"/>
      <c r="AW1626" s="134"/>
      <c r="AX1626" s="135"/>
    </row>
    <row r="1627" spans="1:50" x14ac:dyDescent="0.25">
      <c r="A1627" s="3"/>
      <c r="B1627" s="129"/>
      <c r="X1627" s="72"/>
      <c r="Y1627" s="132"/>
      <c r="AB1627" s="131"/>
      <c r="AC1627" s="131"/>
      <c r="AD1627" s="131"/>
      <c r="AE1627" s="131"/>
      <c r="AF1627" s="131"/>
      <c r="AG1627" s="131"/>
      <c r="AH1627" s="131"/>
      <c r="AI1627" s="131"/>
      <c r="AJ1627" s="140"/>
      <c r="AK1627" s="72"/>
      <c r="AL1627" s="133"/>
      <c r="AM1627" s="133"/>
      <c r="AN1627" s="133"/>
      <c r="AO1627" s="133"/>
      <c r="AP1627" s="133"/>
      <c r="AQ1627" s="133"/>
      <c r="AR1627" s="133"/>
      <c r="AS1627" s="133"/>
      <c r="AT1627" s="133"/>
      <c r="AU1627" s="133"/>
      <c r="AV1627" s="152"/>
      <c r="AW1627" s="134"/>
      <c r="AX1627" s="135"/>
    </row>
    <row r="1628" spans="1:50" x14ac:dyDescent="0.25">
      <c r="A1628" s="3"/>
      <c r="B1628" s="129"/>
      <c r="X1628" s="72"/>
      <c r="Y1628" s="132"/>
      <c r="AB1628" s="131"/>
      <c r="AC1628" s="131"/>
      <c r="AD1628" s="131"/>
      <c r="AE1628" s="131"/>
      <c r="AF1628" s="131"/>
      <c r="AG1628" s="131"/>
      <c r="AH1628" s="131"/>
      <c r="AI1628" s="131"/>
      <c r="AJ1628" s="140"/>
      <c r="AK1628" s="72"/>
      <c r="AL1628" s="133"/>
      <c r="AM1628" s="133"/>
      <c r="AN1628" s="133"/>
      <c r="AO1628" s="133"/>
      <c r="AP1628" s="133"/>
      <c r="AQ1628" s="133"/>
      <c r="AR1628" s="133"/>
      <c r="AS1628" s="133"/>
      <c r="AT1628" s="133"/>
      <c r="AU1628" s="133"/>
      <c r="AV1628" s="152"/>
      <c r="AW1628" s="134"/>
      <c r="AX1628" s="135"/>
    </row>
    <row r="1629" spans="1:50" x14ac:dyDescent="0.25">
      <c r="A1629" s="3"/>
      <c r="B1629" s="129"/>
      <c r="X1629" s="72"/>
      <c r="Y1629" s="132"/>
      <c r="AB1629" s="131"/>
      <c r="AC1629" s="131"/>
      <c r="AD1629" s="131"/>
      <c r="AE1629" s="131"/>
      <c r="AF1629" s="131"/>
      <c r="AG1629" s="131"/>
      <c r="AH1629" s="131"/>
      <c r="AI1629" s="131"/>
      <c r="AJ1629" s="140"/>
      <c r="AK1629" s="72"/>
      <c r="AL1629" s="133"/>
      <c r="AM1629" s="133"/>
      <c r="AN1629" s="133"/>
      <c r="AO1629" s="133"/>
      <c r="AP1629" s="133"/>
      <c r="AQ1629" s="133"/>
      <c r="AR1629" s="133"/>
      <c r="AS1629" s="133"/>
      <c r="AT1629" s="133"/>
      <c r="AU1629" s="133"/>
      <c r="AV1629" s="152"/>
      <c r="AW1629" s="134"/>
      <c r="AX1629" s="135"/>
    </row>
    <row r="1630" spans="1:50" x14ac:dyDescent="0.25">
      <c r="A1630" s="3"/>
      <c r="B1630" s="129"/>
      <c r="X1630" s="72"/>
      <c r="Y1630" s="132"/>
      <c r="AB1630" s="131"/>
      <c r="AC1630" s="131"/>
      <c r="AD1630" s="131"/>
      <c r="AE1630" s="131"/>
      <c r="AF1630" s="131"/>
      <c r="AG1630" s="131"/>
      <c r="AH1630" s="131"/>
      <c r="AI1630" s="131"/>
      <c r="AJ1630" s="140"/>
      <c r="AK1630" s="72"/>
      <c r="AL1630" s="133"/>
      <c r="AM1630" s="133"/>
      <c r="AN1630" s="133"/>
      <c r="AO1630" s="133"/>
      <c r="AP1630" s="133"/>
      <c r="AQ1630" s="133"/>
      <c r="AR1630" s="133"/>
      <c r="AS1630" s="133"/>
      <c r="AT1630" s="133"/>
      <c r="AU1630" s="133"/>
      <c r="AV1630" s="152"/>
      <c r="AW1630" s="134"/>
      <c r="AX1630" s="135"/>
    </row>
    <row r="1631" spans="1:50" x14ac:dyDescent="0.25">
      <c r="A1631" s="3"/>
      <c r="B1631" s="129"/>
      <c r="X1631" s="72"/>
      <c r="Y1631" s="132"/>
      <c r="AB1631" s="131"/>
      <c r="AC1631" s="131"/>
      <c r="AD1631" s="131"/>
      <c r="AE1631" s="131"/>
      <c r="AF1631" s="131"/>
      <c r="AG1631" s="131"/>
      <c r="AH1631" s="131"/>
      <c r="AI1631" s="131"/>
      <c r="AJ1631" s="140"/>
      <c r="AK1631" s="72"/>
      <c r="AL1631" s="133"/>
      <c r="AM1631" s="133"/>
      <c r="AN1631" s="133"/>
      <c r="AO1631" s="133"/>
      <c r="AP1631" s="133"/>
      <c r="AQ1631" s="133"/>
      <c r="AR1631" s="133"/>
      <c r="AS1631" s="133"/>
      <c r="AT1631" s="133"/>
      <c r="AU1631" s="133"/>
      <c r="AV1631" s="152"/>
      <c r="AW1631" s="134"/>
      <c r="AX1631" s="135"/>
    </row>
    <row r="1632" spans="1:50" x14ac:dyDescent="0.25">
      <c r="A1632" s="3"/>
      <c r="B1632" s="129"/>
      <c r="X1632" s="72"/>
      <c r="Y1632" s="132"/>
      <c r="AB1632" s="131"/>
      <c r="AC1632" s="131"/>
      <c r="AD1632" s="131"/>
      <c r="AE1632" s="131"/>
      <c r="AF1632" s="131"/>
      <c r="AG1632" s="131"/>
      <c r="AH1632" s="131"/>
      <c r="AI1632" s="131"/>
      <c r="AJ1632" s="140"/>
      <c r="AK1632" s="72"/>
      <c r="AL1632" s="133"/>
      <c r="AM1632" s="133"/>
      <c r="AN1632" s="133"/>
      <c r="AO1632" s="133"/>
      <c r="AP1632" s="133"/>
      <c r="AQ1632" s="133"/>
      <c r="AR1632" s="133"/>
      <c r="AS1632" s="133"/>
      <c r="AT1632" s="133"/>
      <c r="AU1632" s="133"/>
      <c r="AV1632" s="152"/>
      <c r="AW1632" s="134"/>
      <c r="AX1632" s="135"/>
    </row>
    <row r="1633" spans="1:50" x14ac:dyDescent="0.25">
      <c r="A1633" s="3"/>
      <c r="B1633" s="129"/>
      <c r="X1633" s="72"/>
      <c r="Y1633" s="132"/>
      <c r="AB1633" s="131"/>
      <c r="AC1633" s="131"/>
      <c r="AD1633" s="131"/>
      <c r="AE1633" s="131"/>
      <c r="AF1633" s="131"/>
      <c r="AG1633" s="131"/>
      <c r="AH1633" s="131"/>
      <c r="AI1633" s="131"/>
      <c r="AJ1633" s="140"/>
      <c r="AK1633" s="72"/>
      <c r="AL1633" s="133"/>
      <c r="AM1633" s="133"/>
      <c r="AN1633" s="133"/>
      <c r="AO1633" s="133"/>
      <c r="AP1633" s="133"/>
      <c r="AQ1633" s="133"/>
      <c r="AR1633" s="133"/>
      <c r="AS1633" s="133"/>
      <c r="AT1633" s="133"/>
      <c r="AU1633" s="133"/>
      <c r="AV1633" s="152"/>
      <c r="AW1633" s="134"/>
      <c r="AX1633" s="135"/>
    </row>
    <row r="1634" spans="1:50" x14ac:dyDescent="0.25">
      <c r="A1634" s="3"/>
      <c r="B1634" s="129"/>
      <c r="X1634" s="72"/>
      <c r="Y1634" s="132"/>
      <c r="AB1634" s="131"/>
      <c r="AC1634" s="131"/>
      <c r="AD1634" s="131"/>
      <c r="AE1634" s="131"/>
      <c r="AF1634" s="131"/>
      <c r="AG1634" s="131"/>
      <c r="AH1634" s="131"/>
      <c r="AI1634" s="131"/>
      <c r="AJ1634" s="140"/>
      <c r="AK1634" s="72"/>
      <c r="AL1634" s="133"/>
      <c r="AM1634" s="133"/>
      <c r="AN1634" s="133"/>
      <c r="AO1634" s="133"/>
      <c r="AP1634" s="133"/>
      <c r="AQ1634" s="133"/>
      <c r="AR1634" s="133"/>
      <c r="AS1634" s="133"/>
      <c r="AT1634" s="133"/>
      <c r="AU1634" s="133"/>
      <c r="AV1634" s="152"/>
      <c r="AW1634" s="134"/>
      <c r="AX1634" s="135"/>
    </row>
    <row r="1635" spans="1:50" x14ac:dyDescent="0.25">
      <c r="A1635" s="3"/>
      <c r="B1635" s="129"/>
      <c r="X1635" s="72"/>
      <c r="Y1635" s="132"/>
      <c r="AB1635" s="131"/>
      <c r="AC1635" s="131"/>
      <c r="AD1635" s="131"/>
      <c r="AE1635" s="131"/>
      <c r="AF1635" s="131"/>
      <c r="AG1635" s="131"/>
      <c r="AH1635" s="131"/>
      <c r="AI1635" s="131"/>
      <c r="AJ1635" s="140"/>
      <c r="AK1635" s="72"/>
      <c r="AL1635" s="133"/>
      <c r="AM1635" s="133"/>
      <c r="AN1635" s="133"/>
      <c r="AO1635" s="133"/>
      <c r="AP1635" s="133"/>
      <c r="AQ1635" s="133"/>
      <c r="AR1635" s="133"/>
      <c r="AS1635" s="133"/>
      <c r="AT1635" s="133"/>
      <c r="AU1635" s="133"/>
      <c r="AV1635" s="152"/>
      <c r="AW1635" s="134"/>
      <c r="AX1635" s="135"/>
    </row>
    <row r="1636" spans="1:50" x14ac:dyDescent="0.25">
      <c r="A1636" s="3"/>
      <c r="B1636" s="129"/>
      <c r="X1636" s="72"/>
      <c r="Y1636" s="132"/>
      <c r="AB1636" s="131"/>
      <c r="AC1636" s="131"/>
      <c r="AD1636" s="131"/>
      <c r="AE1636" s="131"/>
      <c r="AF1636" s="131"/>
      <c r="AG1636" s="131"/>
      <c r="AH1636" s="131"/>
      <c r="AI1636" s="131"/>
      <c r="AJ1636" s="140"/>
      <c r="AK1636" s="72"/>
      <c r="AL1636" s="133"/>
      <c r="AM1636" s="133"/>
      <c r="AN1636" s="133"/>
      <c r="AO1636" s="133"/>
      <c r="AP1636" s="133"/>
      <c r="AQ1636" s="133"/>
      <c r="AR1636" s="133"/>
      <c r="AS1636" s="133"/>
      <c r="AT1636" s="133"/>
      <c r="AU1636" s="133"/>
      <c r="AV1636" s="152"/>
      <c r="AW1636" s="134"/>
      <c r="AX1636" s="135"/>
    </row>
    <row r="1637" spans="1:50" x14ac:dyDescent="0.25">
      <c r="A1637" s="3"/>
      <c r="B1637" s="129"/>
      <c r="X1637" s="72"/>
      <c r="Y1637" s="132"/>
      <c r="AB1637" s="131"/>
      <c r="AC1637" s="131"/>
      <c r="AD1637" s="131"/>
      <c r="AE1637" s="131"/>
      <c r="AF1637" s="131"/>
      <c r="AG1637" s="131"/>
      <c r="AH1637" s="131"/>
      <c r="AI1637" s="131"/>
      <c r="AJ1637" s="140"/>
      <c r="AK1637" s="72"/>
      <c r="AL1637" s="133"/>
      <c r="AM1637" s="133"/>
      <c r="AN1637" s="133"/>
      <c r="AO1637" s="133"/>
      <c r="AP1637" s="133"/>
      <c r="AQ1637" s="133"/>
      <c r="AR1637" s="133"/>
      <c r="AS1637" s="133"/>
      <c r="AT1637" s="133"/>
      <c r="AU1637" s="133"/>
      <c r="AV1637" s="152"/>
      <c r="AW1637" s="134"/>
      <c r="AX1637" s="135"/>
    </row>
    <row r="1638" spans="1:50" x14ac:dyDescent="0.25">
      <c r="A1638" s="3"/>
      <c r="B1638" s="129"/>
      <c r="X1638" s="72"/>
      <c r="Y1638" s="132"/>
      <c r="AB1638" s="131"/>
      <c r="AC1638" s="131"/>
      <c r="AD1638" s="131"/>
      <c r="AE1638" s="131"/>
      <c r="AF1638" s="131"/>
      <c r="AG1638" s="131"/>
      <c r="AH1638" s="131"/>
      <c r="AI1638" s="131"/>
      <c r="AJ1638" s="140"/>
      <c r="AK1638" s="72"/>
      <c r="AL1638" s="133"/>
      <c r="AM1638" s="133"/>
      <c r="AN1638" s="133"/>
      <c r="AO1638" s="133"/>
      <c r="AP1638" s="133"/>
      <c r="AQ1638" s="133"/>
      <c r="AR1638" s="133"/>
      <c r="AS1638" s="133"/>
      <c r="AT1638" s="133"/>
      <c r="AU1638" s="133"/>
      <c r="AV1638" s="152"/>
      <c r="AW1638" s="134"/>
      <c r="AX1638" s="135"/>
    </row>
    <row r="1639" spans="1:50" x14ac:dyDescent="0.25">
      <c r="A1639" s="3"/>
      <c r="B1639" s="129"/>
      <c r="X1639" s="72"/>
      <c r="Y1639" s="132"/>
      <c r="AB1639" s="131"/>
      <c r="AC1639" s="131"/>
      <c r="AD1639" s="131"/>
      <c r="AE1639" s="131"/>
      <c r="AF1639" s="131"/>
      <c r="AG1639" s="131"/>
      <c r="AH1639" s="131"/>
      <c r="AI1639" s="131"/>
      <c r="AJ1639" s="140"/>
      <c r="AK1639" s="72"/>
      <c r="AL1639" s="133"/>
      <c r="AM1639" s="133"/>
      <c r="AN1639" s="133"/>
      <c r="AO1639" s="133"/>
      <c r="AP1639" s="133"/>
      <c r="AQ1639" s="133"/>
      <c r="AR1639" s="133"/>
      <c r="AS1639" s="133"/>
      <c r="AT1639" s="133"/>
      <c r="AU1639" s="133"/>
      <c r="AV1639" s="152"/>
      <c r="AW1639" s="134"/>
      <c r="AX1639" s="135"/>
    </row>
    <row r="1640" spans="1:50" x14ac:dyDescent="0.25">
      <c r="A1640" s="3"/>
      <c r="B1640" s="129"/>
      <c r="X1640" s="72"/>
      <c r="Y1640" s="132"/>
      <c r="AB1640" s="131"/>
      <c r="AC1640" s="131"/>
      <c r="AD1640" s="131"/>
      <c r="AE1640" s="131"/>
      <c r="AF1640" s="131"/>
      <c r="AG1640" s="131"/>
      <c r="AH1640" s="131"/>
      <c r="AI1640" s="131"/>
      <c r="AJ1640" s="140"/>
      <c r="AK1640" s="72"/>
      <c r="AL1640" s="133"/>
      <c r="AM1640" s="133"/>
      <c r="AN1640" s="133"/>
      <c r="AO1640" s="133"/>
      <c r="AP1640" s="133"/>
      <c r="AQ1640" s="133"/>
      <c r="AR1640" s="133"/>
      <c r="AS1640" s="133"/>
      <c r="AT1640" s="133"/>
      <c r="AU1640" s="133"/>
      <c r="AV1640" s="152"/>
      <c r="AW1640" s="134"/>
      <c r="AX1640" s="135"/>
    </row>
    <row r="1641" spans="1:50" x14ac:dyDescent="0.25">
      <c r="A1641" s="3"/>
      <c r="B1641" s="129"/>
      <c r="X1641" s="72"/>
      <c r="Y1641" s="132"/>
      <c r="AB1641" s="131"/>
      <c r="AC1641" s="131"/>
      <c r="AD1641" s="131"/>
      <c r="AE1641" s="131"/>
      <c r="AF1641" s="131"/>
      <c r="AG1641" s="131"/>
      <c r="AH1641" s="131"/>
      <c r="AI1641" s="131"/>
      <c r="AJ1641" s="140"/>
      <c r="AK1641" s="72"/>
      <c r="AL1641" s="133"/>
      <c r="AM1641" s="133"/>
      <c r="AN1641" s="133"/>
      <c r="AO1641" s="133"/>
      <c r="AP1641" s="133"/>
      <c r="AQ1641" s="133"/>
      <c r="AR1641" s="133"/>
      <c r="AS1641" s="133"/>
      <c r="AT1641" s="133"/>
      <c r="AU1641" s="133"/>
      <c r="AV1641" s="152"/>
      <c r="AW1641" s="134"/>
      <c r="AX1641" s="135"/>
    </row>
    <row r="1642" spans="1:50" x14ac:dyDescent="0.25">
      <c r="A1642" s="3"/>
      <c r="B1642" s="129"/>
      <c r="X1642" s="72"/>
      <c r="Y1642" s="132"/>
      <c r="AB1642" s="131"/>
      <c r="AC1642" s="131"/>
      <c r="AD1642" s="131"/>
      <c r="AE1642" s="131"/>
      <c r="AF1642" s="131"/>
      <c r="AG1642" s="131"/>
      <c r="AH1642" s="131"/>
      <c r="AI1642" s="131"/>
      <c r="AJ1642" s="140"/>
      <c r="AK1642" s="72"/>
      <c r="AL1642" s="133"/>
      <c r="AM1642" s="133"/>
      <c r="AN1642" s="133"/>
      <c r="AO1642" s="133"/>
      <c r="AP1642" s="133"/>
      <c r="AQ1642" s="133"/>
      <c r="AR1642" s="133"/>
      <c r="AS1642" s="133"/>
      <c r="AT1642" s="133"/>
      <c r="AU1642" s="133"/>
      <c r="AV1642" s="152"/>
      <c r="AW1642" s="134"/>
      <c r="AX1642" s="135"/>
    </row>
    <row r="1643" spans="1:50" x14ac:dyDescent="0.25">
      <c r="A1643" s="3"/>
      <c r="B1643" s="129"/>
      <c r="X1643" s="72"/>
      <c r="Y1643" s="132"/>
      <c r="AB1643" s="131"/>
      <c r="AC1643" s="131"/>
      <c r="AD1643" s="131"/>
      <c r="AE1643" s="131"/>
      <c r="AF1643" s="131"/>
      <c r="AG1643" s="131"/>
      <c r="AH1643" s="131"/>
      <c r="AI1643" s="131"/>
      <c r="AJ1643" s="140"/>
      <c r="AK1643" s="72"/>
      <c r="AL1643" s="133"/>
      <c r="AM1643" s="133"/>
      <c r="AN1643" s="133"/>
      <c r="AO1643" s="133"/>
      <c r="AP1643" s="133"/>
      <c r="AQ1643" s="133"/>
      <c r="AR1643" s="133"/>
      <c r="AS1643" s="133"/>
      <c r="AT1643" s="133"/>
      <c r="AU1643" s="133"/>
      <c r="AV1643" s="152"/>
      <c r="AW1643" s="134"/>
      <c r="AX1643" s="135"/>
    </row>
    <row r="1644" spans="1:50" x14ac:dyDescent="0.25">
      <c r="A1644" s="3"/>
      <c r="B1644" s="129"/>
      <c r="X1644" s="72"/>
      <c r="Y1644" s="132"/>
      <c r="AB1644" s="131"/>
      <c r="AC1644" s="131"/>
      <c r="AD1644" s="131"/>
      <c r="AE1644" s="131"/>
      <c r="AF1644" s="131"/>
      <c r="AG1644" s="131"/>
      <c r="AH1644" s="131"/>
      <c r="AI1644" s="131"/>
      <c r="AJ1644" s="140"/>
      <c r="AK1644" s="72"/>
      <c r="AL1644" s="133"/>
      <c r="AM1644" s="133"/>
      <c r="AN1644" s="133"/>
      <c r="AO1644" s="133"/>
      <c r="AP1644" s="133"/>
      <c r="AQ1644" s="133"/>
      <c r="AR1644" s="133"/>
      <c r="AS1644" s="133"/>
      <c r="AT1644" s="133"/>
      <c r="AU1644" s="133"/>
      <c r="AV1644" s="152"/>
      <c r="AW1644" s="134"/>
      <c r="AX1644" s="135"/>
    </row>
    <row r="1645" spans="1:50" x14ac:dyDescent="0.25">
      <c r="A1645" s="3"/>
      <c r="B1645" s="129"/>
      <c r="X1645" s="72"/>
      <c r="Y1645" s="132"/>
      <c r="AB1645" s="131"/>
      <c r="AC1645" s="131"/>
      <c r="AD1645" s="131"/>
      <c r="AE1645" s="131"/>
      <c r="AF1645" s="131"/>
      <c r="AG1645" s="131"/>
      <c r="AH1645" s="131"/>
      <c r="AI1645" s="131"/>
      <c r="AJ1645" s="140"/>
      <c r="AK1645" s="72"/>
      <c r="AL1645" s="133"/>
      <c r="AM1645" s="133"/>
      <c r="AN1645" s="133"/>
      <c r="AO1645" s="133"/>
      <c r="AP1645" s="133"/>
      <c r="AQ1645" s="133"/>
      <c r="AR1645" s="133"/>
      <c r="AS1645" s="133"/>
      <c r="AT1645" s="133"/>
      <c r="AU1645" s="133"/>
      <c r="AV1645" s="152"/>
      <c r="AW1645" s="134"/>
      <c r="AX1645" s="135"/>
    </row>
    <row r="1646" spans="1:50" x14ac:dyDescent="0.25">
      <c r="A1646" s="3"/>
      <c r="B1646" s="129"/>
      <c r="X1646" s="72"/>
      <c r="Y1646" s="132"/>
      <c r="AB1646" s="131"/>
      <c r="AC1646" s="131"/>
      <c r="AD1646" s="131"/>
      <c r="AE1646" s="131"/>
      <c r="AF1646" s="131"/>
      <c r="AG1646" s="131"/>
      <c r="AH1646" s="131"/>
      <c r="AI1646" s="131"/>
      <c r="AJ1646" s="140"/>
      <c r="AK1646" s="72"/>
      <c r="AL1646" s="133"/>
      <c r="AM1646" s="133"/>
      <c r="AN1646" s="133"/>
      <c r="AO1646" s="133"/>
      <c r="AP1646" s="133"/>
      <c r="AQ1646" s="133"/>
      <c r="AR1646" s="133"/>
      <c r="AS1646" s="133"/>
      <c r="AT1646" s="133"/>
      <c r="AU1646" s="133"/>
      <c r="AV1646" s="152"/>
      <c r="AW1646" s="134"/>
      <c r="AX1646" s="135"/>
    </row>
    <row r="1647" spans="1:50" x14ac:dyDescent="0.25">
      <c r="A1647" s="3"/>
      <c r="B1647" s="129"/>
      <c r="X1647" s="72"/>
      <c r="Y1647" s="132"/>
      <c r="AB1647" s="131"/>
      <c r="AC1647" s="131"/>
      <c r="AD1647" s="131"/>
      <c r="AE1647" s="131"/>
      <c r="AF1647" s="131"/>
      <c r="AG1647" s="131"/>
      <c r="AH1647" s="131"/>
      <c r="AI1647" s="131"/>
      <c r="AJ1647" s="140"/>
      <c r="AK1647" s="72"/>
      <c r="AL1647" s="133"/>
      <c r="AM1647" s="133"/>
      <c r="AN1647" s="133"/>
      <c r="AO1647" s="133"/>
      <c r="AP1647" s="133"/>
      <c r="AQ1647" s="133"/>
      <c r="AR1647" s="133"/>
      <c r="AS1647" s="133"/>
      <c r="AT1647" s="133"/>
      <c r="AU1647" s="133"/>
      <c r="AV1647" s="152"/>
      <c r="AW1647" s="134"/>
      <c r="AX1647" s="135"/>
    </row>
    <row r="1648" spans="1:50" x14ac:dyDescent="0.25">
      <c r="A1648" s="3"/>
      <c r="B1648" s="129"/>
      <c r="X1648" s="72"/>
      <c r="Y1648" s="132"/>
      <c r="AB1648" s="131"/>
      <c r="AC1648" s="131"/>
      <c r="AD1648" s="131"/>
      <c r="AE1648" s="131"/>
      <c r="AF1648" s="131"/>
      <c r="AG1648" s="131"/>
      <c r="AH1648" s="131"/>
      <c r="AI1648" s="131"/>
      <c r="AJ1648" s="140"/>
      <c r="AK1648" s="72"/>
      <c r="AL1648" s="133"/>
      <c r="AM1648" s="133"/>
      <c r="AN1648" s="133"/>
      <c r="AO1648" s="133"/>
      <c r="AP1648" s="133"/>
      <c r="AQ1648" s="133"/>
      <c r="AR1648" s="133"/>
      <c r="AS1648" s="133"/>
      <c r="AT1648" s="133"/>
      <c r="AU1648" s="133"/>
      <c r="AV1648" s="152"/>
      <c r="AW1648" s="134"/>
      <c r="AX1648" s="135"/>
    </row>
    <row r="1649" spans="1:50" x14ac:dyDescent="0.25">
      <c r="A1649" s="3"/>
      <c r="B1649" s="129"/>
      <c r="X1649" s="72"/>
      <c r="Y1649" s="132"/>
      <c r="AB1649" s="131"/>
      <c r="AC1649" s="131"/>
      <c r="AD1649" s="131"/>
      <c r="AE1649" s="131"/>
      <c r="AF1649" s="131"/>
      <c r="AG1649" s="131"/>
      <c r="AH1649" s="131"/>
      <c r="AI1649" s="131"/>
      <c r="AJ1649" s="140"/>
      <c r="AK1649" s="72"/>
      <c r="AL1649" s="133"/>
      <c r="AM1649" s="133"/>
      <c r="AN1649" s="133"/>
      <c r="AO1649" s="133"/>
      <c r="AP1649" s="133"/>
      <c r="AQ1649" s="133"/>
      <c r="AR1649" s="133"/>
      <c r="AS1649" s="133"/>
      <c r="AT1649" s="133"/>
      <c r="AU1649" s="133"/>
      <c r="AV1649" s="152"/>
      <c r="AW1649" s="134"/>
      <c r="AX1649" s="135"/>
    </row>
    <row r="1650" spans="1:50" x14ac:dyDescent="0.25">
      <c r="A1650" s="3"/>
      <c r="B1650" s="129"/>
      <c r="X1650" s="72"/>
      <c r="Y1650" s="132"/>
      <c r="AB1650" s="131"/>
      <c r="AC1650" s="131"/>
      <c r="AD1650" s="131"/>
      <c r="AE1650" s="131"/>
      <c r="AF1650" s="131"/>
      <c r="AG1650" s="131"/>
      <c r="AH1650" s="131"/>
      <c r="AI1650" s="131"/>
      <c r="AJ1650" s="140"/>
      <c r="AK1650" s="72"/>
      <c r="AL1650" s="133"/>
      <c r="AM1650" s="133"/>
      <c r="AN1650" s="133"/>
      <c r="AO1650" s="133"/>
      <c r="AP1650" s="133"/>
      <c r="AQ1650" s="133"/>
      <c r="AR1650" s="133"/>
      <c r="AS1650" s="133"/>
      <c r="AT1650" s="133"/>
      <c r="AU1650" s="133"/>
      <c r="AV1650" s="152"/>
      <c r="AW1650" s="134"/>
      <c r="AX1650" s="135"/>
    </row>
    <row r="1651" spans="1:50" x14ac:dyDescent="0.25">
      <c r="A1651" s="3"/>
      <c r="B1651" s="129"/>
      <c r="X1651" s="72"/>
      <c r="Y1651" s="132"/>
      <c r="AB1651" s="131"/>
      <c r="AC1651" s="131"/>
      <c r="AD1651" s="131"/>
      <c r="AE1651" s="131"/>
      <c r="AF1651" s="131"/>
      <c r="AG1651" s="131"/>
      <c r="AH1651" s="131"/>
      <c r="AI1651" s="131"/>
      <c r="AJ1651" s="140"/>
      <c r="AK1651" s="72"/>
      <c r="AL1651" s="133"/>
      <c r="AM1651" s="133"/>
      <c r="AN1651" s="133"/>
      <c r="AO1651" s="133"/>
      <c r="AP1651" s="133"/>
      <c r="AQ1651" s="133"/>
      <c r="AR1651" s="133"/>
      <c r="AS1651" s="133"/>
      <c r="AT1651" s="133"/>
      <c r="AU1651" s="133"/>
      <c r="AV1651" s="152"/>
      <c r="AW1651" s="134"/>
      <c r="AX1651" s="135"/>
    </row>
    <row r="1652" spans="1:50" x14ac:dyDescent="0.25">
      <c r="A1652" s="3"/>
      <c r="B1652" s="129"/>
      <c r="X1652" s="72"/>
      <c r="Y1652" s="132"/>
      <c r="AB1652" s="131"/>
      <c r="AC1652" s="131"/>
      <c r="AD1652" s="131"/>
      <c r="AE1652" s="131"/>
      <c r="AF1652" s="131"/>
      <c r="AG1652" s="131"/>
      <c r="AH1652" s="131"/>
      <c r="AI1652" s="131"/>
      <c r="AJ1652" s="140"/>
      <c r="AK1652" s="72"/>
      <c r="AL1652" s="133"/>
      <c r="AM1652" s="133"/>
      <c r="AN1652" s="133"/>
      <c r="AO1652" s="133"/>
      <c r="AP1652" s="133"/>
      <c r="AQ1652" s="133"/>
      <c r="AR1652" s="133"/>
      <c r="AS1652" s="133"/>
      <c r="AT1652" s="133"/>
      <c r="AU1652" s="133"/>
      <c r="AV1652" s="152"/>
      <c r="AW1652" s="134"/>
      <c r="AX1652" s="135"/>
    </row>
    <row r="1653" spans="1:50" x14ac:dyDescent="0.25">
      <c r="A1653" s="3"/>
      <c r="B1653" s="129"/>
      <c r="X1653" s="72"/>
      <c r="Y1653" s="132"/>
      <c r="AB1653" s="131"/>
      <c r="AC1653" s="131"/>
      <c r="AD1653" s="131"/>
      <c r="AE1653" s="131"/>
      <c r="AF1653" s="131"/>
      <c r="AG1653" s="131"/>
      <c r="AH1653" s="131"/>
      <c r="AI1653" s="131"/>
      <c r="AJ1653" s="140"/>
      <c r="AK1653" s="72"/>
      <c r="AL1653" s="133"/>
      <c r="AM1653" s="133"/>
      <c r="AN1653" s="133"/>
      <c r="AO1653" s="133"/>
      <c r="AP1653" s="133"/>
      <c r="AQ1653" s="133"/>
      <c r="AR1653" s="133"/>
      <c r="AS1653" s="133"/>
      <c r="AT1653" s="133"/>
      <c r="AU1653" s="133"/>
      <c r="AV1653" s="152"/>
      <c r="AW1653" s="134"/>
      <c r="AX1653" s="135"/>
    </row>
    <row r="1654" spans="1:50" x14ac:dyDescent="0.25">
      <c r="A1654" s="3"/>
      <c r="B1654" s="129"/>
      <c r="X1654" s="72"/>
      <c r="Y1654" s="132"/>
      <c r="AB1654" s="131"/>
      <c r="AC1654" s="131"/>
      <c r="AD1654" s="131"/>
      <c r="AE1654" s="131"/>
      <c r="AF1654" s="131"/>
      <c r="AG1654" s="131"/>
      <c r="AH1654" s="131"/>
      <c r="AI1654" s="131"/>
      <c r="AJ1654" s="140"/>
      <c r="AK1654" s="72"/>
      <c r="AL1654" s="133"/>
      <c r="AM1654" s="133"/>
      <c r="AN1654" s="133"/>
      <c r="AO1654" s="133"/>
      <c r="AP1654" s="133"/>
      <c r="AQ1654" s="133"/>
      <c r="AR1654" s="133"/>
      <c r="AS1654" s="133"/>
      <c r="AT1654" s="133"/>
      <c r="AU1654" s="133"/>
      <c r="AV1654" s="152"/>
      <c r="AW1654" s="134"/>
      <c r="AX1654" s="135"/>
    </row>
    <row r="1655" spans="1:50" x14ac:dyDescent="0.25">
      <c r="A1655" s="3"/>
      <c r="B1655" s="129"/>
      <c r="X1655" s="72"/>
      <c r="Y1655" s="132"/>
      <c r="AB1655" s="131"/>
      <c r="AC1655" s="131"/>
      <c r="AD1655" s="131"/>
      <c r="AE1655" s="131"/>
      <c r="AF1655" s="131"/>
      <c r="AG1655" s="131"/>
      <c r="AH1655" s="131"/>
      <c r="AI1655" s="131"/>
      <c r="AJ1655" s="140"/>
      <c r="AK1655" s="72"/>
      <c r="AL1655" s="133"/>
      <c r="AM1655" s="133"/>
      <c r="AN1655" s="133"/>
      <c r="AO1655" s="133"/>
      <c r="AP1655" s="133"/>
      <c r="AQ1655" s="133"/>
      <c r="AR1655" s="133"/>
      <c r="AS1655" s="133"/>
      <c r="AT1655" s="133"/>
      <c r="AU1655" s="133"/>
      <c r="AV1655" s="152"/>
      <c r="AW1655" s="134"/>
      <c r="AX1655" s="135"/>
    </row>
    <row r="1656" spans="1:50" x14ac:dyDescent="0.25">
      <c r="A1656" s="3"/>
      <c r="B1656" s="129"/>
      <c r="X1656" s="72"/>
      <c r="Y1656" s="132"/>
      <c r="AB1656" s="131"/>
      <c r="AC1656" s="131"/>
      <c r="AD1656" s="131"/>
      <c r="AE1656" s="131"/>
      <c r="AF1656" s="131"/>
      <c r="AG1656" s="131"/>
      <c r="AH1656" s="131"/>
      <c r="AI1656" s="131"/>
      <c r="AJ1656" s="140"/>
      <c r="AK1656" s="72"/>
      <c r="AL1656" s="133"/>
      <c r="AM1656" s="133"/>
      <c r="AN1656" s="133"/>
      <c r="AO1656" s="133"/>
      <c r="AP1656" s="133"/>
      <c r="AQ1656" s="133"/>
      <c r="AR1656" s="133"/>
      <c r="AS1656" s="133"/>
      <c r="AT1656" s="133"/>
      <c r="AU1656" s="133"/>
      <c r="AV1656" s="152"/>
      <c r="AW1656" s="134"/>
      <c r="AX1656" s="135"/>
    </row>
    <row r="1657" spans="1:50" x14ac:dyDescent="0.25">
      <c r="A1657" s="3"/>
      <c r="B1657" s="129"/>
      <c r="X1657" s="72"/>
      <c r="Y1657" s="132"/>
      <c r="AB1657" s="131"/>
      <c r="AC1657" s="131"/>
      <c r="AD1657" s="131"/>
      <c r="AE1657" s="131"/>
      <c r="AF1657" s="131"/>
      <c r="AG1657" s="131"/>
      <c r="AH1657" s="131"/>
      <c r="AI1657" s="131"/>
      <c r="AJ1657" s="140"/>
      <c r="AK1657" s="72"/>
      <c r="AL1657" s="133"/>
      <c r="AM1657" s="133"/>
      <c r="AN1657" s="133"/>
      <c r="AO1657" s="133"/>
      <c r="AP1657" s="133"/>
      <c r="AQ1657" s="133"/>
      <c r="AR1657" s="133"/>
      <c r="AS1657" s="133"/>
      <c r="AT1657" s="133"/>
      <c r="AU1657" s="133"/>
      <c r="AV1657" s="152"/>
      <c r="AW1657" s="134"/>
      <c r="AX1657" s="135"/>
    </row>
    <row r="1658" spans="1:50" x14ac:dyDescent="0.25">
      <c r="A1658" s="3"/>
      <c r="B1658" s="129"/>
      <c r="X1658" s="72"/>
      <c r="Y1658" s="132"/>
      <c r="AB1658" s="131"/>
      <c r="AC1658" s="131"/>
      <c r="AD1658" s="131"/>
      <c r="AE1658" s="131"/>
      <c r="AF1658" s="131"/>
      <c r="AG1658" s="131"/>
      <c r="AH1658" s="131"/>
      <c r="AI1658" s="131"/>
      <c r="AJ1658" s="140"/>
      <c r="AK1658" s="72"/>
      <c r="AL1658" s="133"/>
      <c r="AM1658" s="133"/>
      <c r="AN1658" s="133"/>
      <c r="AO1658" s="133"/>
      <c r="AP1658" s="133"/>
      <c r="AQ1658" s="133"/>
      <c r="AR1658" s="133"/>
      <c r="AS1658" s="133"/>
      <c r="AT1658" s="133"/>
      <c r="AU1658" s="133"/>
      <c r="AV1658" s="152"/>
      <c r="AW1658" s="134"/>
      <c r="AX1658" s="135"/>
    </row>
    <row r="1659" spans="1:50" x14ac:dyDescent="0.25">
      <c r="A1659" s="3"/>
      <c r="B1659" s="129"/>
      <c r="X1659" s="72"/>
      <c r="Y1659" s="132"/>
      <c r="AB1659" s="131"/>
      <c r="AC1659" s="131"/>
      <c r="AD1659" s="131"/>
      <c r="AE1659" s="131"/>
      <c r="AF1659" s="131"/>
      <c r="AG1659" s="131"/>
      <c r="AH1659" s="131"/>
      <c r="AI1659" s="131"/>
      <c r="AJ1659" s="140"/>
      <c r="AK1659" s="72"/>
      <c r="AL1659" s="133"/>
      <c r="AM1659" s="133"/>
      <c r="AN1659" s="133"/>
      <c r="AO1659" s="133"/>
      <c r="AP1659" s="133"/>
      <c r="AQ1659" s="133"/>
      <c r="AR1659" s="133"/>
      <c r="AS1659" s="133"/>
      <c r="AT1659" s="133"/>
      <c r="AU1659" s="133"/>
      <c r="AV1659" s="152"/>
      <c r="AW1659" s="134"/>
      <c r="AX1659" s="135"/>
    </row>
    <row r="1660" spans="1:50" x14ac:dyDescent="0.25">
      <c r="A1660" s="3"/>
      <c r="B1660" s="129"/>
      <c r="X1660" s="72"/>
      <c r="Y1660" s="132"/>
      <c r="AB1660" s="131"/>
      <c r="AC1660" s="131"/>
      <c r="AD1660" s="131"/>
      <c r="AE1660" s="131"/>
      <c r="AF1660" s="131"/>
      <c r="AG1660" s="131"/>
      <c r="AH1660" s="131"/>
      <c r="AI1660" s="131"/>
      <c r="AJ1660" s="140"/>
      <c r="AK1660" s="72"/>
      <c r="AL1660" s="133"/>
      <c r="AM1660" s="133"/>
      <c r="AN1660" s="133"/>
      <c r="AO1660" s="133"/>
      <c r="AP1660" s="133"/>
      <c r="AQ1660" s="133"/>
      <c r="AR1660" s="133"/>
      <c r="AS1660" s="133"/>
      <c r="AT1660" s="133"/>
      <c r="AU1660" s="133"/>
      <c r="AV1660" s="152"/>
      <c r="AW1660" s="134"/>
      <c r="AX1660" s="135"/>
    </row>
    <row r="1661" spans="1:50" x14ac:dyDescent="0.25">
      <c r="A1661" s="3"/>
      <c r="B1661" s="129"/>
      <c r="X1661" s="72"/>
      <c r="Y1661" s="132"/>
      <c r="AB1661" s="131"/>
      <c r="AC1661" s="131"/>
      <c r="AD1661" s="131"/>
      <c r="AE1661" s="131"/>
      <c r="AF1661" s="131"/>
      <c r="AG1661" s="131"/>
      <c r="AH1661" s="131"/>
      <c r="AI1661" s="131"/>
      <c r="AJ1661" s="140"/>
      <c r="AK1661" s="72"/>
      <c r="AL1661" s="133"/>
      <c r="AM1661" s="133"/>
      <c r="AN1661" s="133"/>
      <c r="AO1661" s="133"/>
      <c r="AP1661" s="133"/>
      <c r="AQ1661" s="133"/>
      <c r="AR1661" s="133"/>
      <c r="AS1661" s="133"/>
      <c r="AT1661" s="133"/>
      <c r="AU1661" s="133"/>
      <c r="AV1661" s="152"/>
      <c r="AW1661" s="134"/>
      <c r="AX1661" s="135"/>
    </row>
    <row r="1662" spans="1:50" x14ac:dyDescent="0.25">
      <c r="A1662" s="3"/>
      <c r="B1662" s="129"/>
      <c r="X1662" s="72"/>
      <c r="Y1662" s="132"/>
      <c r="AB1662" s="131"/>
      <c r="AC1662" s="131"/>
      <c r="AD1662" s="131"/>
      <c r="AE1662" s="131"/>
      <c r="AF1662" s="131"/>
      <c r="AG1662" s="131"/>
      <c r="AH1662" s="131"/>
      <c r="AI1662" s="131"/>
      <c r="AJ1662" s="140"/>
      <c r="AK1662" s="72"/>
      <c r="AL1662" s="133"/>
      <c r="AM1662" s="133"/>
      <c r="AN1662" s="133"/>
      <c r="AO1662" s="133"/>
      <c r="AP1662" s="133"/>
      <c r="AQ1662" s="133"/>
      <c r="AR1662" s="133"/>
      <c r="AS1662" s="133"/>
      <c r="AT1662" s="133"/>
      <c r="AU1662" s="133"/>
      <c r="AV1662" s="152"/>
      <c r="AW1662" s="134"/>
      <c r="AX1662" s="135"/>
    </row>
    <row r="1663" spans="1:50" x14ac:dyDescent="0.25">
      <c r="A1663" s="3"/>
      <c r="B1663" s="129"/>
      <c r="X1663" s="72"/>
      <c r="Y1663" s="132"/>
      <c r="AB1663" s="131"/>
      <c r="AC1663" s="131"/>
      <c r="AD1663" s="131"/>
      <c r="AE1663" s="131"/>
      <c r="AF1663" s="131"/>
      <c r="AG1663" s="131"/>
      <c r="AH1663" s="131"/>
      <c r="AI1663" s="131"/>
      <c r="AJ1663" s="140"/>
      <c r="AK1663" s="72"/>
      <c r="AL1663" s="133"/>
      <c r="AM1663" s="133"/>
      <c r="AN1663" s="133"/>
      <c r="AO1663" s="133"/>
      <c r="AP1663" s="133"/>
      <c r="AQ1663" s="133"/>
      <c r="AR1663" s="133"/>
      <c r="AS1663" s="133"/>
      <c r="AT1663" s="133"/>
      <c r="AU1663" s="133"/>
      <c r="AV1663" s="152"/>
      <c r="AW1663" s="134"/>
      <c r="AX1663" s="135"/>
    </row>
    <row r="1664" spans="1:50" x14ac:dyDescent="0.25">
      <c r="A1664" s="3"/>
      <c r="B1664" s="129"/>
      <c r="X1664" s="72"/>
      <c r="Y1664" s="132"/>
      <c r="AB1664" s="131"/>
      <c r="AC1664" s="131"/>
      <c r="AD1664" s="131"/>
      <c r="AE1664" s="131"/>
      <c r="AF1664" s="131"/>
      <c r="AG1664" s="131"/>
      <c r="AH1664" s="131"/>
      <c r="AI1664" s="131"/>
      <c r="AJ1664" s="140"/>
      <c r="AK1664" s="72"/>
      <c r="AL1664" s="133"/>
      <c r="AM1664" s="133"/>
      <c r="AN1664" s="133"/>
      <c r="AO1664" s="133"/>
      <c r="AP1664" s="133"/>
      <c r="AQ1664" s="133"/>
      <c r="AR1664" s="133"/>
      <c r="AS1664" s="133"/>
      <c r="AT1664" s="133"/>
      <c r="AU1664" s="133"/>
      <c r="AV1664" s="152"/>
      <c r="AW1664" s="134"/>
      <c r="AX1664" s="135"/>
    </row>
    <row r="1665" spans="1:50" x14ac:dyDescent="0.25">
      <c r="A1665" s="3"/>
      <c r="B1665" s="129"/>
      <c r="X1665" s="72"/>
      <c r="Y1665" s="132"/>
      <c r="AB1665" s="131"/>
      <c r="AC1665" s="131"/>
      <c r="AD1665" s="131"/>
      <c r="AE1665" s="131"/>
      <c r="AF1665" s="131"/>
      <c r="AG1665" s="131"/>
      <c r="AH1665" s="131"/>
      <c r="AI1665" s="131"/>
      <c r="AJ1665" s="140"/>
      <c r="AK1665" s="72"/>
      <c r="AL1665" s="133"/>
      <c r="AM1665" s="133"/>
      <c r="AN1665" s="133"/>
      <c r="AO1665" s="133"/>
      <c r="AP1665" s="133"/>
      <c r="AQ1665" s="133"/>
      <c r="AR1665" s="133"/>
      <c r="AS1665" s="133"/>
      <c r="AT1665" s="133"/>
      <c r="AU1665" s="133"/>
      <c r="AV1665" s="152"/>
      <c r="AW1665" s="134"/>
      <c r="AX1665" s="135"/>
    </row>
    <row r="1666" spans="1:50" x14ac:dyDescent="0.25">
      <c r="A1666" s="3"/>
      <c r="B1666" s="129"/>
      <c r="X1666" s="72"/>
      <c r="Y1666" s="132"/>
      <c r="AB1666" s="131"/>
      <c r="AC1666" s="131"/>
      <c r="AD1666" s="131"/>
      <c r="AE1666" s="131"/>
      <c r="AF1666" s="131"/>
      <c r="AG1666" s="131"/>
      <c r="AH1666" s="131"/>
      <c r="AI1666" s="131"/>
      <c r="AJ1666" s="140"/>
      <c r="AK1666" s="72"/>
      <c r="AL1666" s="133"/>
      <c r="AM1666" s="133"/>
      <c r="AN1666" s="133"/>
      <c r="AO1666" s="133"/>
      <c r="AP1666" s="133"/>
      <c r="AQ1666" s="133"/>
      <c r="AR1666" s="133"/>
      <c r="AS1666" s="133"/>
      <c r="AT1666" s="133"/>
      <c r="AU1666" s="133"/>
      <c r="AV1666" s="152"/>
      <c r="AW1666" s="134"/>
      <c r="AX1666" s="135"/>
    </row>
    <row r="1667" spans="1:50" x14ac:dyDescent="0.25">
      <c r="A1667" s="3"/>
      <c r="B1667" s="129"/>
      <c r="X1667" s="72"/>
      <c r="Y1667" s="132"/>
      <c r="AB1667" s="131"/>
      <c r="AC1667" s="131"/>
      <c r="AD1667" s="131"/>
      <c r="AE1667" s="131"/>
      <c r="AF1667" s="131"/>
      <c r="AG1667" s="131"/>
      <c r="AH1667" s="131"/>
      <c r="AI1667" s="131"/>
      <c r="AJ1667" s="140"/>
      <c r="AK1667" s="72"/>
      <c r="AL1667" s="133"/>
      <c r="AM1667" s="133"/>
      <c r="AN1667" s="133"/>
      <c r="AO1667" s="133"/>
      <c r="AP1667" s="133"/>
      <c r="AQ1667" s="133"/>
      <c r="AR1667" s="133"/>
      <c r="AS1667" s="133"/>
      <c r="AT1667" s="133"/>
      <c r="AU1667" s="133"/>
      <c r="AV1667" s="152"/>
      <c r="AW1667" s="134"/>
      <c r="AX1667" s="135"/>
    </row>
    <row r="1668" spans="1:50" x14ac:dyDescent="0.25">
      <c r="A1668" s="3"/>
      <c r="B1668" s="129"/>
      <c r="X1668" s="72"/>
      <c r="Y1668" s="132"/>
      <c r="AB1668" s="131"/>
      <c r="AC1668" s="131"/>
      <c r="AD1668" s="131"/>
      <c r="AE1668" s="131"/>
      <c r="AF1668" s="131"/>
      <c r="AG1668" s="131"/>
      <c r="AH1668" s="131"/>
      <c r="AI1668" s="131"/>
      <c r="AJ1668" s="140"/>
      <c r="AK1668" s="72"/>
      <c r="AL1668" s="133"/>
      <c r="AM1668" s="133"/>
      <c r="AN1668" s="133"/>
      <c r="AO1668" s="133"/>
      <c r="AP1668" s="133"/>
      <c r="AQ1668" s="133"/>
      <c r="AR1668" s="133"/>
      <c r="AS1668" s="133"/>
      <c r="AT1668" s="133"/>
      <c r="AU1668" s="133"/>
      <c r="AV1668" s="152"/>
      <c r="AW1668" s="134"/>
      <c r="AX1668" s="135"/>
    </row>
    <row r="1669" spans="1:50" x14ac:dyDescent="0.25">
      <c r="A1669" s="3"/>
      <c r="B1669" s="129"/>
      <c r="X1669" s="72"/>
      <c r="Y1669" s="132"/>
      <c r="AB1669" s="131"/>
      <c r="AC1669" s="131"/>
      <c r="AD1669" s="131"/>
      <c r="AE1669" s="131"/>
      <c r="AF1669" s="131"/>
      <c r="AG1669" s="131"/>
      <c r="AH1669" s="131"/>
      <c r="AI1669" s="131"/>
      <c r="AJ1669" s="140"/>
      <c r="AK1669" s="72"/>
      <c r="AL1669" s="133"/>
      <c r="AM1669" s="133"/>
      <c r="AN1669" s="133"/>
      <c r="AO1669" s="133"/>
      <c r="AP1669" s="133"/>
      <c r="AQ1669" s="133"/>
      <c r="AR1669" s="133"/>
      <c r="AS1669" s="133"/>
      <c r="AT1669" s="133"/>
      <c r="AU1669" s="133"/>
      <c r="AV1669" s="152"/>
      <c r="AW1669" s="134"/>
      <c r="AX1669" s="135"/>
    </row>
    <row r="1670" spans="1:50" x14ac:dyDescent="0.25">
      <c r="A1670" s="3"/>
      <c r="B1670" s="129"/>
      <c r="X1670" s="72"/>
      <c r="Y1670" s="132"/>
      <c r="AB1670" s="131"/>
      <c r="AC1670" s="131"/>
      <c r="AD1670" s="131"/>
      <c r="AE1670" s="131"/>
      <c r="AF1670" s="131"/>
      <c r="AG1670" s="131"/>
      <c r="AH1670" s="131"/>
      <c r="AI1670" s="131"/>
      <c r="AJ1670" s="140"/>
      <c r="AK1670" s="72"/>
      <c r="AL1670" s="133"/>
      <c r="AM1670" s="133"/>
      <c r="AN1670" s="133"/>
      <c r="AO1670" s="133"/>
      <c r="AP1670" s="133"/>
      <c r="AQ1670" s="133"/>
      <c r="AR1670" s="133"/>
      <c r="AS1670" s="133"/>
      <c r="AT1670" s="133"/>
      <c r="AU1670" s="133"/>
      <c r="AV1670" s="152"/>
      <c r="AW1670" s="134"/>
      <c r="AX1670" s="135"/>
    </row>
    <row r="1671" spans="1:50" x14ac:dyDescent="0.25">
      <c r="A1671" s="3"/>
      <c r="B1671" s="129"/>
      <c r="X1671" s="72"/>
      <c r="Y1671" s="132"/>
      <c r="AB1671" s="131"/>
      <c r="AC1671" s="131"/>
      <c r="AD1671" s="131"/>
      <c r="AE1671" s="131"/>
      <c r="AF1671" s="131"/>
      <c r="AG1671" s="131"/>
      <c r="AH1671" s="131"/>
      <c r="AI1671" s="131"/>
      <c r="AJ1671" s="140"/>
      <c r="AK1671" s="72"/>
      <c r="AL1671" s="133"/>
      <c r="AM1671" s="133"/>
      <c r="AN1671" s="133"/>
      <c r="AO1671" s="133"/>
      <c r="AP1671" s="133"/>
      <c r="AQ1671" s="133"/>
      <c r="AR1671" s="133"/>
      <c r="AS1671" s="133"/>
      <c r="AT1671" s="133"/>
      <c r="AU1671" s="133"/>
      <c r="AV1671" s="152"/>
      <c r="AW1671" s="134"/>
      <c r="AX1671" s="135"/>
    </row>
    <row r="1672" spans="1:50" x14ac:dyDescent="0.25">
      <c r="A1672" s="3"/>
      <c r="B1672" s="129"/>
      <c r="X1672" s="72"/>
      <c r="Y1672" s="132"/>
      <c r="AB1672" s="131"/>
      <c r="AC1672" s="131"/>
      <c r="AD1672" s="131"/>
      <c r="AE1672" s="131"/>
      <c r="AF1672" s="131"/>
      <c r="AG1672" s="131"/>
      <c r="AH1672" s="131"/>
      <c r="AI1672" s="131"/>
      <c r="AJ1672" s="140"/>
      <c r="AK1672" s="72"/>
      <c r="AL1672" s="133"/>
      <c r="AM1672" s="133"/>
      <c r="AN1672" s="133"/>
      <c r="AO1672" s="133"/>
      <c r="AP1672" s="133"/>
      <c r="AQ1672" s="133"/>
      <c r="AR1672" s="133"/>
      <c r="AS1672" s="133"/>
      <c r="AT1672" s="133"/>
      <c r="AU1672" s="133"/>
      <c r="AV1672" s="152"/>
      <c r="AW1672" s="134"/>
      <c r="AX1672" s="135"/>
    </row>
    <row r="1673" spans="1:50" x14ac:dyDescent="0.25">
      <c r="A1673" s="3"/>
      <c r="B1673" s="129"/>
      <c r="X1673" s="72"/>
      <c r="Y1673" s="132"/>
      <c r="AB1673" s="131"/>
      <c r="AC1673" s="131"/>
      <c r="AD1673" s="131"/>
      <c r="AE1673" s="131"/>
      <c r="AF1673" s="131"/>
      <c r="AG1673" s="131"/>
      <c r="AH1673" s="131"/>
      <c r="AI1673" s="131"/>
      <c r="AJ1673" s="140"/>
      <c r="AK1673" s="72"/>
      <c r="AL1673" s="133"/>
      <c r="AM1673" s="133"/>
      <c r="AN1673" s="133"/>
      <c r="AO1673" s="133"/>
      <c r="AP1673" s="133"/>
      <c r="AQ1673" s="133"/>
      <c r="AR1673" s="133"/>
      <c r="AS1673" s="133"/>
      <c r="AT1673" s="133"/>
      <c r="AU1673" s="133"/>
      <c r="AV1673" s="152"/>
      <c r="AW1673" s="134"/>
      <c r="AX1673" s="135"/>
    </row>
    <row r="1674" spans="1:50" x14ac:dyDescent="0.25">
      <c r="A1674" s="3"/>
      <c r="B1674" s="129"/>
      <c r="X1674" s="72"/>
      <c r="Y1674" s="132"/>
      <c r="AB1674" s="131"/>
      <c r="AC1674" s="131"/>
      <c r="AD1674" s="131"/>
      <c r="AE1674" s="131"/>
      <c r="AF1674" s="131"/>
      <c r="AG1674" s="131"/>
      <c r="AH1674" s="131"/>
      <c r="AI1674" s="131"/>
      <c r="AJ1674" s="140"/>
      <c r="AK1674" s="72"/>
      <c r="AL1674" s="133"/>
      <c r="AM1674" s="133"/>
      <c r="AN1674" s="133"/>
      <c r="AO1674" s="133"/>
      <c r="AP1674" s="133"/>
      <c r="AQ1674" s="133"/>
      <c r="AR1674" s="133"/>
      <c r="AS1674" s="133"/>
      <c r="AT1674" s="133"/>
      <c r="AU1674" s="133"/>
      <c r="AV1674" s="152"/>
      <c r="AW1674" s="134"/>
      <c r="AX1674" s="135"/>
    </row>
    <row r="1675" spans="1:50" x14ac:dyDescent="0.25">
      <c r="A1675" s="3"/>
      <c r="B1675" s="129"/>
      <c r="X1675" s="72"/>
      <c r="Y1675" s="132"/>
      <c r="AB1675" s="131"/>
      <c r="AC1675" s="131"/>
      <c r="AD1675" s="131"/>
      <c r="AE1675" s="131"/>
      <c r="AF1675" s="131"/>
      <c r="AG1675" s="131"/>
      <c r="AH1675" s="131"/>
      <c r="AI1675" s="131"/>
      <c r="AJ1675" s="140"/>
      <c r="AK1675" s="72"/>
      <c r="AL1675" s="133"/>
      <c r="AM1675" s="133"/>
      <c r="AN1675" s="133"/>
      <c r="AO1675" s="133"/>
      <c r="AP1675" s="133"/>
      <c r="AQ1675" s="133"/>
      <c r="AR1675" s="133"/>
      <c r="AS1675" s="133"/>
      <c r="AT1675" s="133"/>
      <c r="AU1675" s="133"/>
      <c r="AV1675" s="152"/>
      <c r="AW1675" s="134"/>
      <c r="AX1675" s="135"/>
    </row>
    <row r="1676" spans="1:50" x14ac:dyDescent="0.25">
      <c r="A1676" s="3"/>
      <c r="B1676" s="129"/>
      <c r="X1676" s="72"/>
      <c r="Y1676" s="132"/>
      <c r="AB1676" s="131"/>
      <c r="AC1676" s="131"/>
      <c r="AD1676" s="131"/>
      <c r="AE1676" s="131"/>
      <c r="AF1676" s="131"/>
      <c r="AG1676" s="131"/>
      <c r="AH1676" s="131"/>
      <c r="AI1676" s="131"/>
      <c r="AJ1676" s="140"/>
      <c r="AK1676" s="72"/>
      <c r="AL1676" s="133"/>
      <c r="AM1676" s="133"/>
      <c r="AN1676" s="133"/>
      <c r="AO1676" s="133"/>
      <c r="AP1676" s="133"/>
      <c r="AQ1676" s="133"/>
      <c r="AR1676" s="133"/>
      <c r="AS1676" s="133"/>
      <c r="AT1676" s="133"/>
      <c r="AU1676" s="133"/>
      <c r="AV1676" s="152"/>
      <c r="AW1676" s="134"/>
      <c r="AX1676" s="135"/>
    </row>
    <row r="1677" spans="1:50" x14ac:dyDescent="0.25">
      <c r="A1677" s="3"/>
      <c r="B1677" s="129"/>
      <c r="X1677" s="72"/>
      <c r="Y1677" s="132"/>
      <c r="AB1677" s="131"/>
      <c r="AC1677" s="131"/>
      <c r="AD1677" s="131"/>
      <c r="AE1677" s="131"/>
      <c r="AF1677" s="131"/>
      <c r="AG1677" s="131"/>
      <c r="AH1677" s="131"/>
      <c r="AI1677" s="131"/>
      <c r="AJ1677" s="140"/>
      <c r="AK1677" s="72"/>
      <c r="AL1677" s="133"/>
      <c r="AM1677" s="133"/>
      <c r="AN1677" s="133"/>
      <c r="AO1677" s="133"/>
      <c r="AP1677" s="133"/>
      <c r="AQ1677" s="133"/>
      <c r="AR1677" s="133"/>
      <c r="AS1677" s="133"/>
      <c r="AT1677" s="133"/>
      <c r="AU1677" s="133"/>
      <c r="AV1677" s="152"/>
      <c r="AW1677" s="134"/>
      <c r="AX1677" s="135"/>
    </row>
    <row r="1678" spans="1:50" x14ac:dyDescent="0.25">
      <c r="A1678" s="3"/>
      <c r="B1678" s="129"/>
      <c r="X1678" s="72"/>
      <c r="Y1678" s="132"/>
      <c r="AB1678" s="131"/>
      <c r="AC1678" s="131"/>
      <c r="AD1678" s="131"/>
      <c r="AE1678" s="131"/>
      <c r="AF1678" s="131"/>
      <c r="AG1678" s="131"/>
      <c r="AH1678" s="131"/>
      <c r="AI1678" s="131"/>
      <c r="AJ1678" s="140"/>
      <c r="AK1678" s="72"/>
      <c r="AL1678" s="133"/>
      <c r="AM1678" s="133"/>
      <c r="AN1678" s="133"/>
      <c r="AO1678" s="133"/>
      <c r="AP1678" s="133"/>
      <c r="AQ1678" s="133"/>
      <c r="AR1678" s="133"/>
      <c r="AS1678" s="133"/>
      <c r="AT1678" s="133"/>
      <c r="AU1678" s="133"/>
      <c r="AV1678" s="152"/>
      <c r="AW1678" s="134"/>
      <c r="AX1678" s="135"/>
    </row>
    <row r="1679" spans="1:50" x14ac:dyDescent="0.25">
      <c r="A1679" s="3"/>
      <c r="B1679" s="129"/>
      <c r="X1679" s="72"/>
      <c r="Y1679" s="132"/>
      <c r="AB1679" s="131"/>
      <c r="AC1679" s="131"/>
      <c r="AD1679" s="131"/>
      <c r="AE1679" s="131"/>
      <c r="AF1679" s="131"/>
      <c r="AG1679" s="131"/>
      <c r="AH1679" s="131"/>
      <c r="AI1679" s="131"/>
      <c r="AJ1679" s="140"/>
      <c r="AK1679" s="72"/>
      <c r="AL1679" s="133"/>
      <c r="AM1679" s="133"/>
      <c r="AN1679" s="133"/>
      <c r="AO1679" s="133"/>
      <c r="AP1679" s="133"/>
      <c r="AQ1679" s="133"/>
      <c r="AR1679" s="133"/>
      <c r="AS1679" s="133"/>
      <c r="AT1679" s="133"/>
      <c r="AU1679" s="133"/>
      <c r="AV1679" s="152"/>
      <c r="AW1679" s="134"/>
      <c r="AX1679" s="135"/>
    </row>
    <row r="1680" spans="1:50" x14ac:dyDescent="0.25">
      <c r="A1680" s="3"/>
      <c r="B1680" s="129"/>
      <c r="X1680" s="72"/>
      <c r="Y1680" s="132"/>
      <c r="AB1680" s="131"/>
      <c r="AC1680" s="131"/>
      <c r="AD1680" s="131"/>
      <c r="AE1680" s="131"/>
      <c r="AF1680" s="131"/>
      <c r="AG1680" s="131"/>
      <c r="AH1680" s="131"/>
      <c r="AI1680" s="131"/>
      <c r="AJ1680" s="140"/>
      <c r="AK1680" s="72"/>
      <c r="AL1680" s="133"/>
      <c r="AM1680" s="133"/>
      <c r="AN1680" s="133"/>
      <c r="AO1680" s="133"/>
      <c r="AP1680" s="133"/>
      <c r="AQ1680" s="133"/>
      <c r="AR1680" s="133"/>
      <c r="AS1680" s="133"/>
      <c r="AT1680" s="133"/>
      <c r="AU1680" s="133"/>
      <c r="AV1680" s="152"/>
      <c r="AW1680" s="134"/>
      <c r="AX1680" s="135"/>
    </row>
    <row r="1681" spans="1:50" x14ac:dyDescent="0.25">
      <c r="A1681" s="3"/>
      <c r="B1681" s="129"/>
      <c r="X1681" s="72"/>
      <c r="Y1681" s="132"/>
      <c r="AB1681" s="131"/>
      <c r="AC1681" s="131"/>
      <c r="AD1681" s="131"/>
      <c r="AE1681" s="131"/>
      <c r="AF1681" s="131"/>
      <c r="AG1681" s="131"/>
      <c r="AH1681" s="131"/>
      <c r="AI1681" s="131"/>
      <c r="AJ1681" s="140"/>
      <c r="AK1681" s="72"/>
      <c r="AL1681" s="133"/>
      <c r="AM1681" s="133"/>
      <c r="AN1681" s="133"/>
      <c r="AO1681" s="133"/>
      <c r="AP1681" s="133"/>
      <c r="AQ1681" s="133"/>
      <c r="AR1681" s="133"/>
      <c r="AS1681" s="133"/>
      <c r="AT1681" s="133"/>
      <c r="AU1681" s="133"/>
      <c r="AV1681" s="152"/>
      <c r="AW1681" s="134"/>
      <c r="AX1681" s="135"/>
    </row>
    <row r="1682" spans="1:50" x14ac:dyDescent="0.25">
      <c r="A1682" s="3"/>
      <c r="B1682" s="129"/>
      <c r="X1682" s="72"/>
      <c r="Y1682" s="132"/>
      <c r="AB1682" s="131"/>
      <c r="AC1682" s="131"/>
      <c r="AD1682" s="131"/>
      <c r="AE1682" s="131"/>
      <c r="AF1682" s="131"/>
      <c r="AG1682" s="131"/>
      <c r="AH1682" s="131"/>
      <c r="AI1682" s="131"/>
      <c r="AJ1682" s="140"/>
      <c r="AK1682" s="72"/>
      <c r="AL1682" s="133"/>
      <c r="AM1682" s="133"/>
      <c r="AN1682" s="133"/>
      <c r="AO1682" s="133"/>
      <c r="AP1682" s="133"/>
      <c r="AQ1682" s="133"/>
      <c r="AR1682" s="133"/>
      <c r="AS1682" s="133"/>
      <c r="AT1682" s="133"/>
      <c r="AU1682" s="133"/>
      <c r="AV1682" s="152"/>
      <c r="AW1682" s="134"/>
      <c r="AX1682" s="135"/>
    </row>
    <row r="1683" spans="1:50" x14ac:dyDescent="0.25">
      <c r="A1683" s="3"/>
      <c r="B1683" s="129"/>
      <c r="X1683" s="72"/>
      <c r="Y1683" s="132"/>
      <c r="AB1683" s="131"/>
      <c r="AC1683" s="131"/>
      <c r="AD1683" s="131"/>
      <c r="AE1683" s="131"/>
      <c r="AF1683" s="131"/>
      <c r="AG1683" s="131"/>
      <c r="AH1683" s="131"/>
      <c r="AI1683" s="131"/>
      <c r="AJ1683" s="140"/>
      <c r="AK1683" s="72"/>
      <c r="AL1683" s="133"/>
      <c r="AM1683" s="133"/>
      <c r="AN1683" s="133"/>
      <c r="AO1683" s="133"/>
      <c r="AP1683" s="133"/>
      <c r="AQ1683" s="133"/>
      <c r="AR1683" s="133"/>
      <c r="AS1683" s="133"/>
      <c r="AT1683" s="133"/>
      <c r="AU1683" s="133"/>
      <c r="AV1683" s="152"/>
      <c r="AW1683" s="134"/>
      <c r="AX1683" s="135"/>
    </row>
    <row r="1684" spans="1:50" x14ac:dyDescent="0.25">
      <c r="A1684" s="3"/>
      <c r="B1684" s="129"/>
      <c r="X1684" s="72"/>
      <c r="Y1684" s="132"/>
      <c r="AB1684" s="131"/>
      <c r="AC1684" s="131"/>
      <c r="AD1684" s="131"/>
      <c r="AE1684" s="131"/>
      <c r="AF1684" s="131"/>
      <c r="AG1684" s="131"/>
      <c r="AH1684" s="131"/>
      <c r="AI1684" s="131"/>
      <c r="AJ1684" s="140"/>
      <c r="AK1684" s="72"/>
      <c r="AL1684" s="133"/>
      <c r="AM1684" s="133"/>
      <c r="AN1684" s="133"/>
      <c r="AO1684" s="133"/>
      <c r="AP1684" s="133"/>
      <c r="AQ1684" s="133"/>
      <c r="AR1684" s="133"/>
      <c r="AS1684" s="133"/>
      <c r="AT1684" s="133"/>
      <c r="AU1684" s="133"/>
      <c r="AV1684" s="152"/>
      <c r="AW1684" s="134"/>
      <c r="AX1684" s="135"/>
    </row>
    <row r="1685" spans="1:50" x14ac:dyDescent="0.25">
      <c r="A1685" s="3"/>
      <c r="B1685" s="129"/>
      <c r="X1685" s="72"/>
      <c r="Y1685" s="132"/>
      <c r="AB1685" s="131"/>
      <c r="AC1685" s="131"/>
      <c r="AD1685" s="131"/>
      <c r="AE1685" s="131"/>
      <c r="AF1685" s="131"/>
      <c r="AG1685" s="131"/>
      <c r="AH1685" s="131"/>
      <c r="AI1685" s="131"/>
      <c r="AJ1685" s="140"/>
      <c r="AK1685" s="72"/>
      <c r="AL1685" s="133"/>
      <c r="AM1685" s="133"/>
      <c r="AN1685" s="133"/>
      <c r="AO1685" s="133"/>
      <c r="AP1685" s="133"/>
      <c r="AQ1685" s="133"/>
      <c r="AR1685" s="133"/>
      <c r="AS1685" s="133"/>
      <c r="AT1685" s="133"/>
      <c r="AU1685" s="133"/>
      <c r="AV1685" s="152"/>
      <c r="AW1685" s="134"/>
      <c r="AX1685" s="135"/>
    </row>
    <row r="1686" spans="1:50" x14ac:dyDescent="0.25">
      <c r="A1686" s="3"/>
      <c r="B1686" s="129"/>
      <c r="X1686" s="72"/>
      <c r="Y1686" s="132"/>
      <c r="AB1686" s="131"/>
      <c r="AC1686" s="131"/>
      <c r="AD1686" s="131"/>
      <c r="AE1686" s="131"/>
      <c r="AF1686" s="131"/>
      <c r="AG1686" s="131"/>
      <c r="AH1686" s="131"/>
      <c r="AI1686" s="131"/>
      <c r="AJ1686" s="140"/>
      <c r="AK1686" s="72"/>
      <c r="AL1686" s="133"/>
      <c r="AM1686" s="133"/>
      <c r="AN1686" s="133"/>
      <c r="AO1686" s="133"/>
      <c r="AP1686" s="133"/>
      <c r="AQ1686" s="133"/>
      <c r="AR1686" s="133"/>
      <c r="AS1686" s="133"/>
      <c r="AT1686" s="133"/>
      <c r="AU1686" s="133"/>
      <c r="AV1686" s="152"/>
      <c r="AW1686" s="134"/>
      <c r="AX1686" s="135"/>
    </row>
    <row r="1687" spans="1:50" x14ac:dyDescent="0.25">
      <c r="A1687" s="3"/>
      <c r="B1687" s="129"/>
      <c r="X1687" s="72"/>
      <c r="Y1687" s="132"/>
      <c r="AB1687" s="131"/>
      <c r="AC1687" s="131"/>
      <c r="AD1687" s="131"/>
      <c r="AE1687" s="131"/>
      <c r="AF1687" s="131"/>
      <c r="AG1687" s="131"/>
      <c r="AH1687" s="131"/>
      <c r="AI1687" s="131"/>
      <c r="AJ1687" s="140"/>
      <c r="AK1687" s="72"/>
      <c r="AL1687" s="133"/>
      <c r="AM1687" s="133"/>
      <c r="AN1687" s="133"/>
      <c r="AO1687" s="133"/>
      <c r="AP1687" s="133"/>
      <c r="AQ1687" s="133"/>
      <c r="AR1687" s="133"/>
      <c r="AS1687" s="133"/>
      <c r="AT1687" s="133"/>
      <c r="AU1687" s="133"/>
      <c r="AV1687" s="152"/>
      <c r="AW1687" s="134"/>
      <c r="AX1687" s="135"/>
    </row>
    <row r="1688" spans="1:50" x14ac:dyDescent="0.25">
      <c r="A1688" s="3"/>
      <c r="B1688" s="129"/>
      <c r="X1688" s="72"/>
      <c r="Y1688" s="132"/>
      <c r="AB1688" s="131"/>
      <c r="AC1688" s="131"/>
      <c r="AD1688" s="131"/>
      <c r="AE1688" s="131"/>
      <c r="AF1688" s="131"/>
      <c r="AG1688" s="131"/>
      <c r="AH1688" s="131"/>
      <c r="AI1688" s="131"/>
      <c r="AJ1688" s="140"/>
      <c r="AK1688" s="72"/>
      <c r="AL1688" s="133"/>
      <c r="AM1688" s="133"/>
      <c r="AN1688" s="133"/>
      <c r="AO1688" s="133"/>
      <c r="AP1688" s="133"/>
      <c r="AQ1688" s="133"/>
      <c r="AR1688" s="133"/>
      <c r="AS1688" s="133"/>
      <c r="AT1688" s="133"/>
      <c r="AU1688" s="133"/>
      <c r="AV1688" s="152"/>
      <c r="AW1688" s="134"/>
      <c r="AX1688" s="135"/>
    </row>
    <row r="1689" spans="1:50" x14ac:dyDescent="0.25">
      <c r="A1689" s="3"/>
      <c r="B1689" s="129"/>
      <c r="X1689" s="72"/>
      <c r="Y1689" s="132"/>
      <c r="AB1689" s="131"/>
      <c r="AC1689" s="131"/>
      <c r="AD1689" s="131"/>
      <c r="AE1689" s="131"/>
      <c r="AF1689" s="131"/>
      <c r="AG1689" s="131"/>
      <c r="AH1689" s="131"/>
      <c r="AI1689" s="131"/>
      <c r="AJ1689" s="140"/>
      <c r="AK1689" s="72"/>
      <c r="AL1689" s="133"/>
      <c r="AM1689" s="133"/>
      <c r="AN1689" s="133"/>
      <c r="AO1689" s="133"/>
      <c r="AP1689" s="133"/>
      <c r="AQ1689" s="133"/>
      <c r="AR1689" s="133"/>
      <c r="AS1689" s="133"/>
      <c r="AT1689" s="133"/>
      <c r="AU1689" s="133"/>
      <c r="AV1689" s="152"/>
      <c r="AW1689" s="134"/>
      <c r="AX1689" s="135"/>
    </row>
    <row r="1690" spans="1:50" x14ac:dyDescent="0.25">
      <c r="A1690" s="3"/>
      <c r="B1690" s="129"/>
      <c r="X1690" s="72"/>
      <c r="Y1690" s="132"/>
      <c r="AB1690" s="131"/>
      <c r="AC1690" s="131"/>
      <c r="AD1690" s="131"/>
      <c r="AE1690" s="131"/>
      <c r="AF1690" s="131"/>
      <c r="AG1690" s="131"/>
      <c r="AH1690" s="131"/>
      <c r="AI1690" s="131"/>
      <c r="AJ1690" s="140"/>
      <c r="AK1690" s="72"/>
      <c r="AL1690" s="133"/>
      <c r="AM1690" s="133"/>
      <c r="AN1690" s="133"/>
      <c r="AO1690" s="133"/>
      <c r="AP1690" s="133"/>
      <c r="AQ1690" s="133"/>
      <c r="AR1690" s="133"/>
      <c r="AS1690" s="133"/>
      <c r="AT1690" s="133"/>
      <c r="AU1690" s="133"/>
      <c r="AV1690" s="152"/>
      <c r="AW1690" s="134"/>
      <c r="AX1690" s="135"/>
    </row>
    <row r="1691" spans="1:50" x14ac:dyDescent="0.25">
      <c r="A1691" s="3"/>
      <c r="B1691" s="129"/>
      <c r="X1691" s="72"/>
      <c r="Y1691" s="132"/>
      <c r="AB1691" s="131"/>
      <c r="AC1691" s="131"/>
      <c r="AD1691" s="131"/>
      <c r="AE1691" s="131"/>
      <c r="AF1691" s="131"/>
      <c r="AG1691" s="131"/>
      <c r="AH1691" s="131"/>
      <c r="AI1691" s="131"/>
      <c r="AJ1691" s="140"/>
      <c r="AK1691" s="72"/>
      <c r="AL1691" s="133"/>
      <c r="AM1691" s="133"/>
      <c r="AN1691" s="133"/>
      <c r="AO1691" s="133"/>
      <c r="AP1691" s="133"/>
      <c r="AQ1691" s="133"/>
      <c r="AR1691" s="133"/>
      <c r="AS1691" s="133"/>
      <c r="AT1691" s="133"/>
      <c r="AU1691" s="133"/>
      <c r="AV1691" s="152"/>
      <c r="AW1691" s="134"/>
      <c r="AX1691" s="135"/>
    </row>
    <row r="1692" spans="1:50" x14ac:dyDescent="0.25">
      <c r="A1692" s="3"/>
      <c r="B1692" s="129"/>
      <c r="X1692" s="72"/>
      <c r="Y1692" s="132"/>
      <c r="AB1692" s="131"/>
      <c r="AC1692" s="131"/>
      <c r="AD1692" s="131"/>
      <c r="AE1692" s="131"/>
      <c r="AF1692" s="131"/>
      <c r="AG1692" s="131"/>
      <c r="AH1692" s="131"/>
      <c r="AI1692" s="131"/>
      <c r="AJ1692" s="140"/>
      <c r="AK1692" s="72"/>
      <c r="AL1692" s="133"/>
      <c r="AM1692" s="133"/>
      <c r="AN1692" s="133"/>
      <c r="AO1692" s="133"/>
      <c r="AP1692" s="133"/>
      <c r="AQ1692" s="133"/>
      <c r="AR1692" s="133"/>
      <c r="AS1692" s="133"/>
      <c r="AT1692" s="133"/>
      <c r="AU1692" s="133"/>
      <c r="AV1692" s="152"/>
      <c r="AW1692" s="134"/>
      <c r="AX1692" s="135"/>
    </row>
    <row r="1693" spans="1:50" x14ac:dyDescent="0.25">
      <c r="A1693" s="3"/>
      <c r="B1693" s="129"/>
      <c r="X1693" s="72"/>
      <c r="Y1693" s="132"/>
      <c r="AB1693" s="131"/>
      <c r="AC1693" s="131"/>
      <c r="AD1693" s="131"/>
      <c r="AE1693" s="131"/>
      <c r="AF1693" s="131"/>
      <c r="AG1693" s="131"/>
      <c r="AH1693" s="131"/>
      <c r="AI1693" s="131"/>
      <c r="AJ1693" s="140"/>
      <c r="AK1693" s="72"/>
      <c r="AL1693" s="133"/>
      <c r="AM1693" s="133"/>
      <c r="AN1693" s="133"/>
      <c r="AO1693" s="133"/>
      <c r="AP1693" s="133"/>
      <c r="AQ1693" s="133"/>
      <c r="AR1693" s="133"/>
      <c r="AS1693" s="133"/>
      <c r="AT1693" s="133"/>
      <c r="AU1693" s="133"/>
      <c r="AV1693" s="152"/>
      <c r="AW1693" s="134"/>
      <c r="AX1693" s="135"/>
    </row>
    <row r="1694" spans="1:50" x14ac:dyDescent="0.25">
      <c r="A1694" s="3"/>
      <c r="B1694" s="129"/>
      <c r="X1694" s="72"/>
      <c r="Y1694" s="132"/>
      <c r="AB1694" s="131"/>
      <c r="AC1694" s="131"/>
      <c r="AD1694" s="131"/>
      <c r="AE1694" s="131"/>
      <c r="AF1694" s="131"/>
      <c r="AG1694" s="131"/>
      <c r="AH1694" s="131"/>
      <c r="AI1694" s="131"/>
      <c r="AJ1694" s="140"/>
      <c r="AK1694" s="72"/>
      <c r="AL1694" s="133"/>
      <c r="AM1694" s="133"/>
      <c r="AN1694" s="133"/>
      <c r="AO1694" s="133"/>
      <c r="AP1694" s="133"/>
      <c r="AQ1694" s="133"/>
      <c r="AR1694" s="133"/>
      <c r="AS1694" s="133"/>
      <c r="AT1694" s="133"/>
      <c r="AU1694" s="133"/>
      <c r="AV1694" s="152"/>
      <c r="AW1694" s="134"/>
      <c r="AX1694" s="135"/>
    </row>
    <row r="1695" spans="1:50" x14ac:dyDescent="0.25">
      <c r="A1695" s="3"/>
      <c r="B1695" s="129"/>
      <c r="X1695" s="72"/>
      <c r="Y1695" s="132"/>
      <c r="AB1695" s="131"/>
      <c r="AC1695" s="131"/>
      <c r="AD1695" s="131"/>
      <c r="AE1695" s="131"/>
      <c r="AF1695" s="131"/>
      <c r="AG1695" s="131"/>
      <c r="AH1695" s="131"/>
      <c r="AI1695" s="131"/>
      <c r="AJ1695" s="140"/>
      <c r="AK1695" s="72"/>
      <c r="AL1695" s="133"/>
      <c r="AM1695" s="133"/>
      <c r="AN1695" s="133"/>
      <c r="AO1695" s="133"/>
      <c r="AP1695" s="133"/>
      <c r="AQ1695" s="133"/>
      <c r="AR1695" s="133"/>
      <c r="AS1695" s="133"/>
      <c r="AT1695" s="133"/>
      <c r="AU1695" s="133"/>
      <c r="AV1695" s="152"/>
      <c r="AW1695" s="134"/>
      <c r="AX1695" s="135"/>
    </row>
    <row r="1696" spans="1:50" x14ac:dyDescent="0.25">
      <c r="A1696" s="3"/>
      <c r="B1696" s="129"/>
      <c r="X1696" s="72"/>
      <c r="Y1696" s="132"/>
      <c r="AB1696" s="131"/>
      <c r="AC1696" s="131"/>
      <c r="AD1696" s="131"/>
      <c r="AE1696" s="131"/>
      <c r="AF1696" s="131"/>
      <c r="AG1696" s="131"/>
      <c r="AH1696" s="131"/>
      <c r="AI1696" s="131"/>
      <c r="AJ1696" s="140"/>
      <c r="AK1696" s="72"/>
      <c r="AL1696" s="133"/>
      <c r="AM1696" s="133"/>
      <c r="AN1696" s="133"/>
      <c r="AO1696" s="133"/>
      <c r="AP1696" s="133"/>
      <c r="AQ1696" s="133"/>
      <c r="AR1696" s="133"/>
      <c r="AS1696" s="133"/>
      <c r="AT1696" s="133"/>
      <c r="AU1696" s="133"/>
      <c r="AV1696" s="152"/>
      <c r="AW1696" s="134"/>
      <c r="AX1696" s="135"/>
    </row>
    <row r="1697" spans="1:50" x14ac:dyDescent="0.25">
      <c r="A1697" s="3"/>
      <c r="B1697" s="129"/>
      <c r="X1697" s="72"/>
      <c r="Y1697" s="132"/>
      <c r="AB1697" s="131"/>
      <c r="AC1697" s="131"/>
      <c r="AD1697" s="131"/>
      <c r="AE1697" s="131"/>
      <c r="AF1697" s="131"/>
      <c r="AG1697" s="131"/>
      <c r="AH1697" s="131"/>
      <c r="AI1697" s="131"/>
      <c r="AJ1697" s="140"/>
      <c r="AK1697" s="72"/>
      <c r="AL1697" s="133"/>
      <c r="AM1697" s="133"/>
      <c r="AN1697" s="133"/>
      <c r="AO1697" s="133"/>
      <c r="AP1697" s="133"/>
      <c r="AQ1697" s="133"/>
      <c r="AR1697" s="133"/>
      <c r="AS1697" s="133"/>
      <c r="AT1697" s="133"/>
      <c r="AU1697" s="133"/>
      <c r="AV1697" s="152"/>
      <c r="AW1697" s="134"/>
      <c r="AX1697" s="135"/>
    </row>
    <row r="1698" spans="1:50" x14ac:dyDescent="0.25">
      <c r="A1698" s="3"/>
      <c r="B1698" s="129"/>
      <c r="X1698" s="72"/>
      <c r="Y1698" s="132"/>
      <c r="AB1698" s="131"/>
      <c r="AC1698" s="131"/>
      <c r="AD1698" s="131"/>
      <c r="AE1698" s="131"/>
      <c r="AF1698" s="131"/>
      <c r="AG1698" s="131"/>
      <c r="AH1698" s="131"/>
      <c r="AI1698" s="131"/>
      <c r="AJ1698" s="140"/>
      <c r="AK1698" s="72"/>
      <c r="AL1698" s="133"/>
      <c r="AM1698" s="133"/>
      <c r="AN1698" s="133"/>
      <c r="AO1698" s="133"/>
      <c r="AP1698" s="133"/>
      <c r="AQ1698" s="133"/>
      <c r="AR1698" s="133"/>
      <c r="AS1698" s="133"/>
      <c r="AT1698" s="133"/>
      <c r="AU1698" s="133"/>
      <c r="AV1698" s="152"/>
      <c r="AW1698" s="134"/>
      <c r="AX1698" s="135"/>
    </row>
    <row r="1699" spans="1:50" x14ac:dyDescent="0.25">
      <c r="A1699" s="3"/>
      <c r="B1699" s="129"/>
      <c r="X1699" s="72"/>
      <c r="Y1699" s="132"/>
      <c r="AB1699" s="131"/>
      <c r="AC1699" s="131"/>
      <c r="AD1699" s="131"/>
      <c r="AE1699" s="131"/>
      <c r="AF1699" s="131"/>
      <c r="AG1699" s="131"/>
      <c r="AH1699" s="131"/>
      <c r="AI1699" s="131"/>
      <c r="AJ1699" s="140"/>
      <c r="AK1699" s="72"/>
      <c r="AL1699" s="133"/>
      <c r="AM1699" s="133"/>
      <c r="AN1699" s="133"/>
      <c r="AO1699" s="133"/>
      <c r="AP1699" s="133"/>
      <c r="AQ1699" s="133"/>
      <c r="AR1699" s="133"/>
      <c r="AS1699" s="133"/>
      <c r="AT1699" s="133"/>
      <c r="AU1699" s="133"/>
      <c r="AV1699" s="152"/>
      <c r="AW1699" s="134"/>
      <c r="AX1699" s="135"/>
    </row>
    <row r="1700" spans="1:50" x14ac:dyDescent="0.25">
      <c r="A1700" s="3"/>
      <c r="B1700" s="129"/>
      <c r="X1700" s="72"/>
      <c r="Y1700" s="132"/>
      <c r="AB1700" s="131"/>
      <c r="AC1700" s="131"/>
      <c r="AD1700" s="131"/>
      <c r="AE1700" s="131"/>
      <c r="AF1700" s="131"/>
      <c r="AG1700" s="131"/>
      <c r="AH1700" s="131"/>
      <c r="AI1700" s="131"/>
      <c r="AJ1700" s="140"/>
      <c r="AK1700" s="72"/>
      <c r="AL1700" s="133"/>
      <c r="AM1700" s="133"/>
      <c r="AN1700" s="133"/>
      <c r="AO1700" s="133"/>
      <c r="AP1700" s="133"/>
      <c r="AQ1700" s="133"/>
      <c r="AR1700" s="133"/>
      <c r="AS1700" s="133"/>
      <c r="AT1700" s="133"/>
      <c r="AU1700" s="133"/>
      <c r="AV1700" s="152"/>
      <c r="AW1700" s="134"/>
      <c r="AX1700" s="135"/>
    </row>
    <row r="1701" spans="1:50" x14ac:dyDescent="0.25">
      <c r="A1701" s="3"/>
      <c r="B1701" s="129"/>
      <c r="X1701" s="72"/>
      <c r="Y1701" s="132"/>
      <c r="AB1701" s="131"/>
      <c r="AC1701" s="131"/>
      <c r="AD1701" s="131"/>
      <c r="AE1701" s="131"/>
      <c r="AF1701" s="131"/>
      <c r="AG1701" s="131"/>
      <c r="AH1701" s="131"/>
      <c r="AI1701" s="131"/>
      <c r="AJ1701" s="140"/>
      <c r="AK1701" s="72"/>
      <c r="AL1701" s="133"/>
      <c r="AM1701" s="133"/>
      <c r="AN1701" s="133"/>
      <c r="AO1701" s="133"/>
      <c r="AP1701" s="133"/>
      <c r="AQ1701" s="133"/>
      <c r="AR1701" s="133"/>
      <c r="AS1701" s="133"/>
      <c r="AT1701" s="133"/>
      <c r="AU1701" s="133"/>
      <c r="AV1701" s="152"/>
      <c r="AW1701" s="134"/>
      <c r="AX1701" s="135"/>
    </row>
    <row r="1702" spans="1:50" x14ac:dyDescent="0.25">
      <c r="A1702" s="3"/>
      <c r="B1702" s="129"/>
      <c r="X1702" s="72"/>
      <c r="Y1702" s="132"/>
      <c r="AB1702" s="131"/>
      <c r="AC1702" s="131"/>
      <c r="AD1702" s="131"/>
      <c r="AE1702" s="131"/>
      <c r="AF1702" s="131"/>
      <c r="AG1702" s="131"/>
      <c r="AH1702" s="131"/>
      <c r="AI1702" s="131"/>
      <c r="AJ1702" s="140"/>
      <c r="AK1702" s="72"/>
      <c r="AL1702" s="133"/>
      <c r="AM1702" s="133"/>
      <c r="AN1702" s="133"/>
      <c r="AO1702" s="133"/>
      <c r="AP1702" s="133"/>
      <c r="AQ1702" s="133"/>
      <c r="AR1702" s="133"/>
      <c r="AS1702" s="133"/>
      <c r="AT1702" s="133"/>
      <c r="AU1702" s="133"/>
      <c r="AV1702" s="152"/>
      <c r="AW1702" s="134"/>
      <c r="AX1702" s="135"/>
    </row>
    <row r="1703" spans="1:50" x14ac:dyDescent="0.25">
      <c r="A1703" s="3"/>
      <c r="B1703" s="129"/>
      <c r="X1703" s="72"/>
      <c r="Y1703" s="132"/>
      <c r="AB1703" s="131"/>
      <c r="AC1703" s="131"/>
      <c r="AD1703" s="131"/>
      <c r="AE1703" s="131"/>
      <c r="AF1703" s="131"/>
      <c r="AG1703" s="131"/>
      <c r="AH1703" s="131"/>
      <c r="AI1703" s="131"/>
      <c r="AJ1703" s="140"/>
      <c r="AK1703" s="72"/>
      <c r="AL1703" s="133"/>
      <c r="AM1703" s="133"/>
      <c r="AN1703" s="133"/>
      <c r="AO1703" s="133"/>
      <c r="AP1703" s="133"/>
      <c r="AQ1703" s="133"/>
      <c r="AR1703" s="133"/>
      <c r="AS1703" s="133"/>
      <c r="AT1703" s="133"/>
      <c r="AU1703" s="133"/>
      <c r="AV1703" s="152"/>
      <c r="AW1703" s="134"/>
      <c r="AX1703" s="135"/>
    </row>
    <row r="1704" spans="1:50" x14ac:dyDescent="0.25">
      <c r="A1704" s="3"/>
      <c r="B1704" s="129"/>
      <c r="X1704" s="72"/>
      <c r="Y1704" s="132"/>
      <c r="AB1704" s="131"/>
      <c r="AC1704" s="131"/>
      <c r="AD1704" s="131"/>
      <c r="AE1704" s="131"/>
      <c r="AF1704" s="131"/>
      <c r="AG1704" s="131"/>
      <c r="AH1704" s="131"/>
      <c r="AI1704" s="131"/>
      <c r="AJ1704" s="140"/>
      <c r="AK1704" s="72"/>
      <c r="AL1704" s="133"/>
      <c r="AM1704" s="133"/>
      <c r="AN1704" s="133"/>
      <c r="AO1704" s="133"/>
      <c r="AP1704" s="133"/>
      <c r="AQ1704" s="133"/>
      <c r="AR1704" s="133"/>
      <c r="AS1704" s="133"/>
      <c r="AT1704" s="133"/>
      <c r="AU1704" s="133"/>
      <c r="AV1704" s="152"/>
      <c r="AW1704" s="134"/>
      <c r="AX1704" s="135"/>
    </row>
    <row r="1705" spans="1:50" x14ac:dyDescent="0.25">
      <c r="A1705" s="3"/>
      <c r="B1705" s="129"/>
      <c r="X1705" s="72"/>
      <c r="Y1705" s="132"/>
      <c r="AB1705" s="131"/>
      <c r="AC1705" s="131"/>
      <c r="AD1705" s="131"/>
      <c r="AE1705" s="131"/>
      <c r="AF1705" s="131"/>
      <c r="AG1705" s="131"/>
      <c r="AH1705" s="131"/>
      <c r="AI1705" s="131"/>
      <c r="AJ1705" s="140"/>
      <c r="AK1705" s="72"/>
      <c r="AL1705" s="133"/>
      <c r="AM1705" s="133"/>
      <c r="AN1705" s="133"/>
      <c r="AO1705" s="133"/>
      <c r="AP1705" s="133"/>
      <c r="AQ1705" s="133"/>
      <c r="AR1705" s="133"/>
      <c r="AS1705" s="133"/>
      <c r="AT1705" s="133"/>
      <c r="AU1705" s="133"/>
      <c r="AV1705" s="152"/>
      <c r="AW1705" s="134"/>
      <c r="AX1705" s="135"/>
    </row>
    <row r="1706" spans="1:50" x14ac:dyDescent="0.25">
      <c r="A1706" s="3"/>
      <c r="B1706" s="129"/>
      <c r="X1706" s="72"/>
      <c r="Y1706" s="132"/>
      <c r="AB1706" s="131"/>
      <c r="AC1706" s="131"/>
      <c r="AD1706" s="131"/>
      <c r="AE1706" s="131"/>
      <c r="AF1706" s="131"/>
      <c r="AG1706" s="131"/>
      <c r="AH1706" s="131"/>
      <c r="AI1706" s="131"/>
      <c r="AJ1706" s="140"/>
      <c r="AK1706" s="72"/>
      <c r="AL1706" s="133"/>
      <c r="AM1706" s="133"/>
      <c r="AN1706" s="133"/>
      <c r="AO1706" s="133"/>
      <c r="AP1706" s="133"/>
      <c r="AQ1706" s="133"/>
      <c r="AR1706" s="133"/>
      <c r="AS1706" s="133"/>
      <c r="AT1706" s="133"/>
      <c r="AU1706" s="133"/>
      <c r="AV1706" s="152"/>
      <c r="AW1706" s="134"/>
      <c r="AX1706" s="135"/>
    </row>
    <row r="1707" spans="1:50" x14ac:dyDescent="0.25">
      <c r="A1707" s="3"/>
      <c r="B1707" s="129"/>
      <c r="X1707" s="72"/>
      <c r="Y1707" s="132"/>
      <c r="AB1707" s="131"/>
      <c r="AC1707" s="131"/>
      <c r="AD1707" s="131"/>
      <c r="AE1707" s="131"/>
      <c r="AF1707" s="131"/>
      <c r="AG1707" s="131"/>
      <c r="AH1707" s="131"/>
      <c r="AI1707" s="131"/>
      <c r="AJ1707" s="140"/>
      <c r="AK1707" s="72"/>
      <c r="AL1707" s="133"/>
      <c r="AM1707" s="133"/>
      <c r="AN1707" s="133"/>
      <c r="AO1707" s="133"/>
      <c r="AP1707" s="133"/>
      <c r="AQ1707" s="133"/>
      <c r="AR1707" s="133"/>
      <c r="AS1707" s="133"/>
      <c r="AT1707" s="133"/>
      <c r="AU1707" s="133"/>
      <c r="AV1707" s="152"/>
      <c r="AW1707" s="134"/>
      <c r="AX1707" s="135"/>
    </row>
    <row r="1708" spans="1:50" x14ac:dyDescent="0.25">
      <c r="A1708" s="3"/>
      <c r="B1708" s="129"/>
      <c r="X1708" s="72"/>
      <c r="Y1708" s="132"/>
      <c r="AB1708" s="131"/>
      <c r="AC1708" s="131"/>
      <c r="AD1708" s="131"/>
      <c r="AE1708" s="131"/>
      <c r="AF1708" s="131"/>
      <c r="AG1708" s="131"/>
      <c r="AH1708" s="131"/>
      <c r="AI1708" s="131"/>
      <c r="AJ1708" s="140"/>
      <c r="AK1708" s="72"/>
      <c r="AL1708" s="133"/>
      <c r="AM1708" s="133"/>
      <c r="AN1708" s="133"/>
      <c r="AO1708" s="133"/>
      <c r="AP1708" s="133"/>
      <c r="AQ1708" s="133"/>
      <c r="AR1708" s="133"/>
      <c r="AS1708" s="133"/>
      <c r="AT1708" s="133"/>
      <c r="AU1708" s="133"/>
      <c r="AV1708" s="152"/>
      <c r="AW1708" s="134"/>
      <c r="AX1708" s="135"/>
    </row>
    <row r="1709" spans="1:50" x14ac:dyDescent="0.25">
      <c r="A1709" s="3"/>
      <c r="B1709" s="129"/>
      <c r="X1709" s="72"/>
      <c r="Y1709" s="132"/>
      <c r="AB1709" s="131"/>
      <c r="AC1709" s="131"/>
      <c r="AD1709" s="131"/>
      <c r="AE1709" s="131"/>
      <c r="AF1709" s="131"/>
      <c r="AG1709" s="131"/>
      <c r="AH1709" s="131"/>
      <c r="AI1709" s="131"/>
      <c r="AJ1709" s="140"/>
      <c r="AK1709" s="72"/>
      <c r="AL1709" s="133"/>
      <c r="AM1709" s="133"/>
      <c r="AN1709" s="133"/>
      <c r="AO1709" s="133"/>
      <c r="AP1709" s="133"/>
      <c r="AQ1709" s="133"/>
      <c r="AR1709" s="133"/>
      <c r="AS1709" s="133"/>
      <c r="AT1709" s="133"/>
      <c r="AU1709" s="133"/>
      <c r="AV1709" s="152"/>
      <c r="AW1709" s="134"/>
      <c r="AX1709" s="135"/>
    </row>
    <row r="1710" spans="1:50" x14ac:dyDescent="0.25">
      <c r="A1710" s="3"/>
      <c r="B1710" s="129"/>
      <c r="X1710" s="72"/>
      <c r="Y1710" s="132"/>
      <c r="AB1710" s="131"/>
      <c r="AC1710" s="131"/>
      <c r="AD1710" s="131"/>
      <c r="AE1710" s="131"/>
      <c r="AF1710" s="131"/>
      <c r="AG1710" s="131"/>
      <c r="AH1710" s="131"/>
      <c r="AI1710" s="131"/>
      <c r="AJ1710" s="140"/>
      <c r="AK1710" s="72"/>
      <c r="AL1710" s="133"/>
      <c r="AM1710" s="133"/>
      <c r="AN1710" s="133"/>
      <c r="AO1710" s="133"/>
      <c r="AP1710" s="133"/>
      <c r="AQ1710" s="133"/>
      <c r="AR1710" s="133"/>
      <c r="AS1710" s="133"/>
      <c r="AT1710" s="133"/>
      <c r="AU1710" s="133"/>
      <c r="AV1710" s="152"/>
      <c r="AW1710" s="134"/>
      <c r="AX1710" s="135"/>
    </row>
    <row r="1711" spans="1:50" x14ac:dyDescent="0.25">
      <c r="A1711" s="3"/>
      <c r="B1711" s="129"/>
      <c r="X1711" s="72"/>
      <c r="Y1711" s="132"/>
      <c r="AB1711" s="131"/>
      <c r="AC1711" s="131"/>
      <c r="AD1711" s="131"/>
      <c r="AE1711" s="131"/>
      <c r="AF1711" s="131"/>
      <c r="AG1711" s="131"/>
      <c r="AH1711" s="131"/>
      <c r="AI1711" s="131"/>
      <c r="AJ1711" s="140"/>
      <c r="AK1711" s="72"/>
      <c r="AL1711" s="133"/>
      <c r="AM1711" s="133"/>
      <c r="AN1711" s="133"/>
      <c r="AO1711" s="133"/>
      <c r="AP1711" s="133"/>
      <c r="AQ1711" s="133"/>
      <c r="AR1711" s="133"/>
      <c r="AS1711" s="133"/>
      <c r="AT1711" s="133"/>
      <c r="AU1711" s="133"/>
      <c r="AV1711" s="152"/>
      <c r="AW1711" s="134"/>
      <c r="AX1711" s="135"/>
    </row>
    <row r="1712" spans="1:50" x14ac:dyDescent="0.25">
      <c r="A1712" s="3"/>
      <c r="B1712" s="129"/>
      <c r="X1712" s="72"/>
      <c r="Y1712" s="132"/>
      <c r="AB1712" s="131"/>
      <c r="AC1712" s="131"/>
      <c r="AD1712" s="131"/>
      <c r="AE1712" s="131"/>
      <c r="AF1712" s="131"/>
      <c r="AG1712" s="131"/>
      <c r="AH1712" s="131"/>
      <c r="AI1712" s="131"/>
      <c r="AJ1712" s="140"/>
      <c r="AK1712" s="72"/>
      <c r="AL1712" s="133"/>
      <c r="AM1712" s="133"/>
      <c r="AN1712" s="133"/>
      <c r="AO1712" s="133"/>
      <c r="AP1712" s="133"/>
      <c r="AQ1712" s="133"/>
      <c r="AR1712" s="133"/>
      <c r="AS1712" s="133"/>
      <c r="AT1712" s="133"/>
      <c r="AU1712" s="133"/>
      <c r="AV1712" s="152"/>
      <c r="AW1712" s="134"/>
      <c r="AX1712" s="135"/>
    </row>
    <row r="1713" spans="1:50" x14ac:dyDescent="0.25">
      <c r="A1713" s="3"/>
      <c r="B1713" s="129"/>
      <c r="X1713" s="72"/>
      <c r="Y1713" s="132"/>
      <c r="AB1713" s="131"/>
      <c r="AC1713" s="131"/>
      <c r="AD1713" s="131"/>
      <c r="AE1713" s="131"/>
      <c r="AF1713" s="131"/>
      <c r="AG1713" s="131"/>
      <c r="AH1713" s="131"/>
      <c r="AI1713" s="131"/>
      <c r="AJ1713" s="140"/>
      <c r="AK1713" s="72"/>
      <c r="AL1713" s="133"/>
      <c r="AM1713" s="133"/>
      <c r="AN1713" s="133"/>
      <c r="AO1713" s="133"/>
      <c r="AP1713" s="133"/>
      <c r="AQ1713" s="133"/>
      <c r="AR1713" s="133"/>
      <c r="AS1713" s="133"/>
      <c r="AT1713" s="133"/>
      <c r="AU1713" s="133"/>
      <c r="AV1713" s="152"/>
      <c r="AW1713" s="134"/>
      <c r="AX1713" s="135"/>
    </row>
    <row r="1714" spans="1:50" x14ac:dyDescent="0.25">
      <c r="A1714" s="3"/>
      <c r="B1714" s="129"/>
      <c r="X1714" s="72"/>
      <c r="Y1714" s="132"/>
      <c r="AB1714" s="131"/>
      <c r="AC1714" s="131"/>
      <c r="AD1714" s="131"/>
      <c r="AE1714" s="131"/>
      <c r="AF1714" s="131"/>
      <c r="AG1714" s="131"/>
      <c r="AH1714" s="131"/>
      <c r="AI1714" s="131"/>
      <c r="AJ1714" s="140"/>
      <c r="AK1714" s="72"/>
      <c r="AL1714" s="133"/>
      <c r="AM1714" s="133"/>
      <c r="AN1714" s="133"/>
      <c r="AO1714" s="133"/>
      <c r="AP1714" s="133"/>
      <c r="AQ1714" s="133"/>
      <c r="AR1714" s="133"/>
      <c r="AS1714" s="133"/>
      <c r="AT1714" s="133"/>
      <c r="AU1714" s="133"/>
      <c r="AV1714" s="152"/>
      <c r="AW1714" s="134"/>
      <c r="AX1714" s="135"/>
    </row>
    <row r="1715" spans="1:50" x14ac:dyDescent="0.25">
      <c r="A1715" s="3"/>
      <c r="B1715" s="129"/>
      <c r="X1715" s="72"/>
      <c r="Y1715" s="132"/>
      <c r="AB1715" s="131"/>
      <c r="AC1715" s="131"/>
      <c r="AD1715" s="131"/>
      <c r="AE1715" s="131"/>
      <c r="AF1715" s="131"/>
      <c r="AG1715" s="131"/>
      <c r="AH1715" s="131"/>
      <c r="AI1715" s="131"/>
      <c r="AJ1715" s="140"/>
      <c r="AK1715" s="72"/>
      <c r="AL1715" s="133"/>
      <c r="AM1715" s="133"/>
      <c r="AN1715" s="133"/>
      <c r="AO1715" s="133"/>
      <c r="AP1715" s="133"/>
      <c r="AQ1715" s="133"/>
      <c r="AR1715" s="133"/>
      <c r="AS1715" s="133"/>
      <c r="AT1715" s="133"/>
      <c r="AU1715" s="133"/>
      <c r="AV1715" s="152"/>
      <c r="AW1715" s="134"/>
      <c r="AX1715" s="135"/>
    </row>
    <row r="1716" spans="1:50" x14ac:dyDescent="0.25">
      <c r="A1716" s="3"/>
      <c r="B1716" s="129"/>
      <c r="X1716" s="72"/>
      <c r="Y1716" s="132"/>
      <c r="AB1716" s="131"/>
      <c r="AC1716" s="131"/>
      <c r="AD1716" s="131"/>
      <c r="AE1716" s="131"/>
      <c r="AF1716" s="131"/>
      <c r="AG1716" s="131"/>
      <c r="AH1716" s="131"/>
      <c r="AI1716" s="131"/>
      <c r="AJ1716" s="140"/>
      <c r="AK1716" s="72"/>
      <c r="AL1716" s="133"/>
      <c r="AM1716" s="133"/>
      <c r="AN1716" s="133"/>
      <c r="AO1716" s="133"/>
      <c r="AP1716" s="133"/>
      <c r="AQ1716" s="133"/>
      <c r="AR1716" s="133"/>
      <c r="AS1716" s="133"/>
      <c r="AT1716" s="133"/>
      <c r="AU1716" s="133"/>
      <c r="AV1716" s="152"/>
      <c r="AW1716" s="134"/>
      <c r="AX1716" s="135"/>
    </row>
    <row r="1717" spans="1:50" x14ac:dyDescent="0.25">
      <c r="A1717" s="3"/>
      <c r="B1717" s="129"/>
      <c r="X1717" s="72"/>
      <c r="Y1717" s="132"/>
      <c r="AB1717" s="131"/>
      <c r="AC1717" s="131"/>
      <c r="AD1717" s="131"/>
      <c r="AE1717" s="131"/>
      <c r="AF1717" s="131"/>
      <c r="AG1717" s="131"/>
      <c r="AH1717" s="131"/>
      <c r="AI1717" s="131"/>
      <c r="AJ1717" s="140"/>
      <c r="AK1717" s="72"/>
      <c r="AL1717" s="133"/>
      <c r="AM1717" s="133"/>
      <c r="AN1717" s="133"/>
      <c r="AO1717" s="133"/>
      <c r="AP1717" s="133"/>
      <c r="AQ1717" s="133"/>
      <c r="AR1717" s="133"/>
      <c r="AS1717" s="133"/>
      <c r="AT1717" s="133"/>
      <c r="AU1717" s="133"/>
      <c r="AV1717" s="152"/>
      <c r="AW1717" s="134"/>
      <c r="AX1717" s="135"/>
    </row>
    <row r="1718" spans="1:50" x14ac:dyDescent="0.25">
      <c r="A1718" s="3"/>
      <c r="B1718" s="129"/>
      <c r="X1718" s="72"/>
      <c r="Y1718" s="132"/>
      <c r="AB1718" s="131"/>
      <c r="AC1718" s="131"/>
      <c r="AD1718" s="131"/>
      <c r="AE1718" s="131"/>
      <c r="AF1718" s="131"/>
      <c r="AG1718" s="131"/>
      <c r="AH1718" s="131"/>
      <c r="AI1718" s="131"/>
      <c r="AJ1718" s="140"/>
      <c r="AK1718" s="72"/>
      <c r="AL1718" s="133"/>
      <c r="AM1718" s="133"/>
      <c r="AN1718" s="133"/>
      <c r="AO1718" s="133"/>
      <c r="AP1718" s="133"/>
      <c r="AQ1718" s="133"/>
      <c r="AR1718" s="133"/>
      <c r="AS1718" s="133"/>
      <c r="AT1718" s="133"/>
      <c r="AU1718" s="133"/>
      <c r="AV1718" s="152"/>
      <c r="AW1718" s="134"/>
      <c r="AX1718" s="135"/>
    </row>
    <row r="1719" spans="1:50" x14ac:dyDescent="0.25">
      <c r="A1719" s="3"/>
      <c r="B1719" s="129"/>
      <c r="X1719" s="72"/>
      <c r="Y1719" s="132"/>
      <c r="AB1719" s="131"/>
      <c r="AC1719" s="131"/>
      <c r="AD1719" s="131"/>
      <c r="AE1719" s="131"/>
      <c r="AF1719" s="131"/>
      <c r="AG1719" s="131"/>
      <c r="AH1719" s="131"/>
      <c r="AI1719" s="131"/>
      <c r="AJ1719" s="140"/>
      <c r="AK1719" s="72"/>
      <c r="AL1719" s="133"/>
      <c r="AM1719" s="133"/>
      <c r="AN1719" s="133"/>
      <c r="AO1719" s="133"/>
      <c r="AP1719" s="133"/>
      <c r="AQ1719" s="133"/>
      <c r="AR1719" s="133"/>
      <c r="AS1719" s="133"/>
      <c r="AT1719" s="133"/>
      <c r="AU1719" s="133"/>
      <c r="AV1719" s="152"/>
      <c r="AW1719" s="134"/>
      <c r="AX1719" s="135"/>
    </row>
    <row r="1720" spans="1:50" x14ac:dyDescent="0.25">
      <c r="A1720" s="3"/>
      <c r="B1720" s="129"/>
      <c r="X1720" s="72"/>
      <c r="Y1720" s="132"/>
      <c r="AB1720" s="131"/>
      <c r="AC1720" s="131"/>
      <c r="AD1720" s="131"/>
      <c r="AE1720" s="131"/>
      <c r="AF1720" s="131"/>
      <c r="AG1720" s="131"/>
      <c r="AH1720" s="131"/>
      <c r="AI1720" s="131"/>
      <c r="AJ1720" s="140"/>
      <c r="AK1720" s="72"/>
      <c r="AL1720" s="133"/>
      <c r="AM1720" s="133"/>
      <c r="AN1720" s="133"/>
      <c r="AO1720" s="133"/>
      <c r="AP1720" s="133"/>
      <c r="AQ1720" s="133"/>
      <c r="AR1720" s="133"/>
      <c r="AS1720" s="133"/>
      <c r="AT1720" s="133"/>
      <c r="AU1720" s="133"/>
      <c r="AV1720" s="152"/>
      <c r="AW1720" s="134"/>
      <c r="AX1720" s="135"/>
    </row>
    <row r="1721" spans="1:50" x14ac:dyDescent="0.25">
      <c r="A1721" s="3"/>
      <c r="B1721" s="129"/>
      <c r="X1721" s="72"/>
      <c r="Y1721" s="132"/>
      <c r="AB1721" s="131"/>
      <c r="AC1721" s="131"/>
      <c r="AD1721" s="131"/>
      <c r="AE1721" s="131"/>
      <c r="AF1721" s="131"/>
      <c r="AG1721" s="131"/>
      <c r="AH1721" s="131"/>
      <c r="AI1721" s="131"/>
      <c r="AJ1721" s="140"/>
      <c r="AK1721" s="72"/>
      <c r="AL1721" s="133"/>
      <c r="AM1721" s="133"/>
      <c r="AN1721" s="133"/>
      <c r="AO1721" s="133"/>
      <c r="AP1721" s="133"/>
      <c r="AQ1721" s="133"/>
      <c r="AR1721" s="133"/>
      <c r="AS1721" s="133"/>
      <c r="AT1721" s="133"/>
      <c r="AU1721" s="133"/>
      <c r="AV1721" s="152"/>
      <c r="AW1721" s="134"/>
      <c r="AX1721" s="135"/>
    </row>
    <row r="1722" spans="1:50" x14ac:dyDescent="0.25">
      <c r="A1722" s="3"/>
      <c r="B1722" s="129"/>
      <c r="X1722" s="72"/>
      <c r="Y1722" s="132"/>
      <c r="AB1722" s="131"/>
      <c r="AC1722" s="131"/>
      <c r="AD1722" s="131"/>
      <c r="AE1722" s="131"/>
      <c r="AF1722" s="131"/>
      <c r="AG1722" s="131"/>
      <c r="AH1722" s="131"/>
      <c r="AI1722" s="131"/>
      <c r="AJ1722" s="140"/>
      <c r="AK1722" s="72"/>
      <c r="AL1722" s="133"/>
      <c r="AM1722" s="133"/>
      <c r="AN1722" s="133"/>
      <c r="AO1722" s="133"/>
      <c r="AP1722" s="133"/>
      <c r="AQ1722" s="133"/>
      <c r="AR1722" s="133"/>
      <c r="AS1722" s="133"/>
      <c r="AT1722" s="133"/>
      <c r="AU1722" s="133"/>
      <c r="AV1722" s="152"/>
      <c r="AW1722" s="134"/>
      <c r="AX1722" s="135"/>
    </row>
    <row r="1723" spans="1:50" x14ac:dyDescent="0.25">
      <c r="A1723" s="3"/>
      <c r="B1723" s="129"/>
      <c r="X1723" s="72"/>
      <c r="Y1723" s="132"/>
      <c r="AB1723" s="131"/>
      <c r="AC1723" s="131"/>
      <c r="AD1723" s="131"/>
      <c r="AE1723" s="131"/>
      <c r="AF1723" s="131"/>
      <c r="AG1723" s="131"/>
      <c r="AH1723" s="131"/>
      <c r="AI1723" s="131"/>
      <c r="AJ1723" s="140"/>
      <c r="AK1723" s="72"/>
      <c r="AL1723" s="133"/>
      <c r="AM1723" s="133"/>
      <c r="AN1723" s="133"/>
      <c r="AO1723" s="133"/>
      <c r="AP1723" s="133"/>
      <c r="AQ1723" s="133"/>
      <c r="AR1723" s="133"/>
      <c r="AS1723" s="133"/>
      <c r="AT1723" s="133"/>
      <c r="AU1723" s="133"/>
      <c r="AV1723" s="152"/>
      <c r="AW1723" s="134"/>
      <c r="AX1723" s="135"/>
    </row>
    <row r="1724" spans="1:50" x14ac:dyDescent="0.25">
      <c r="A1724" s="3"/>
      <c r="B1724" s="129"/>
      <c r="X1724" s="72"/>
      <c r="Y1724" s="132"/>
      <c r="AB1724" s="131"/>
      <c r="AC1724" s="131"/>
      <c r="AD1724" s="131"/>
      <c r="AE1724" s="131"/>
      <c r="AF1724" s="131"/>
      <c r="AG1724" s="131"/>
      <c r="AH1724" s="131"/>
      <c r="AI1724" s="131"/>
      <c r="AJ1724" s="140"/>
      <c r="AK1724" s="72"/>
      <c r="AL1724" s="133"/>
      <c r="AM1724" s="133"/>
      <c r="AN1724" s="133"/>
      <c r="AO1724" s="133"/>
      <c r="AP1724" s="133"/>
      <c r="AQ1724" s="133"/>
      <c r="AR1724" s="133"/>
      <c r="AS1724" s="133"/>
      <c r="AT1724" s="133"/>
      <c r="AU1724" s="133"/>
      <c r="AV1724" s="152"/>
      <c r="AW1724" s="134"/>
      <c r="AX1724" s="135"/>
    </row>
    <row r="1725" spans="1:50" x14ac:dyDescent="0.25">
      <c r="A1725" s="3"/>
      <c r="B1725" s="129"/>
      <c r="X1725" s="72"/>
      <c r="Y1725" s="132"/>
      <c r="AB1725" s="131"/>
      <c r="AC1725" s="131"/>
      <c r="AD1725" s="131"/>
      <c r="AE1725" s="131"/>
      <c r="AF1725" s="131"/>
      <c r="AG1725" s="131"/>
      <c r="AH1725" s="131"/>
      <c r="AI1725" s="131"/>
      <c r="AJ1725" s="140"/>
      <c r="AK1725" s="72"/>
      <c r="AL1725" s="133"/>
      <c r="AM1725" s="133"/>
      <c r="AN1725" s="133"/>
      <c r="AO1725" s="133"/>
      <c r="AP1725" s="133"/>
      <c r="AQ1725" s="133"/>
      <c r="AR1725" s="133"/>
      <c r="AS1725" s="133"/>
      <c r="AT1725" s="133"/>
      <c r="AU1725" s="133"/>
      <c r="AV1725" s="152"/>
      <c r="AW1725" s="134"/>
      <c r="AX1725" s="135"/>
    </row>
    <row r="1726" spans="1:50" x14ac:dyDescent="0.25">
      <c r="A1726" s="3"/>
      <c r="B1726" s="129"/>
      <c r="X1726" s="72"/>
      <c r="Y1726" s="132"/>
      <c r="AB1726" s="131"/>
      <c r="AC1726" s="131"/>
      <c r="AD1726" s="131"/>
      <c r="AE1726" s="131"/>
      <c r="AF1726" s="131"/>
      <c r="AG1726" s="131"/>
      <c r="AH1726" s="131"/>
      <c r="AI1726" s="131"/>
      <c r="AJ1726" s="140"/>
      <c r="AK1726" s="72"/>
      <c r="AL1726" s="133"/>
      <c r="AM1726" s="133"/>
      <c r="AN1726" s="133"/>
      <c r="AO1726" s="133"/>
      <c r="AP1726" s="133"/>
      <c r="AQ1726" s="133"/>
      <c r="AR1726" s="133"/>
      <c r="AS1726" s="133"/>
      <c r="AT1726" s="133"/>
      <c r="AU1726" s="133"/>
      <c r="AV1726" s="152"/>
      <c r="AW1726" s="134"/>
      <c r="AX1726" s="135"/>
    </row>
    <row r="1727" spans="1:50" x14ac:dyDescent="0.25">
      <c r="A1727" s="3"/>
      <c r="B1727" s="129"/>
      <c r="X1727" s="72"/>
      <c r="Y1727" s="132"/>
      <c r="AB1727" s="131"/>
      <c r="AC1727" s="131"/>
      <c r="AD1727" s="131"/>
      <c r="AE1727" s="131"/>
      <c r="AF1727" s="131"/>
      <c r="AG1727" s="131"/>
      <c r="AH1727" s="131"/>
      <c r="AI1727" s="131"/>
      <c r="AJ1727" s="140"/>
      <c r="AK1727" s="72"/>
      <c r="AL1727" s="133"/>
      <c r="AM1727" s="133"/>
      <c r="AN1727" s="133"/>
      <c r="AO1727" s="133"/>
      <c r="AP1727" s="133"/>
      <c r="AQ1727" s="133"/>
      <c r="AR1727" s="133"/>
      <c r="AS1727" s="133"/>
      <c r="AT1727" s="133"/>
      <c r="AU1727" s="133"/>
      <c r="AV1727" s="152"/>
      <c r="AW1727" s="134"/>
      <c r="AX1727" s="135"/>
    </row>
    <row r="1728" spans="1:50" x14ac:dyDescent="0.25">
      <c r="A1728" s="3"/>
      <c r="B1728" s="129"/>
      <c r="X1728" s="72"/>
      <c r="Y1728" s="132"/>
      <c r="AB1728" s="131"/>
      <c r="AC1728" s="131"/>
      <c r="AD1728" s="131"/>
      <c r="AE1728" s="131"/>
      <c r="AF1728" s="131"/>
      <c r="AG1728" s="131"/>
      <c r="AH1728" s="131"/>
      <c r="AI1728" s="131"/>
      <c r="AJ1728" s="140"/>
      <c r="AK1728" s="72"/>
      <c r="AL1728" s="133"/>
      <c r="AM1728" s="133"/>
      <c r="AN1728" s="133"/>
      <c r="AO1728" s="133"/>
      <c r="AP1728" s="133"/>
      <c r="AQ1728" s="133"/>
      <c r="AR1728" s="133"/>
      <c r="AS1728" s="133"/>
      <c r="AT1728" s="133"/>
      <c r="AU1728" s="133"/>
      <c r="AV1728" s="152"/>
      <c r="AW1728" s="134"/>
      <c r="AX1728" s="135"/>
    </row>
    <row r="1729" spans="1:50" x14ac:dyDescent="0.25">
      <c r="A1729" s="3"/>
      <c r="B1729" s="129"/>
      <c r="X1729" s="72"/>
      <c r="Y1729" s="132"/>
      <c r="AB1729" s="131"/>
      <c r="AC1729" s="131"/>
      <c r="AD1729" s="131"/>
      <c r="AE1729" s="131"/>
      <c r="AF1729" s="131"/>
      <c r="AG1729" s="131"/>
      <c r="AH1729" s="131"/>
      <c r="AI1729" s="131"/>
      <c r="AJ1729" s="140"/>
      <c r="AK1729" s="72"/>
      <c r="AL1729" s="133"/>
      <c r="AM1729" s="133"/>
      <c r="AN1729" s="133"/>
      <c r="AO1729" s="133"/>
      <c r="AP1729" s="133"/>
      <c r="AQ1729" s="133"/>
      <c r="AR1729" s="133"/>
      <c r="AS1729" s="133"/>
      <c r="AT1729" s="133"/>
      <c r="AU1729" s="133"/>
      <c r="AV1729" s="152"/>
      <c r="AW1729" s="134"/>
      <c r="AX1729" s="135"/>
    </row>
    <row r="1730" spans="1:50" x14ac:dyDescent="0.25">
      <c r="A1730" s="3"/>
      <c r="B1730" s="129"/>
      <c r="X1730" s="72"/>
      <c r="Y1730" s="132"/>
      <c r="AB1730" s="131"/>
      <c r="AC1730" s="131"/>
      <c r="AD1730" s="131"/>
      <c r="AE1730" s="131"/>
      <c r="AF1730" s="131"/>
      <c r="AG1730" s="131"/>
      <c r="AH1730" s="131"/>
      <c r="AI1730" s="131"/>
      <c r="AJ1730" s="140"/>
      <c r="AK1730" s="72"/>
      <c r="AL1730" s="133"/>
      <c r="AM1730" s="133"/>
      <c r="AN1730" s="133"/>
      <c r="AO1730" s="133"/>
      <c r="AP1730" s="133"/>
      <c r="AQ1730" s="133"/>
      <c r="AR1730" s="133"/>
      <c r="AS1730" s="133"/>
      <c r="AT1730" s="133"/>
      <c r="AU1730" s="133"/>
      <c r="AV1730" s="152"/>
      <c r="AW1730" s="134"/>
      <c r="AX1730" s="135"/>
    </row>
    <row r="1731" spans="1:50" x14ac:dyDescent="0.25">
      <c r="A1731" s="3"/>
      <c r="B1731" s="129"/>
      <c r="X1731" s="72"/>
      <c r="Y1731" s="132"/>
      <c r="AB1731" s="131"/>
      <c r="AC1731" s="131"/>
      <c r="AD1731" s="131"/>
      <c r="AE1731" s="131"/>
      <c r="AF1731" s="131"/>
      <c r="AG1731" s="131"/>
      <c r="AH1731" s="131"/>
      <c r="AI1731" s="131"/>
      <c r="AJ1731" s="140"/>
      <c r="AK1731" s="72"/>
      <c r="AL1731" s="133"/>
      <c r="AM1731" s="133"/>
      <c r="AN1731" s="133"/>
      <c r="AO1731" s="133"/>
      <c r="AP1731" s="133"/>
      <c r="AQ1731" s="133"/>
      <c r="AR1731" s="133"/>
      <c r="AS1731" s="133"/>
      <c r="AT1731" s="133"/>
      <c r="AU1731" s="133"/>
      <c r="AV1731" s="152"/>
      <c r="AW1731" s="134"/>
      <c r="AX1731" s="135"/>
    </row>
    <row r="1732" spans="1:50" x14ac:dyDescent="0.25">
      <c r="A1732" s="3"/>
      <c r="B1732" s="129"/>
      <c r="X1732" s="72"/>
      <c r="Y1732" s="132"/>
      <c r="AB1732" s="131"/>
      <c r="AC1732" s="131"/>
      <c r="AD1732" s="131"/>
      <c r="AE1732" s="131"/>
      <c r="AF1732" s="131"/>
      <c r="AG1732" s="131"/>
      <c r="AH1732" s="131"/>
      <c r="AI1732" s="131"/>
      <c r="AJ1732" s="140"/>
      <c r="AK1732" s="72"/>
      <c r="AL1732" s="133"/>
      <c r="AM1732" s="133"/>
      <c r="AN1732" s="133"/>
      <c r="AO1732" s="133"/>
      <c r="AP1732" s="133"/>
      <c r="AQ1732" s="133"/>
      <c r="AR1732" s="133"/>
      <c r="AS1732" s="133"/>
      <c r="AT1732" s="133"/>
      <c r="AU1732" s="133"/>
      <c r="AV1732" s="152"/>
      <c r="AW1732" s="134"/>
      <c r="AX1732" s="135"/>
    </row>
    <row r="1733" spans="1:50" x14ac:dyDescent="0.25">
      <c r="A1733" s="3"/>
      <c r="B1733" s="129"/>
      <c r="X1733" s="72"/>
      <c r="Y1733" s="132"/>
      <c r="AB1733" s="131"/>
      <c r="AC1733" s="131"/>
      <c r="AD1733" s="131"/>
      <c r="AE1733" s="131"/>
      <c r="AF1733" s="131"/>
      <c r="AG1733" s="131"/>
      <c r="AH1733" s="131"/>
      <c r="AI1733" s="131"/>
      <c r="AJ1733" s="140"/>
      <c r="AK1733" s="72"/>
      <c r="AL1733" s="133"/>
      <c r="AM1733" s="133"/>
      <c r="AN1733" s="133"/>
      <c r="AO1733" s="133"/>
      <c r="AP1733" s="133"/>
      <c r="AQ1733" s="133"/>
      <c r="AR1733" s="133"/>
      <c r="AS1733" s="133"/>
      <c r="AT1733" s="133"/>
      <c r="AU1733" s="133"/>
      <c r="AV1733" s="152"/>
      <c r="AW1733" s="134"/>
      <c r="AX1733" s="135"/>
    </row>
    <row r="1734" spans="1:50" x14ac:dyDescent="0.25">
      <c r="A1734" s="3"/>
      <c r="B1734" s="129"/>
      <c r="X1734" s="72"/>
      <c r="Y1734" s="132"/>
      <c r="AB1734" s="131"/>
      <c r="AC1734" s="131"/>
      <c r="AD1734" s="131"/>
      <c r="AE1734" s="131"/>
      <c r="AF1734" s="131"/>
      <c r="AG1734" s="131"/>
      <c r="AH1734" s="131"/>
      <c r="AI1734" s="131"/>
      <c r="AJ1734" s="140"/>
      <c r="AK1734" s="72"/>
      <c r="AL1734" s="133"/>
      <c r="AM1734" s="133"/>
      <c r="AN1734" s="133"/>
      <c r="AO1734" s="133"/>
      <c r="AP1734" s="133"/>
      <c r="AQ1734" s="133"/>
      <c r="AR1734" s="133"/>
      <c r="AS1734" s="133"/>
      <c r="AT1734" s="133"/>
      <c r="AU1734" s="133"/>
      <c r="AV1734" s="152"/>
      <c r="AW1734" s="134"/>
      <c r="AX1734" s="135"/>
    </row>
    <row r="1735" spans="1:50" x14ac:dyDescent="0.25">
      <c r="A1735" s="3"/>
      <c r="B1735" s="129"/>
      <c r="X1735" s="72"/>
      <c r="Y1735" s="132"/>
      <c r="AB1735" s="131"/>
      <c r="AC1735" s="131"/>
      <c r="AD1735" s="131"/>
      <c r="AE1735" s="131"/>
      <c r="AF1735" s="131"/>
      <c r="AG1735" s="131"/>
      <c r="AH1735" s="131"/>
      <c r="AI1735" s="131"/>
      <c r="AJ1735" s="140"/>
      <c r="AK1735" s="72"/>
      <c r="AL1735" s="133"/>
      <c r="AM1735" s="133"/>
      <c r="AN1735" s="133"/>
      <c r="AO1735" s="133"/>
      <c r="AP1735" s="133"/>
      <c r="AQ1735" s="133"/>
      <c r="AR1735" s="133"/>
      <c r="AS1735" s="133"/>
      <c r="AT1735" s="133"/>
      <c r="AU1735" s="133"/>
      <c r="AV1735" s="152"/>
      <c r="AW1735" s="134"/>
      <c r="AX1735" s="135"/>
    </row>
    <row r="1736" spans="1:50" x14ac:dyDescent="0.25">
      <c r="A1736" s="3"/>
      <c r="B1736" s="129"/>
      <c r="X1736" s="72"/>
      <c r="Y1736" s="132"/>
      <c r="AB1736" s="131"/>
      <c r="AC1736" s="131"/>
      <c r="AD1736" s="131"/>
      <c r="AE1736" s="131"/>
      <c r="AF1736" s="131"/>
      <c r="AG1736" s="131"/>
      <c r="AH1736" s="131"/>
      <c r="AI1736" s="131"/>
      <c r="AJ1736" s="140"/>
      <c r="AK1736" s="72"/>
      <c r="AL1736" s="133"/>
      <c r="AM1736" s="133"/>
      <c r="AN1736" s="133"/>
      <c r="AO1736" s="133"/>
      <c r="AP1736" s="133"/>
      <c r="AQ1736" s="133"/>
      <c r="AR1736" s="133"/>
      <c r="AS1736" s="133"/>
      <c r="AT1736" s="133"/>
      <c r="AU1736" s="133"/>
      <c r="AV1736" s="152"/>
      <c r="AW1736" s="134"/>
      <c r="AX1736" s="135"/>
    </row>
    <row r="1737" spans="1:50" x14ac:dyDescent="0.25">
      <c r="A1737" s="3"/>
      <c r="B1737" s="129"/>
      <c r="X1737" s="72"/>
      <c r="Y1737" s="132"/>
      <c r="AB1737" s="131"/>
      <c r="AC1737" s="131"/>
      <c r="AD1737" s="131"/>
      <c r="AE1737" s="131"/>
      <c r="AF1737" s="131"/>
      <c r="AG1737" s="131"/>
      <c r="AH1737" s="131"/>
      <c r="AI1737" s="131"/>
      <c r="AJ1737" s="140"/>
      <c r="AK1737" s="72"/>
      <c r="AL1737" s="133"/>
      <c r="AM1737" s="133"/>
      <c r="AN1737" s="133"/>
      <c r="AO1737" s="133"/>
      <c r="AP1737" s="133"/>
      <c r="AQ1737" s="133"/>
      <c r="AR1737" s="133"/>
      <c r="AS1737" s="133"/>
      <c r="AT1737" s="133"/>
      <c r="AU1737" s="133"/>
      <c r="AV1737" s="152"/>
      <c r="AW1737" s="134"/>
      <c r="AX1737" s="135"/>
    </row>
    <row r="1738" spans="1:50" x14ac:dyDescent="0.25">
      <c r="A1738" s="3"/>
      <c r="B1738" s="129"/>
      <c r="X1738" s="72"/>
      <c r="Y1738" s="132"/>
      <c r="AB1738" s="131"/>
      <c r="AC1738" s="131"/>
      <c r="AD1738" s="131"/>
      <c r="AE1738" s="131"/>
      <c r="AF1738" s="131"/>
      <c r="AG1738" s="131"/>
      <c r="AH1738" s="131"/>
      <c r="AI1738" s="131"/>
      <c r="AJ1738" s="140"/>
      <c r="AK1738" s="72"/>
      <c r="AL1738" s="133"/>
      <c r="AM1738" s="133"/>
      <c r="AN1738" s="133"/>
      <c r="AO1738" s="133"/>
      <c r="AP1738" s="133"/>
      <c r="AQ1738" s="133"/>
      <c r="AR1738" s="133"/>
      <c r="AS1738" s="133"/>
      <c r="AT1738" s="133"/>
      <c r="AU1738" s="133"/>
      <c r="AV1738" s="152"/>
      <c r="AW1738" s="134"/>
      <c r="AX1738" s="135"/>
    </row>
    <row r="1739" spans="1:50" x14ac:dyDescent="0.25">
      <c r="A1739" s="3"/>
      <c r="B1739" s="129"/>
      <c r="X1739" s="72"/>
      <c r="Y1739" s="132"/>
      <c r="AB1739" s="131"/>
      <c r="AC1739" s="131"/>
      <c r="AD1739" s="131"/>
      <c r="AE1739" s="131"/>
      <c r="AF1739" s="131"/>
      <c r="AG1739" s="131"/>
      <c r="AH1739" s="131"/>
      <c r="AI1739" s="131"/>
      <c r="AJ1739" s="140"/>
      <c r="AK1739" s="72"/>
      <c r="AL1739" s="133"/>
      <c r="AM1739" s="133"/>
      <c r="AN1739" s="133"/>
      <c r="AO1739" s="133"/>
      <c r="AP1739" s="133"/>
      <c r="AQ1739" s="133"/>
      <c r="AR1739" s="133"/>
      <c r="AS1739" s="133"/>
      <c r="AT1739" s="133"/>
      <c r="AU1739" s="133"/>
      <c r="AV1739" s="152"/>
      <c r="AW1739" s="134"/>
      <c r="AX1739" s="135"/>
    </row>
    <row r="1740" spans="1:50" x14ac:dyDescent="0.25">
      <c r="A1740" s="3"/>
      <c r="B1740" s="129"/>
      <c r="X1740" s="72"/>
      <c r="Y1740" s="132"/>
      <c r="AB1740" s="131"/>
      <c r="AC1740" s="131"/>
      <c r="AD1740" s="131"/>
      <c r="AE1740" s="131"/>
      <c r="AF1740" s="131"/>
      <c r="AG1740" s="131"/>
      <c r="AH1740" s="131"/>
      <c r="AI1740" s="131"/>
      <c r="AJ1740" s="140"/>
      <c r="AK1740" s="72"/>
      <c r="AL1740" s="133"/>
      <c r="AM1740" s="133"/>
      <c r="AN1740" s="133"/>
      <c r="AO1740" s="133"/>
      <c r="AP1740" s="133"/>
      <c r="AQ1740" s="133"/>
      <c r="AR1740" s="133"/>
      <c r="AS1740" s="133"/>
      <c r="AT1740" s="133"/>
      <c r="AU1740" s="133"/>
      <c r="AV1740" s="152"/>
      <c r="AW1740" s="134"/>
      <c r="AX1740" s="135"/>
    </row>
    <row r="1741" spans="1:50" x14ac:dyDescent="0.25">
      <c r="A1741" s="3"/>
      <c r="B1741" s="129"/>
      <c r="X1741" s="72"/>
      <c r="Y1741" s="132"/>
      <c r="AB1741" s="131"/>
      <c r="AC1741" s="131"/>
      <c r="AD1741" s="131"/>
      <c r="AE1741" s="131"/>
      <c r="AF1741" s="131"/>
      <c r="AG1741" s="131"/>
      <c r="AH1741" s="131"/>
      <c r="AI1741" s="131"/>
      <c r="AJ1741" s="140"/>
      <c r="AK1741" s="72"/>
      <c r="AL1741" s="133"/>
      <c r="AM1741" s="133"/>
      <c r="AN1741" s="133"/>
      <c r="AO1741" s="133"/>
      <c r="AP1741" s="133"/>
      <c r="AQ1741" s="133"/>
      <c r="AR1741" s="133"/>
      <c r="AS1741" s="133"/>
      <c r="AT1741" s="133"/>
      <c r="AU1741" s="133"/>
      <c r="AV1741" s="152"/>
      <c r="AW1741" s="134"/>
      <c r="AX1741" s="135"/>
    </row>
    <row r="1742" spans="1:50" x14ac:dyDescent="0.25">
      <c r="A1742" s="3"/>
      <c r="B1742" s="129"/>
      <c r="X1742" s="72"/>
      <c r="Y1742" s="132"/>
      <c r="AB1742" s="131"/>
      <c r="AC1742" s="131"/>
      <c r="AD1742" s="131"/>
      <c r="AE1742" s="131"/>
      <c r="AF1742" s="131"/>
      <c r="AG1742" s="131"/>
      <c r="AH1742" s="131"/>
      <c r="AI1742" s="131"/>
      <c r="AJ1742" s="140"/>
      <c r="AK1742" s="72"/>
      <c r="AL1742" s="133"/>
      <c r="AM1742" s="133"/>
      <c r="AN1742" s="133"/>
      <c r="AO1742" s="133"/>
      <c r="AP1742" s="133"/>
      <c r="AQ1742" s="133"/>
      <c r="AR1742" s="133"/>
      <c r="AS1742" s="133"/>
      <c r="AT1742" s="133"/>
      <c r="AU1742" s="133"/>
      <c r="AV1742" s="152"/>
      <c r="AW1742" s="134"/>
      <c r="AX1742" s="135"/>
    </row>
    <row r="1743" spans="1:50" x14ac:dyDescent="0.25">
      <c r="A1743" s="3"/>
      <c r="B1743" s="129"/>
      <c r="X1743" s="72"/>
      <c r="Y1743" s="132"/>
      <c r="AB1743" s="131"/>
      <c r="AC1743" s="131"/>
      <c r="AD1743" s="131"/>
      <c r="AE1743" s="131"/>
      <c r="AF1743" s="131"/>
      <c r="AG1743" s="131"/>
      <c r="AH1743" s="131"/>
      <c r="AI1743" s="131"/>
      <c r="AJ1743" s="140"/>
      <c r="AK1743" s="72"/>
      <c r="AL1743" s="133"/>
      <c r="AM1743" s="133"/>
      <c r="AN1743" s="133"/>
      <c r="AO1743" s="133"/>
      <c r="AP1743" s="133"/>
      <c r="AQ1743" s="133"/>
      <c r="AR1743" s="133"/>
      <c r="AS1743" s="133"/>
      <c r="AT1743" s="133"/>
      <c r="AU1743" s="133"/>
      <c r="AV1743" s="152"/>
      <c r="AW1743" s="134"/>
      <c r="AX1743" s="135"/>
    </row>
    <row r="1744" spans="1:50" x14ac:dyDescent="0.25">
      <c r="A1744" s="3"/>
      <c r="B1744" s="129"/>
      <c r="X1744" s="72"/>
      <c r="Y1744" s="132"/>
      <c r="AB1744" s="131"/>
      <c r="AC1744" s="131"/>
      <c r="AD1744" s="131"/>
      <c r="AE1744" s="131"/>
      <c r="AF1744" s="131"/>
      <c r="AG1744" s="131"/>
      <c r="AH1744" s="131"/>
      <c r="AI1744" s="131"/>
      <c r="AJ1744" s="140"/>
      <c r="AK1744" s="72"/>
      <c r="AL1744" s="133"/>
      <c r="AM1744" s="133"/>
      <c r="AN1744" s="133"/>
      <c r="AO1744" s="133"/>
      <c r="AP1744" s="133"/>
      <c r="AQ1744" s="133"/>
      <c r="AR1744" s="133"/>
      <c r="AS1744" s="133"/>
      <c r="AT1744" s="133"/>
      <c r="AU1744" s="133"/>
      <c r="AV1744" s="152"/>
      <c r="AW1744" s="134"/>
      <c r="AX1744" s="135"/>
    </row>
    <row r="1745" spans="1:50" x14ac:dyDescent="0.25">
      <c r="A1745" s="3"/>
      <c r="B1745" s="129"/>
      <c r="X1745" s="72"/>
      <c r="Y1745" s="132"/>
      <c r="AB1745" s="131"/>
      <c r="AC1745" s="131"/>
      <c r="AD1745" s="131"/>
      <c r="AE1745" s="131"/>
      <c r="AF1745" s="131"/>
      <c r="AG1745" s="131"/>
      <c r="AH1745" s="131"/>
      <c r="AI1745" s="131"/>
      <c r="AJ1745" s="140"/>
      <c r="AK1745" s="72"/>
      <c r="AL1745" s="133"/>
      <c r="AM1745" s="133"/>
      <c r="AN1745" s="133"/>
      <c r="AO1745" s="133"/>
      <c r="AP1745" s="133"/>
      <c r="AQ1745" s="133"/>
      <c r="AR1745" s="133"/>
      <c r="AS1745" s="133"/>
      <c r="AT1745" s="133"/>
      <c r="AU1745" s="133"/>
      <c r="AV1745" s="152"/>
      <c r="AW1745" s="134"/>
      <c r="AX1745" s="135"/>
    </row>
    <row r="1746" spans="1:50" x14ac:dyDescent="0.25">
      <c r="A1746" s="3"/>
      <c r="B1746" s="129"/>
      <c r="X1746" s="72"/>
      <c r="Y1746" s="132"/>
      <c r="AB1746" s="131"/>
      <c r="AC1746" s="131"/>
      <c r="AD1746" s="131"/>
      <c r="AE1746" s="131"/>
      <c r="AF1746" s="131"/>
      <c r="AG1746" s="131"/>
      <c r="AH1746" s="131"/>
      <c r="AI1746" s="131"/>
      <c r="AJ1746" s="140"/>
      <c r="AK1746" s="72"/>
      <c r="AL1746" s="133"/>
      <c r="AM1746" s="133"/>
      <c r="AN1746" s="133"/>
      <c r="AO1746" s="133"/>
      <c r="AP1746" s="133"/>
      <c r="AQ1746" s="133"/>
      <c r="AR1746" s="133"/>
      <c r="AS1746" s="133"/>
      <c r="AT1746" s="133"/>
      <c r="AU1746" s="133"/>
      <c r="AV1746" s="152"/>
      <c r="AW1746" s="134"/>
      <c r="AX1746" s="135"/>
    </row>
    <row r="1747" spans="1:50" x14ac:dyDescent="0.25">
      <c r="A1747" s="3"/>
      <c r="B1747" s="129"/>
      <c r="X1747" s="72"/>
      <c r="Y1747" s="132"/>
      <c r="AB1747" s="131"/>
      <c r="AC1747" s="131"/>
      <c r="AD1747" s="131"/>
      <c r="AE1747" s="131"/>
      <c r="AF1747" s="131"/>
      <c r="AG1747" s="131"/>
      <c r="AH1747" s="131"/>
      <c r="AI1747" s="131"/>
      <c r="AJ1747" s="140"/>
      <c r="AK1747" s="72"/>
      <c r="AL1747" s="133"/>
      <c r="AM1747" s="133"/>
      <c r="AN1747" s="133"/>
      <c r="AO1747" s="133"/>
      <c r="AP1747" s="133"/>
      <c r="AQ1747" s="133"/>
      <c r="AR1747" s="133"/>
      <c r="AS1747" s="133"/>
      <c r="AT1747" s="133"/>
      <c r="AU1747" s="133"/>
      <c r="AV1747" s="152"/>
      <c r="AW1747" s="134"/>
      <c r="AX1747" s="135"/>
    </row>
    <row r="1748" spans="1:50" x14ac:dyDescent="0.25">
      <c r="A1748" s="3"/>
      <c r="B1748" s="129"/>
      <c r="X1748" s="72"/>
      <c r="Y1748" s="132"/>
      <c r="AB1748" s="131"/>
      <c r="AC1748" s="131"/>
      <c r="AD1748" s="131"/>
      <c r="AE1748" s="131"/>
      <c r="AF1748" s="131"/>
      <c r="AG1748" s="131"/>
      <c r="AH1748" s="131"/>
      <c r="AI1748" s="131"/>
      <c r="AJ1748" s="140"/>
      <c r="AK1748" s="72"/>
      <c r="AL1748" s="133"/>
      <c r="AM1748" s="133"/>
      <c r="AN1748" s="133"/>
      <c r="AO1748" s="133"/>
      <c r="AP1748" s="133"/>
      <c r="AQ1748" s="133"/>
      <c r="AR1748" s="133"/>
      <c r="AS1748" s="133"/>
      <c r="AT1748" s="133"/>
      <c r="AU1748" s="133"/>
      <c r="AV1748" s="152"/>
      <c r="AW1748" s="134"/>
      <c r="AX1748" s="135"/>
    </row>
    <row r="1749" spans="1:50" x14ac:dyDescent="0.25">
      <c r="A1749" s="3"/>
      <c r="B1749" s="129"/>
      <c r="X1749" s="72"/>
      <c r="Y1749" s="132"/>
      <c r="AB1749" s="131"/>
      <c r="AC1749" s="131"/>
      <c r="AD1749" s="131"/>
      <c r="AE1749" s="131"/>
      <c r="AF1749" s="131"/>
      <c r="AG1749" s="131"/>
      <c r="AH1749" s="131"/>
      <c r="AI1749" s="131"/>
      <c r="AJ1749" s="140"/>
      <c r="AK1749" s="72"/>
      <c r="AL1749" s="133"/>
      <c r="AM1749" s="133"/>
      <c r="AN1749" s="133"/>
      <c r="AO1749" s="133"/>
      <c r="AP1749" s="133"/>
      <c r="AQ1749" s="133"/>
      <c r="AR1749" s="133"/>
      <c r="AS1749" s="133"/>
      <c r="AT1749" s="133"/>
      <c r="AU1749" s="133"/>
      <c r="AV1749" s="152"/>
      <c r="AW1749" s="134"/>
      <c r="AX1749" s="135"/>
    </row>
    <row r="1750" spans="1:50" x14ac:dyDescent="0.25">
      <c r="A1750" s="3"/>
      <c r="B1750" s="129"/>
      <c r="X1750" s="72"/>
      <c r="Y1750" s="132"/>
      <c r="AB1750" s="131"/>
      <c r="AC1750" s="131"/>
      <c r="AD1750" s="131"/>
      <c r="AE1750" s="131"/>
      <c r="AF1750" s="131"/>
      <c r="AG1750" s="131"/>
      <c r="AH1750" s="131"/>
      <c r="AI1750" s="131"/>
      <c r="AJ1750" s="140"/>
      <c r="AK1750" s="72"/>
      <c r="AL1750" s="133"/>
      <c r="AM1750" s="133"/>
      <c r="AN1750" s="133"/>
      <c r="AO1750" s="133"/>
      <c r="AP1750" s="133"/>
      <c r="AQ1750" s="133"/>
      <c r="AR1750" s="133"/>
      <c r="AS1750" s="133"/>
      <c r="AT1750" s="133"/>
      <c r="AU1750" s="133"/>
      <c r="AV1750" s="152"/>
      <c r="AW1750" s="134"/>
      <c r="AX1750" s="135"/>
    </row>
    <row r="1751" spans="1:50" x14ac:dyDescent="0.25">
      <c r="A1751" s="3"/>
      <c r="B1751" s="129"/>
      <c r="X1751" s="72"/>
      <c r="Y1751" s="132"/>
      <c r="AB1751" s="131"/>
      <c r="AC1751" s="131"/>
      <c r="AD1751" s="131"/>
      <c r="AE1751" s="131"/>
      <c r="AF1751" s="131"/>
      <c r="AG1751" s="131"/>
      <c r="AH1751" s="131"/>
      <c r="AI1751" s="131"/>
      <c r="AJ1751" s="140"/>
      <c r="AK1751" s="72"/>
      <c r="AL1751" s="133"/>
      <c r="AM1751" s="133"/>
      <c r="AN1751" s="133"/>
      <c r="AO1751" s="133"/>
      <c r="AP1751" s="133"/>
      <c r="AQ1751" s="133"/>
      <c r="AR1751" s="133"/>
      <c r="AS1751" s="133"/>
      <c r="AT1751" s="133"/>
      <c r="AU1751" s="133"/>
      <c r="AV1751" s="152"/>
      <c r="AW1751" s="134"/>
      <c r="AX1751" s="135"/>
    </row>
    <row r="1752" spans="1:50" x14ac:dyDescent="0.25">
      <c r="A1752" s="3"/>
      <c r="B1752" s="129"/>
      <c r="X1752" s="72"/>
      <c r="Y1752" s="132"/>
      <c r="AB1752" s="131"/>
      <c r="AC1752" s="131"/>
      <c r="AD1752" s="131"/>
      <c r="AE1752" s="131"/>
      <c r="AF1752" s="131"/>
      <c r="AG1752" s="131"/>
      <c r="AH1752" s="131"/>
      <c r="AI1752" s="131"/>
      <c r="AJ1752" s="140"/>
      <c r="AK1752" s="72"/>
      <c r="AL1752" s="133"/>
      <c r="AM1752" s="133"/>
      <c r="AN1752" s="133"/>
      <c r="AO1752" s="133"/>
      <c r="AP1752" s="133"/>
      <c r="AQ1752" s="133"/>
      <c r="AR1752" s="133"/>
      <c r="AS1752" s="133"/>
      <c r="AT1752" s="133"/>
      <c r="AU1752" s="133"/>
      <c r="AV1752" s="152"/>
      <c r="AW1752" s="134"/>
      <c r="AX1752" s="135"/>
    </row>
    <row r="1753" spans="1:50" x14ac:dyDescent="0.25">
      <c r="A1753" s="3"/>
      <c r="B1753" s="129"/>
      <c r="X1753" s="72"/>
      <c r="Y1753" s="132"/>
      <c r="AB1753" s="131"/>
      <c r="AC1753" s="131"/>
      <c r="AD1753" s="131"/>
      <c r="AE1753" s="131"/>
      <c r="AF1753" s="131"/>
      <c r="AG1753" s="131"/>
      <c r="AH1753" s="131"/>
      <c r="AI1753" s="131"/>
      <c r="AJ1753" s="140"/>
      <c r="AK1753" s="72"/>
      <c r="AL1753" s="133"/>
      <c r="AM1753" s="133"/>
      <c r="AN1753" s="133"/>
      <c r="AO1753" s="133"/>
      <c r="AP1753" s="133"/>
      <c r="AQ1753" s="133"/>
      <c r="AR1753" s="133"/>
      <c r="AS1753" s="133"/>
      <c r="AT1753" s="133"/>
      <c r="AU1753" s="133"/>
      <c r="AV1753" s="152"/>
      <c r="AW1753" s="134"/>
      <c r="AX1753" s="135"/>
    </row>
    <row r="1754" spans="1:50" x14ac:dyDescent="0.25">
      <c r="A1754" s="3"/>
      <c r="B1754" s="129"/>
      <c r="X1754" s="72"/>
      <c r="Y1754" s="132"/>
      <c r="AB1754" s="131"/>
      <c r="AC1754" s="131"/>
      <c r="AD1754" s="131"/>
      <c r="AE1754" s="131"/>
      <c r="AF1754" s="131"/>
      <c r="AG1754" s="131"/>
      <c r="AH1754" s="131"/>
      <c r="AI1754" s="131"/>
      <c r="AJ1754" s="140"/>
      <c r="AK1754" s="72"/>
      <c r="AL1754" s="133"/>
      <c r="AM1754" s="133"/>
      <c r="AN1754" s="133"/>
      <c r="AO1754" s="133"/>
      <c r="AP1754" s="133"/>
      <c r="AQ1754" s="133"/>
      <c r="AR1754" s="133"/>
      <c r="AS1754" s="133"/>
      <c r="AT1754" s="133"/>
      <c r="AU1754" s="133"/>
      <c r="AV1754" s="152"/>
      <c r="AW1754" s="134"/>
      <c r="AX1754" s="135"/>
    </row>
    <row r="1755" spans="1:50" x14ac:dyDescent="0.25">
      <c r="A1755" s="3"/>
      <c r="B1755" s="129"/>
      <c r="X1755" s="72"/>
      <c r="Y1755" s="132"/>
      <c r="AB1755" s="131"/>
      <c r="AC1755" s="131"/>
      <c r="AD1755" s="131"/>
      <c r="AE1755" s="131"/>
      <c r="AF1755" s="131"/>
      <c r="AG1755" s="131"/>
      <c r="AH1755" s="131"/>
      <c r="AI1755" s="131"/>
      <c r="AJ1755" s="140"/>
      <c r="AK1755" s="72"/>
      <c r="AL1755" s="133"/>
      <c r="AM1755" s="133"/>
      <c r="AN1755" s="133"/>
      <c r="AO1755" s="133"/>
      <c r="AP1755" s="133"/>
      <c r="AQ1755" s="133"/>
      <c r="AR1755" s="133"/>
      <c r="AS1755" s="133"/>
      <c r="AT1755" s="133"/>
      <c r="AU1755" s="133"/>
      <c r="AV1755" s="152"/>
      <c r="AW1755" s="134"/>
      <c r="AX1755" s="135"/>
    </row>
    <row r="1756" spans="1:50" x14ac:dyDescent="0.25">
      <c r="A1756" s="3"/>
      <c r="B1756" s="129"/>
      <c r="X1756" s="72"/>
      <c r="Y1756" s="132"/>
      <c r="AB1756" s="131"/>
      <c r="AC1756" s="131"/>
      <c r="AD1756" s="131"/>
      <c r="AE1756" s="131"/>
      <c r="AF1756" s="131"/>
      <c r="AG1756" s="131"/>
      <c r="AH1756" s="131"/>
      <c r="AI1756" s="131"/>
      <c r="AJ1756" s="140"/>
      <c r="AK1756" s="72"/>
      <c r="AL1756" s="133"/>
      <c r="AM1756" s="133"/>
      <c r="AN1756" s="133"/>
      <c r="AO1756" s="133"/>
      <c r="AP1756" s="133"/>
      <c r="AQ1756" s="133"/>
      <c r="AR1756" s="133"/>
      <c r="AS1756" s="133"/>
      <c r="AT1756" s="133"/>
      <c r="AU1756" s="133"/>
      <c r="AV1756" s="152"/>
      <c r="AW1756" s="134"/>
      <c r="AX1756" s="135"/>
    </row>
    <row r="1757" spans="1:50" x14ac:dyDescent="0.25">
      <c r="A1757" s="3"/>
      <c r="B1757" s="129"/>
      <c r="X1757" s="72"/>
      <c r="Y1757" s="132"/>
      <c r="AB1757" s="131"/>
      <c r="AC1757" s="131"/>
      <c r="AD1757" s="131"/>
      <c r="AE1757" s="131"/>
      <c r="AF1757" s="131"/>
      <c r="AG1757" s="131"/>
      <c r="AH1757" s="131"/>
      <c r="AI1757" s="131"/>
      <c r="AJ1757" s="140"/>
      <c r="AK1757" s="72"/>
      <c r="AL1757" s="133"/>
      <c r="AM1757" s="133"/>
      <c r="AN1757" s="133"/>
      <c r="AO1757" s="133"/>
      <c r="AP1757" s="133"/>
      <c r="AQ1757" s="133"/>
      <c r="AR1757" s="133"/>
      <c r="AS1757" s="133"/>
      <c r="AT1757" s="133"/>
      <c r="AU1757" s="133"/>
      <c r="AV1757" s="152"/>
      <c r="AW1757" s="134"/>
      <c r="AX1757" s="135"/>
    </row>
    <row r="1758" spans="1:50" x14ac:dyDescent="0.25">
      <c r="A1758" s="3"/>
      <c r="B1758" s="129"/>
      <c r="X1758" s="72"/>
      <c r="Y1758" s="132"/>
      <c r="AB1758" s="131"/>
      <c r="AC1758" s="131"/>
      <c r="AD1758" s="131"/>
      <c r="AE1758" s="131"/>
      <c r="AF1758" s="131"/>
      <c r="AG1758" s="131"/>
      <c r="AH1758" s="131"/>
      <c r="AI1758" s="131"/>
      <c r="AJ1758" s="140"/>
      <c r="AK1758" s="72"/>
      <c r="AL1758" s="133"/>
      <c r="AM1758" s="133"/>
      <c r="AN1758" s="133"/>
      <c r="AO1758" s="133"/>
      <c r="AP1758" s="133"/>
      <c r="AQ1758" s="133"/>
      <c r="AR1758" s="133"/>
      <c r="AS1758" s="133"/>
      <c r="AT1758" s="133"/>
      <c r="AU1758" s="133"/>
      <c r="AV1758" s="152"/>
      <c r="AW1758" s="134"/>
      <c r="AX1758" s="135"/>
    </row>
    <row r="1759" spans="1:50" x14ac:dyDescent="0.25">
      <c r="A1759" s="3"/>
      <c r="B1759" s="129"/>
      <c r="X1759" s="72"/>
      <c r="Y1759" s="132"/>
      <c r="AB1759" s="131"/>
      <c r="AC1759" s="131"/>
      <c r="AD1759" s="131"/>
      <c r="AE1759" s="131"/>
      <c r="AF1759" s="131"/>
      <c r="AG1759" s="131"/>
      <c r="AH1759" s="131"/>
      <c r="AI1759" s="131"/>
      <c r="AJ1759" s="140"/>
      <c r="AK1759" s="72"/>
      <c r="AL1759" s="133"/>
      <c r="AM1759" s="133"/>
      <c r="AN1759" s="133"/>
      <c r="AO1759" s="133"/>
      <c r="AP1759" s="133"/>
      <c r="AQ1759" s="133"/>
      <c r="AR1759" s="133"/>
      <c r="AS1759" s="133"/>
      <c r="AT1759" s="133"/>
      <c r="AU1759" s="133"/>
      <c r="AV1759" s="152"/>
      <c r="AW1759" s="134"/>
      <c r="AX1759" s="135"/>
    </row>
    <row r="1760" spans="1:50" x14ac:dyDescent="0.25">
      <c r="A1760" s="3"/>
      <c r="B1760" s="129"/>
      <c r="X1760" s="72"/>
      <c r="Y1760" s="132"/>
      <c r="AB1760" s="131"/>
      <c r="AC1760" s="131"/>
      <c r="AD1760" s="131"/>
      <c r="AE1760" s="131"/>
      <c r="AF1760" s="131"/>
      <c r="AG1760" s="131"/>
      <c r="AH1760" s="131"/>
      <c r="AI1760" s="131"/>
      <c r="AJ1760" s="140"/>
      <c r="AK1760" s="72"/>
      <c r="AL1760" s="133"/>
      <c r="AM1760" s="133"/>
      <c r="AN1760" s="133"/>
      <c r="AO1760" s="133"/>
      <c r="AP1760" s="133"/>
      <c r="AQ1760" s="133"/>
      <c r="AR1760" s="133"/>
      <c r="AS1760" s="133"/>
      <c r="AT1760" s="133"/>
      <c r="AU1760" s="133"/>
      <c r="AV1760" s="152"/>
      <c r="AW1760" s="134"/>
      <c r="AX1760" s="135"/>
    </row>
    <row r="1761" spans="1:50" x14ac:dyDescent="0.25">
      <c r="A1761" s="3"/>
      <c r="B1761" s="129"/>
      <c r="X1761" s="72"/>
      <c r="Y1761" s="132"/>
      <c r="AB1761" s="131"/>
      <c r="AC1761" s="131"/>
      <c r="AD1761" s="131"/>
      <c r="AE1761" s="131"/>
      <c r="AF1761" s="131"/>
      <c r="AG1761" s="131"/>
      <c r="AH1761" s="131"/>
      <c r="AI1761" s="131"/>
      <c r="AJ1761" s="140"/>
      <c r="AK1761" s="72"/>
      <c r="AL1761" s="133"/>
      <c r="AM1761" s="133"/>
      <c r="AN1761" s="133"/>
      <c r="AO1761" s="133"/>
      <c r="AP1761" s="133"/>
      <c r="AQ1761" s="133"/>
      <c r="AR1761" s="133"/>
      <c r="AS1761" s="133"/>
      <c r="AT1761" s="133"/>
      <c r="AU1761" s="133"/>
      <c r="AV1761" s="152"/>
      <c r="AW1761" s="134"/>
      <c r="AX1761" s="135"/>
    </row>
    <row r="1762" spans="1:50" x14ac:dyDescent="0.25">
      <c r="A1762" s="3"/>
      <c r="B1762" s="129"/>
      <c r="X1762" s="72"/>
      <c r="Y1762" s="132"/>
      <c r="AB1762" s="131"/>
      <c r="AC1762" s="131"/>
      <c r="AD1762" s="131"/>
      <c r="AE1762" s="131"/>
      <c r="AF1762" s="131"/>
      <c r="AG1762" s="131"/>
      <c r="AH1762" s="131"/>
      <c r="AI1762" s="131"/>
      <c r="AJ1762" s="140"/>
      <c r="AK1762" s="72"/>
      <c r="AL1762" s="133"/>
      <c r="AM1762" s="133"/>
      <c r="AN1762" s="133"/>
      <c r="AO1762" s="133"/>
      <c r="AP1762" s="133"/>
      <c r="AQ1762" s="133"/>
      <c r="AR1762" s="133"/>
      <c r="AS1762" s="133"/>
      <c r="AT1762" s="133"/>
      <c r="AU1762" s="133"/>
      <c r="AV1762" s="152"/>
      <c r="AW1762" s="134"/>
      <c r="AX1762" s="135"/>
    </row>
    <row r="1763" spans="1:50" x14ac:dyDescent="0.25">
      <c r="A1763" s="3"/>
      <c r="B1763" s="129"/>
      <c r="X1763" s="72"/>
      <c r="Y1763" s="132"/>
      <c r="AB1763" s="131"/>
      <c r="AC1763" s="131"/>
      <c r="AD1763" s="131"/>
      <c r="AE1763" s="131"/>
      <c r="AF1763" s="131"/>
      <c r="AG1763" s="131"/>
      <c r="AH1763" s="131"/>
      <c r="AI1763" s="131"/>
      <c r="AJ1763" s="140"/>
      <c r="AK1763" s="72"/>
      <c r="AL1763" s="133"/>
      <c r="AM1763" s="133"/>
      <c r="AN1763" s="133"/>
      <c r="AO1763" s="133"/>
      <c r="AP1763" s="133"/>
      <c r="AQ1763" s="133"/>
      <c r="AR1763" s="133"/>
      <c r="AS1763" s="133"/>
      <c r="AT1763" s="133"/>
      <c r="AU1763" s="133"/>
      <c r="AV1763" s="152"/>
      <c r="AW1763" s="134"/>
      <c r="AX1763" s="135"/>
    </row>
    <row r="1764" spans="1:50" x14ac:dyDescent="0.25">
      <c r="A1764" s="3"/>
      <c r="B1764" s="129"/>
      <c r="X1764" s="72"/>
      <c r="Y1764" s="132"/>
      <c r="AB1764" s="131"/>
      <c r="AC1764" s="131"/>
      <c r="AD1764" s="131"/>
      <c r="AE1764" s="131"/>
      <c r="AF1764" s="131"/>
      <c r="AG1764" s="131"/>
      <c r="AH1764" s="131"/>
      <c r="AI1764" s="131"/>
      <c r="AJ1764" s="140"/>
      <c r="AK1764" s="72"/>
      <c r="AL1764" s="133"/>
      <c r="AM1764" s="133"/>
      <c r="AN1764" s="133"/>
      <c r="AO1764" s="133"/>
      <c r="AP1764" s="133"/>
      <c r="AQ1764" s="133"/>
      <c r="AR1764" s="133"/>
      <c r="AS1764" s="133"/>
      <c r="AT1764" s="133"/>
      <c r="AU1764" s="133"/>
      <c r="AV1764" s="152"/>
      <c r="AW1764" s="134"/>
      <c r="AX1764" s="135"/>
    </row>
    <row r="1765" spans="1:50" x14ac:dyDescent="0.25">
      <c r="A1765" s="3"/>
      <c r="B1765" s="129"/>
      <c r="X1765" s="72"/>
      <c r="Y1765" s="132"/>
      <c r="AB1765" s="131"/>
      <c r="AC1765" s="131"/>
      <c r="AD1765" s="131"/>
      <c r="AE1765" s="131"/>
      <c r="AF1765" s="131"/>
      <c r="AG1765" s="131"/>
      <c r="AH1765" s="131"/>
      <c r="AI1765" s="131"/>
      <c r="AJ1765" s="140"/>
      <c r="AK1765" s="72"/>
      <c r="AL1765" s="133"/>
      <c r="AM1765" s="133"/>
      <c r="AN1765" s="133"/>
      <c r="AO1765" s="133"/>
      <c r="AP1765" s="133"/>
      <c r="AQ1765" s="133"/>
      <c r="AR1765" s="133"/>
      <c r="AS1765" s="133"/>
      <c r="AT1765" s="133"/>
      <c r="AU1765" s="133"/>
      <c r="AV1765" s="152"/>
      <c r="AW1765" s="134"/>
      <c r="AX1765" s="135"/>
    </row>
    <row r="1766" spans="1:50" x14ac:dyDescent="0.25">
      <c r="A1766" s="3"/>
      <c r="B1766" s="129"/>
      <c r="X1766" s="72"/>
      <c r="Y1766" s="132"/>
      <c r="AB1766" s="131"/>
      <c r="AC1766" s="131"/>
      <c r="AD1766" s="131"/>
      <c r="AE1766" s="131"/>
      <c r="AF1766" s="131"/>
      <c r="AG1766" s="131"/>
      <c r="AH1766" s="131"/>
      <c r="AI1766" s="131"/>
      <c r="AJ1766" s="140"/>
      <c r="AK1766" s="72"/>
      <c r="AL1766" s="133"/>
      <c r="AM1766" s="133"/>
      <c r="AN1766" s="133"/>
      <c r="AO1766" s="133"/>
      <c r="AP1766" s="133"/>
      <c r="AQ1766" s="133"/>
      <c r="AR1766" s="133"/>
      <c r="AS1766" s="133"/>
      <c r="AT1766" s="133"/>
      <c r="AU1766" s="133"/>
      <c r="AV1766" s="152"/>
      <c r="AW1766" s="134"/>
      <c r="AX1766" s="135"/>
    </row>
    <row r="1767" spans="1:50" x14ac:dyDescent="0.25">
      <c r="A1767" s="3"/>
      <c r="B1767" s="129"/>
      <c r="X1767" s="72"/>
      <c r="Y1767" s="132"/>
      <c r="AB1767" s="131"/>
      <c r="AC1767" s="131"/>
      <c r="AD1767" s="131"/>
      <c r="AE1767" s="131"/>
      <c r="AF1767" s="131"/>
      <c r="AG1767" s="131"/>
      <c r="AH1767" s="131"/>
      <c r="AI1767" s="131"/>
      <c r="AJ1767" s="140"/>
      <c r="AK1767" s="72"/>
      <c r="AL1767" s="133"/>
      <c r="AM1767" s="133"/>
      <c r="AN1767" s="133"/>
      <c r="AO1767" s="133"/>
      <c r="AP1767" s="133"/>
      <c r="AQ1767" s="133"/>
      <c r="AR1767" s="133"/>
      <c r="AS1767" s="133"/>
      <c r="AT1767" s="133"/>
      <c r="AU1767" s="133"/>
      <c r="AV1767" s="152"/>
      <c r="AW1767" s="134"/>
      <c r="AX1767" s="135"/>
    </row>
    <row r="1768" spans="1:50" x14ac:dyDescent="0.25">
      <c r="A1768" s="3"/>
      <c r="B1768" s="129"/>
      <c r="X1768" s="72"/>
      <c r="Y1768" s="132"/>
      <c r="AB1768" s="131"/>
      <c r="AC1768" s="131"/>
      <c r="AD1768" s="131"/>
      <c r="AE1768" s="131"/>
      <c r="AF1768" s="131"/>
      <c r="AG1768" s="131"/>
      <c r="AH1768" s="131"/>
      <c r="AI1768" s="131"/>
      <c r="AJ1768" s="140"/>
      <c r="AK1768" s="72"/>
      <c r="AL1768" s="133"/>
      <c r="AM1768" s="133"/>
      <c r="AN1768" s="133"/>
      <c r="AO1768" s="133"/>
      <c r="AP1768" s="133"/>
      <c r="AQ1768" s="133"/>
      <c r="AR1768" s="133"/>
      <c r="AS1768" s="133"/>
      <c r="AT1768" s="133"/>
      <c r="AU1768" s="133"/>
      <c r="AV1768" s="152"/>
      <c r="AW1768" s="134"/>
      <c r="AX1768" s="135"/>
    </row>
    <row r="1769" spans="1:50" x14ac:dyDescent="0.25">
      <c r="A1769" s="3"/>
      <c r="B1769" s="129"/>
      <c r="X1769" s="72"/>
      <c r="Y1769" s="132"/>
      <c r="AB1769" s="131"/>
      <c r="AC1769" s="131"/>
      <c r="AD1769" s="131"/>
      <c r="AE1769" s="131"/>
      <c r="AF1769" s="131"/>
      <c r="AG1769" s="131"/>
      <c r="AH1769" s="131"/>
      <c r="AI1769" s="131"/>
      <c r="AJ1769" s="140"/>
      <c r="AK1769" s="72"/>
      <c r="AL1769" s="133"/>
      <c r="AM1769" s="133"/>
      <c r="AN1769" s="133"/>
      <c r="AO1769" s="133"/>
      <c r="AP1769" s="133"/>
      <c r="AQ1769" s="133"/>
      <c r="AR1769" s="133"/>
      <c r="AS1769" s="133"/>
      <c r="AT1769" s="133"/>
      <c r="AU1769" s="133"/>
      <c r="AV1769" s="152"/>
      <c r="AW1769" s="134"/>
      <c r="AX1769" s="135"/>
    </row>
    <row r="1770" spans="1:50" x14ac:dyDescent="0.25">
      <c r="A1770" s="3"/>
      <c r="B1770" s="129"/>
      <c r="X1770" s="72"/>
      <c r="Y1770" s="132"/>
      <c r="AB1770" s="131"/>
      <c r="AC1770" s="131"/>
      <c r="AD1770" s="131"/>
      <c r="AE1770" s="131"/>
      <c r="AF1770" s="131"/>
      <c r="AG1770" s="131"/>
      <c r="AH1770" s="131"/>
      <c r="AI1770" s="131"/>
      <c r="AJ1770" s="140"/>
      <c r="AK1770" s="72"/>
      <c r="AL1770" s="133"/>
      <c r="AM1770" s="133"/>
      <c r="AN1770" s="133"/>
      <c r="AO1770" s="133"/>
      <c r="AP1770" s="133"/>
      <c r="AQ1770" s="133"/>
      <c r="AR1770" s="133"/>
      <c r="AS1770" s="133"/>
      <c r="AT1770" s="133"/>
      <c r="AU1770" s="133"/>
      <c r="AV1770" s="152"/>
      <c r="AW1770" s="134"/>
      <c r="AX1770" s="135"/>
    </row>
    <row r="1771" spans="1:50" x14ac:dyDescent="0.25">
      <c r="A1771" s="3"/>
      <c r="B1771" s="129"/>
      <c r="X1771" s="72"/>
      <c r="Y1771" s="132"/>
      <c r="AB1771" s="131"/>
      <c r="AC1771" s="131"/>
      <c r="AD1771" s="131"/>
      <c r="AE1771" s="131"/>
      <c r="AF1771" s="131"/>
      <c r="AG1771" s="131"/>
      <c r="AH1771" s="131"/>
      <c r="AI1771" s="131"/>
      <c r="AJ1771" s="140"/>
      <c r="AK1771" s="72"/>
      <c r="AL1771" s="133"/>
      <c r="AM1771" s="133"/>
      <c r="AN1771" s="133"/>
      <c r="AO1771" s="133"/>
      <c r="AP1771" s="133"/>
      <c r="AQ1771" s="133"/>
      <c r="AR1771" s="133"/>
      <c r="AS1771" s="133"/>
      <c r="AT1771" s="133"/>
      <c r="AU1771" s="133"/>
      <c r="AV1771" s="152"/>
      <c r="AW1771" s="134"/>
      <c r="AX1771" s="135"/>
    </row>
    <row r="1772" spans="1:50" x14ac:dyDescent="0.25">
      <c r="A1772" s="3"/>
      <c r="B1772" s="129"/>
      <c r="X1772" s="72"/>
      <c r="Y1772" s="132"/>
      <c r="AB1772" s="131"/>
      <c r="AC1772" s="131"/>
      <c r="AD1772" s="131"/>
      <c r="AE1772" s="131"/>
      <c r="AF1772" s="131"/>
      <c r="AG1772" s="131"/>
      <c r="AH1772" s="131"/>
      <c r="AI1772" s="131"/>
      <c r="AJ1772" s="140"/>
      <c r="AK1772" s="72"/>
      <c r="AL1772" s="133"/>
      <c r="AM1772" s="133"/>
      <c r="AN1772" s="133"/>
      <c r="AO1772" s="133"/>
      <c r="AP1772" s="133"/>
      <c r="AQ1772" s="133"/>
      <c r="AR1772" s="133"/>
      <c r="AS1772" s="133"/>
      <c r="AT1772" s="133"/>
      <c r="AU1772" s="133"/>
      <c r="AV1772" s="152"/>
      <c r="AW1772" s="134"/>
      <c r="AX1772" s="135"/>
    </row>
    <row r="1773" spans="1:50" x14ac:dyDescent="0.25">
      <c r="A1773" s="3"/>
      <c r="B1773" s="129"/>
      <c r="X1773" s="72"/>
      <c r="Y1773" s="132"/>
      <c r="AB1773" s="131"/>
      <c r="AC1773" s="131"/>
      <c r="AD1773" s="131"/>
      <c r="AE1773" s="131"/>
      <c r="AF1773" s="131"/>
      <c r="AG1773" s="131"/>
      <c r="AH1773" s="131"/>
      <c r="AI1773" s="131"/>
      <c r="AJ1773" s="140"/>
      <c r="AK1773" s="72"/>
      <c r="AL1773" s="133"/>
      <c r="AM1773" s="133"/>
      <c r="AN1773" s="133"/>
      <c r="AO1773" s="133"/>
      <c r="AP1773" s="133"/>
      <c r="AQ1773" s="133"/>
      <c r="AR1773" s="133"/>
      <c r="AS1773" s="133"/>
      <c r="AT1773" s="133"/>
      <c r="AU1773" s="133"/>
      <c r="AV1773" s="152"/>
      <c r="AW1773" s="134"/>
      <c r="AX1773" s="135"/>
    </row>
    <row r="1774" spans="1:50" x14ac:dyDescent="0.25">
      <c r="A1774" s="3"/>
      <c r="B1774" s="129"/>
      <c r="X1774" s="72"/>
      <c r="Y1774" s="132"/>
      <c r="AB1774" s="131"/>
      <c r="AC1774" s="131"/>
      <c r="AD1774" s="131"/>
      <c r="AE1774" s="131"/>
      <c r="AF1774" s="131"/>
      <c r="AG1774" s="131"/>
      <c r="AH1774" s="131"/>
      <c r="AI1774" s="131"/>
      <c r="AJ1774" s="140"/>
      <c r="AK1774" s="72"/>
      <c r="AL1774" s="133"/>
      <c r="AM1774" s="133"/>
      <c r="AN1774" s="133"/>
      <c r="AO1774" s="133"/>
      <c r="AP1774" s="133"/>
      <c r="AQ1774" s="133"/>
      <c r="AR1774" s="133"/>
      <c r="AS1774" s="133"/>
      <c r="AT1774" s="133"/>
      <c r="AU1774" s="133"/>
      <c r="AV1774" s="152"/>
      <c r="AW1774" s="134"/>
      <c r="AX1774" s="135"/>
    </row>
    <row r="1775" spans="1:50" x14ac:dyDescent="0.25">
      <c r="A1775" s="3"/>
      <c r="B1775" s="129"/>
      <c r="X1775" s="72"/>
      <c r="Y1775" s="132"/>
      <c r="AB1775" s="131"/>
      <c r="AC1775" s="131"/>
      <c r="AD1775" s="131"/>
      <c r="AE1775" s="131"/>
      <c r="AF1775" s="131"/>
      <c r="AG1775" s="131"/>
      <c r="AH1775" s="131"/>
      <c r="AI1775" s="131"/>
      <c r="AJ1775" s="140"/>
      <c r="AK1775" s="72"/>
      <c r="AL1775" s="133"/>
      <c r="AM1775" s="133"/>
      <c r="AN1775" s="133"/>
      <c r="AO1775" s="133"/>
      <c r="AP1775" s="133"/>
      <c r="AQ1775" s="133"/>
      <c r="AR1775" s="133"/>
      <c r="AS1775" s="133"/>
      <c r="AT1775" s="133"/>
      <c r="AU1775" s="133"/>
      <c r="AV1775" s="152"/>
      <c r="AW1775" s="134"/>
      <c r="AX1775" s="135"/>
    </row>
    <row r="1776" spans="1:50" x14ac:dyDescent="0.25">
      <c r="A1776" s="3"/>
      <c r="B1776" s="129"/>
      <c r="X1776" s="72"/>
      <c r="Y1776" s="132"/>
      <c r="AB1776" s="131"/>
      <c r="AC1776" s="131"/>
      <c r="AD1776" s="131"/>
      <c r="AE1776" s="131"/>
      <c r="AF1776" s="131"/>
      <c r="AG1776" s="131"/>
      <c r="AH1776" s="131"/>
      <c r="AI1776" s="131"/>
      <c r="AJ1776" s="140"/>
      <c r="AK1776" s="72"/>
      <c r="AL1776" s="133"/>
      <c r="AM1776" s="133"/>
      <c r="AN1776" s="133"/>
      <c r="AO1776" s="133"/>
      <c r="AP1776" s="133"/>
      <c r="AQ1776" s="133"/>
      <c r="AR1776" s="133"/>
      <c r="AS1776" s="133"/>
      <c r="AT1776" s="133"/>
      <c r="AU1776" s="133"/>
      <c r="AV1776" s="152"/>
      <c r="AW1776" s="134"/>
      <c r="AX1776" s="135"/>
    </row>
    <row r="1777" spans="1:50" x14ac:dyDescent="0.25">
      <c r="A1777" s="3"/>
      <c r="B1777" s="129"/>
      <c r="X1777" s="72"/>
      <c r="Y1777" s="132"/>
      <c r="AB1777" s="131"/>
      <c r="AC1777" s="131"/>
      <c r="AD1777" s="131"/>
      <c r="AE1777" s="131"/>
      <c r="AF1777" s="131"/>
      <c r="AG1777" s="131"/>
      <c r="AH1777" s="131"/>
      <c r="AI1777" s="131"/>
      <c r="AJ1777" s="140"/>
      <c r="AK1777" s="72"/>
      <c r="AL1777" s="133"/>
      <c r="AM1777" s="133"/>
      <c r="AN1777" s="133"/>
      <c r="AO1777" s="133"/>
      <c r="AP1777" s="133"/>
      <c r="AQ1777" s="133"/>
      <c r="AR1777" s="133"/>
      <c r="AS1777" s="133"/>
      <c r="AT1777" s="133"/>
      <c r="AU1777" s="133"/>
      <c r="AV1777" s="152"/>
      <c r="AW1777" s="134"/>
      <c r="AX1777" s="135"/>
    </row>
    <row r="1778" spans="1:50" x14ac:dyDescent="0.25">
      <c r="A1778" s="3"/>
      <c r="B1778" s="129"/>
      <c r="X1778" s="72"/>
      <c r="Y1778" s="132"/>
      <c r="AB1778" s="131"/>
      <c r="AC1778" s="131"/>
      <c r="AD1778" s="131"/>
      <c r="AE1778" s="131"/>
      <c r="AF1778" s="131"/>
      <c r="AG1778" s="131"/>
      <c r="AH1778" s="131"/>
      <c r="AI1778" s="131"/>
      <c r="AJ1778" s="140"/>
      <c r="AK1778" s="72"/>
      <c r="AL1778" s="133"/>
      <c r="AM1778" s="133"/>
      <c r="AN1778" s="133"/>
      <c r="AO1778" s="133"/>
      <c r="AP1778" s="133"/>
      <c r="AQ1778" s="133"/>
      <c r="AR1778" s="133"/>
      <c r="AS1778" s="133"/>
      <c r="AT1778" s="133"/>
      <c r="AU1778" s="133"/>
      <c r="AV1778" s="152"/>
      <c r="AW1778" s="134"/>
      <c r="AX1778" s="135"/>
    </row>
    <row r="1779" spans="1:50" x14ac:dyDescent="0.25">
      <c r="A1779" s="3"/>
      <c r="B1779" s="129"/>
      <c r="X1779" s="72"/>
      <c r="Y1779" s="132"/>
      <c r="AB1779" s="131"/>
      <c r="AC1779" s="131"/>
      <c r="AD1779" s="131"/>
      <c r="AE1779" s="131"/>
      <c r="AF1779" s="131"/>
      <c r="AG1779" s="131"/>
      <c r="AH1779" s="131"/>
      <c r="AI1779" s="131"/>
      <c r="AJ1779" s="140"/>
      <c r="AK1779" s="72"/>
      <c r="AL1779" s="133"/>
      <c r="AM1779" s="133"/>
      <c r="AN1779" s="133"/>
      <c r="AO1779" s="133"/>
      <c r="AP1779" s="133"/>
      <c r="AQ1779" s="133"/>
      <c r="AR1779" s="133"/>
      <c r="AS1779" s="133"/>
      <c r="AT1779" s="133"/>
      <c r="AU1779" s="133"/>
      <c r="AV1779" s="152"/>
      <c r="AW1779" s="134"/>
      <c r="AX1779" s="135"/>
    </row>
    <row r="1780" spans="1:50" x14ac:dyDescent="0.25">
      <c r="A1780" s="3"/>
      <c r="B1780" s="129"/>
      <c r="X1780" s="72"/>
      <c r="Y1780" s="132"/>
      <c r="AB1780" s="131"/>
      <c r="AC1780" s="131"/>
      <c r="AD1780" s="131"/>
      <c r="AE1780" s="131"/>
      <c r="AF1780" s="131"/>
      <c r="AG1780" s="131"/>
      <c r="AH1780" s="131"/>
      <c r="AI1780" s="131"/>
      <c r="AJ1780" s="140"/>
      <c r="AK1780" s="72"/>
      <c r="AL1780" s="133"/>
      <c r="AM1780" s="133"/>
      <c r="AN1780" s="133"/>
      <c r="AO1780" s="133"/>
      <c r="AP1780" s="133"/>
      <c r="AQ1780" s="133"/>
      <c r="AR1780" s="133"/>
      <c r="AS1780" s="133"/>
      <c r="AT1780" s="133"/>
      <c r="AU1780" s="133"/>
      <c r="AV1780" s="152"/>
      <c r="AW1780" s="134"/>
      <c r="AX1780" s="135"/>
    </row>
    <row r="1781" spans="1:50" x14ac:dyDescent="0.25">
      <c r="A1781" s="3"/>
      <c r="B1781" s="129"/>
      <c r="X1781" s="72"/>
      <c r="Y1781" s="132"/>
      <c r="AB1781" s="131"/>
      <c r="AC1781" s="131"/>
      <c r="AD1781" s="131"/>
      <c r="AE1781" s="131"/>
      <c r="AF1781" s="131"/>
      <c r="AG1781" s="131"/>
      <c r="AH1781" s="131"/>
      <c r="AI1781" s="131"/>
      <c r="AJ1781" s="140"/>
      <c r="AK1781" s="72"/>
      <c r="AL1781" s="133"/>
      <c r="AM1781" s="133"/>
      <c r="AN1781" s="133"/>
      <c r="AO1781" s="133"/>
      <c r="AP1781" s="133"/>
      <c r="AQ1781" s="133"/>
      <c r="AR1781" s="133"/>
      <c r="AS1781" s="133"/>
      <c r="AT1781" s="133"/>
      <c r="AU1781" s="133"/>
      <c r="AV1781" s="152"/>
      <c r="AW1781" s="134"/>
      <c r="AX1781" s="135"/>
    </row>
    <row r="1782" spans="1:50" x14ac:dyDescent="0.25">
      <c r="A1782" s="3"/>
      <c r="B1782" s="129"/>
      <c r="X1782" s="72"/>
      <c r="Y1782" s="132"/>
      <c r="AB1782" s="131"/>
      <c r="AC1782" s="131"/>
      <c r="AD1782" s="131"/>
      <c r="AE1782" s="131"/>
      <c r="AF1782" s="131"/>
      <c r="AG1782" s="131"/>
      <c r="AH1782" s="131"/>
      <c r="AI1782" s="131"/>
      <c r="AJ1782" s="140"/>
      <c r="AK1782" s="72"/>
      <c r="AL1782" s="133"/>
      <c r="AM1782" s="133"/>
      <c r="AN1782" s="133"/>
      <c r="AO1782" s="133"/>
      <c r="AP1782" s="133"/>
      <c r="AQ1782" s="133"/>
      <c r="AR1782" s="133"/>
      <c r="AS1782" s="133"/>
      <c r="AT1782" s="133"/>
      <c r="AU1782" s="133"/>
      <c r="AV1782" s="152"/>
      <c r="AW1782" s="134"/>
      <c r="AX1782" s="135"/>
    </row>
    <row r="1783" spans="1:50" x14ac:dyDescent="0.25">
      <c r="A1783" s="3"/>
      <c r="B1783" s="129"/>
      <c r="X1783" s="72"/>
      <c r="Y1783" s="132"/>
      <c r="AB1783" s="131"/>
      <c r="AC1783" s="131"/>
      <c r="AD1783" s="131"/>
      <c r="AE1783" s="131"/>
      <c r="AF1783" s="131"/>
      <c r="AG1783" s="131"/>
      <c r="AH1783" s="131"/>
      <c r="AI1783" s="131"/>
      <c r="AJ1783" s="140"/>
      <c r="AK1783" s="72"/>
      <c r="AL1783" s="133"/>
      <c r="AM1783" s="133"/>
      <c r="AN1783" s="133"/>
      <c r="AO1783" s="133"/>
      <c r="AP1783" s="133"/>
      <c r="AQ1783" s="133"/>
      <c r="AR1783" s="133"/>
      <c r="AS1783" s="133"/>
      <c r="AT1783" s="133"/>
      <c r="AU1783" s="133"/>
      <c r="AV1783" s="152"/>
      <c r="AW1783" s="134"/>
      <c r="AX1783" s="135"/>
    </row>
    <row r="1784" spans="1:50" x14ac:dyDescent="0.25">
      <c r="A1784" s="3"/>
      <c r="B1784" s="129"/>
      <c r="X1784" s="72"/>
      <c r="Y1784" s="132"/>
      <c r="AB1784" s="131"/>
      <c r="AC1784" s="131"/>
      <c r="AD1784" s="131"/>
      <c r="AE1784" s="131"/>
      <c r="AF1784" s="131"/>
      <c r="AG1784" s="131"/>
      <c r="AH1784" s="131"/>
      <c r="AI1784" s="131"/>
      <c r="AJ1784" s="140"/>
      <c r="AK1784" s="72"/>
      <c r="AL1784" s="133"/>
      <c r="AM1784" s="133"/>
      <c r="AN1784" s="133"/>
      <c r="AO1784" s="133"/>
      <c r="AP1784" s="133"/>
      <c r="AQ1784" s="133"/>
      <c r="AR1784" s="133"/>
      <c r="AS1784" s="133"/>
      <c r="AT1784" s="133"/>
      <c r="AU1784" s="133"/>
      <c r="AV1784" s="152"/>
      <c r="AW1784" s="134"/>
      <c r="AX1784" s="135"/>
    </row>
    <row r="1785" spans="1:50" x14ac:dyDescent="0.25">
      <c r="A1785" s="3"/>
      <c r="B1785" s="129"/>
      <c r="X1785" s="72"/>
      <c r="Y1785" s="132"/>
      <c r="AB1785" s="131"/>
      <c r="AC1785" s="131"/>
      <c r="AD1785" s="131"/>
      <c r="AE1785" s="131"/>
      <c r="AF1785" s="131"/>
      <c r="AG1785" s="131"/>
      <c r="AH1785" s="131"/>
      <c r="AI1785" s="131"/>
      <c r="AJ1785" s="140"/>
      <c r="AK1785" s="72"/>
      <c r="AL1785" s="133"/>
      <c r="AM1785" s="133"/>
      <c r="AN1785" s="133"/>
      <c r="AO1785" s="133"/>
      <c r="AP1785" s="133"/>
      <c r="AQ1785" s="133"/>
      <c r="AR1785" s="133"/>
      <c r="AS1785" s="133"/>
      <c r="AT1785" s="133"/>
      <c r="AU1785" s="133"/>
      <c r="AV1785" s="152"/>
      <c r="AW1785" s="134"/>
      <c r="AX1785" s="135"/>
    </row>
    <row r="1786" spans="1:50" x14ac:dyDescent="0.25">
      <c r="A1786" s="3"/>
      <c r="B1786" s="129"/>
      <c r="X1786" s="72"/>
      <c r="Y1786" s="132"/>
      <c r="AB1786" s="131"/>
      <c r="AC1786" s="131"/>
      <c r="AD1786" s="131"/>
      <c r="AE1786" s="131"/>
      <c r="AF1786" s="131"/>
      <c r="AG1786" s="131"/>
      <c r="AH1786" s="131"/>
      <c r="AI1786" s="131"/>
      <c r="AJ1786" s="140"/>
      <c r="AK1786" s="72"/>
      <c r="AL1786" s="133"/>
      <c r="AM1786" s="133"/>
      <c r="AN1786" s="133"/>
      <c r="AO1786" s="133"/>
      <c r="AP1786" s="133"/>
      <c r="AQ1786" s="133"/>
      <c r="AR1786" s="133"/>
      <c r="AS1786" s="133"/>
      <c r="AT1786" s="133"/>
      <c r="AU1786" s="133"/>
      <c r="AV1786" s="152"/>
      <c r="AW1786" s="134"/>
      <c r="AX1786" s="135"/>
    </row>
    <row r="1787" spans="1:50" x14ac:dyDescent="0.25">
      <c r="A1787" s="3"/>
      <c r="B1787" s="129"/>
      <c r="X1787" s="72"/>
      <c r="Y1787" s="132"/>
      <c r="AB1787" s="131"/>
      <c r="AC1787" s="131"/>
      <c r="AD1787" s="131"/>
      <c r="AE1787" s="131"/>
      <c r="AF1787" s="131"/>
      <c r="AG1787" s="131"/>
      <c r="AH1787" s="131"/>
      <c r="AI1787" s="131"/>
      <c r="AJ1787" s="140"/>
      <c r="AK1787" s="72"/>
      <c r="AL1787" s="133"/>
      <c r="AM1787" s="133"/>
      <c r="AN1787" s="133"/>
      <c r="AO1787" s="133"/>
      <c r="AP1787" s="133"/>
      <c r="AQ1787" s="133"/>
      <c r="AR1787" s="133"/>
      <c r="AS1787" s="133"/>
      <c r="AT1787" s="133"/>
      <c r="AU1787" s="133"/>
      <c r="AV1787" s="152"/>
      <c r="AW1787" s="134"/>
      <c r="AX1787" s="135"/>
    </row>
    <row r="1788" spans="1:50" x14ac:dyDescent="0.25">
      <c r="A1788" s="3"/>
      <c r="B1788" s="129"/>
      <c r="X1788" s="72"/>
      <c r="Y1788" s="132"/>
      <c r="AB1788" s="131"/>
      <c r="AC1788" s="131"/>
      <c r="AD1788" s="131"/>
      <c r="AE1788" s="131"/>
      <c r="AF1788" s="131"/>
      <c r="AG1788" s="131"/>
      <c r="AH1788" s="131"/>
      <c r="AI1788" s="131"/>
      <c r="AJ1788" s="140"/>
      <c r="AK1788" s="72"/>
      <c r="AL1788" s="133"/>
      <c r="AM1788" s="133"/>
      <c r="AN1788" s="133"/>
      <c r="AO1788" s="133"/>
      <c r="AP1788" s="133"/>
      <c r="AQ1788" s="133"/>
      <c r="AR1788" s="133"/>
      <c r="AS1788" s="133"/>
      <c r="AT1788" s="133"/>
      <c r="AU1788" s="133"/>
      <c r="AV1788" s="152"/>
      <c r="AW1788" s="134"/>
      <c r="AX1788" s="135"/>
    </row>
    <row r="1789" spans="1:50" x14ac:dyDescent="0.25">
      <c r="A1789" s="3"/>
      <c r="B1789" s="129"/>
      <c r="X1789" s="72"/>
      <c r="Y1789" s="132"/>
      <c r="AB1789" s="131"/>
      <c r="AC1789" s="131"/>
      <c r="AD1789" s="131"/>
      <c r="AE1789" s="131"/>
      <c r="AF1789" s="131"/>
      <c r="AG1789" s="131"/>
      <c r="AH1789" s="131"/>
      <c r="AI1789" s="131"/>
      <c r="AJ1789" s="140"/>
      <c r="AK1789" s="72"/>
      <c r="AL1789" s="133"/>
      <c r="AM1789" s="133"/>
      <c r="AN1789" s="133"/>
      <c r="AO1789" s="133"/>
      <c r="AP1789" s="133"/>
      <c r="AQ1789" s="133"/>
      <c r="AR1789" s="133"/>
      <c r="AS1789" s="133"/>
      <c r="AT1789" s="133"/>
      <c r="AU1789" s="133"/>
      <c r="AV1789" s="152"/>
      <c r="AW1789" s="134"/>
      <c r="AX1789" s="135"/>
    </row>
    <row r="1790" spans="1:50" x14ac:dyDescent="0.25">
      <c r="A1790" s="3"/>
      <c r="B1790" s="129"/>
      <c r="X1790" s="72"/>
      <c r="Y1790" s="132"/>
      <c r="AB1790" s="131"/>
      <c r="AC1790" s="131"/>
      <c r="AD1790" s="131"/>
      <c r="AE1790" s="131"/>
      <c r="AF1790" s="131"/>
      <c r="AG1790" s="131"/>
      <c r="AH1790" s="131"/>
      <c r="AI1790" s="131"/>
      <c r="AJ1790" s="140"/>
      <c r="AK1790" s="72"/>
      <c r="AL1790" s="133"/>
      <c r="AM1790" s="133"/>
      <c r="AN1790" s="133"/>
      <c r="AO1790" s="133"/>
      <c r="AP1790" s="133"/>
      <c r="AQ1790" s="133"/>
      <c r="AR1790" s="133"/>
      <c r="AS1790" s="133"/>
      <c r="AT1790" s="133"/>
      <c r="AU1790" s="133"/>
      <c r="AV1790" s="152"/>
      <c r="AW1790" s="134"/>
      <c r="AX1790" s="135"/>
    </row>
    <row r="1791" spans="1:50" x14ac:dyDescent="0.25">
      <c r="A1791" s="3"/>
      <c r="B1791" s="129"/>
      <c r="X1791" s="72"/>
      <c r="Y1791" s="132"/>
      <c r="AB1791" s="131"/>
      <c r="AC1791" s="131"/>
      <c r="AD1791" s="131"/>
      <c r="AE1791" s="131"/>
      <c r="AF1791" s="131"/>
      <c r="AG1791" s="131"/>
      <c r="AH1791" s="131"/>
      <c r="AI1791" s="131"/>
      <c r="AJ1791" s="140"/>
      <c r="AK1791" s="72"/>
      <c r="AL1791" s="133"/>
      <c r="AM1791" s="133"/>
      <c r="AN1791" s="133"/>
      <c r="AO1791" s="133"/>
      <c r="AP1791" s="133"/>
      <c r="AQ1791" s="133"/>
      <c r="AR1791" s="133"/>
      <c r="AS1791" s="133"/>
      <c r="AT1791" s="133"/>
      <c r="AU1791" s="133"/>
      <c r="AV1791" s="152"/>
      <c r="AW1791" s="134"/>
      <c r="AX1791" s="135"/>
    </row>
    <row r="1792" spans="1:50" x14ac:dyDescent="0.25">
      <c r="A1792" s="3"/>
      <c r="B1792" s="129"/>
      <c r="X1792" s="72"/>
      <c r="Y1792" s="132"/>
      <c r="AB1792" s="131"/>
      <c r="AC1792" s="131"/>
      <c r="AD1792" s="131"/>
      <c r="AE1792" s="131"/>
      <c r="AF1792" s="131"/>
      <c r="AG1792" s="131"/>
      <c r="AH1792" s="131"/>
      <c r="AI1792" s="131"/>
      <c r="AJ1792" s="140"/>
      <c r="AK1792" s="72"/>
      <c r="AL1792" s="133"/>
      <c r="AM1792" s="133"/>
      <c r="AN1792" s="133"/>
      <c r="AO1792" s="133"/>
      <c r="AP1792" s="133"/>
      <c r="AQ1792" s="133"/>
      <c r="AR1792" s="133"/>
      <c r="AS1792" s="133"/>
      <c r="AT1792" s="133"/>
      <c r="AU1792" s="133"/>
      <c r="AV1792" s="152"/>
      <c r="AW1792" s="134"/>
      <c r="AX1792" s="135"/>
    </row>
    <row r="1793" spans="1:50" x14ac:dyDescent="0.25">
      <c r="A1793" s="3"/>
      <c r="B1793" s="129"/>
      <c r="X1793" s="72"/>
      <c r="Y1793" s="132"/>
      <c r="AB1793" s="131"/>
      <c r="AC1793" s="131"/>
      <c r="AD1793" s="131"/>
      <c r="AE1793" s="131"/>
      <c r="AF1793" s="131"/>
      <c r="AG1793" s="131"/>
      <c r="AH1793" s="131"/>
      <c r="AI1793" s="131"/>
      <c r="AJ1793" s="140"/>
      <c r="AK1793" s="72"/>
      <c r="AL1793" s="133"/>
      <c r="AM1793" s="133"/>
      <c r="AN1793" s="133"/>
      <c r="AO1793" s="133"/>
      <c r="AP1793" s="133"/>
      <c r="AQ1793" s="133"/>
      <c r="AR1793" s="133"/>
      <c r="AS1793" s="133"/>
      <c r="AT1793" s="133"/>
      <c r="AU1793" s="133"/>
      <c r="AV1793" s="152"/>
      <c r="AW1793" s="134"/>
      <c r="AX1793" s="135"/>
    </row>
    <row r="1794" spans="1:50" x14ac:dyDescent="0.25">
      <c r="A1794" s="3"/>
      <c r="B1794" s="129"/>
      <c r="X1794" s="72"/>
      <c r="Y1794" s="132"/>
      <c r="AB1794" s="131"/>
      <c r="AC1794" s="131"/>
      <c r="AD1794" s="131"/>
      <c r="AE1794" s="131"/>
      <c r="AF1794" s="131"/>
      <c r="AG1794" s="131"/>
      <c r="AH1794" s="131"/>
      <c r="AI1794" s="131"/>
      <c r="AJ1794" s="140"/>
      <c r="AK1794" s="72"/>
      <c r="AL1794" s="133"/>
      <c r="AM1794" s="133"/>
      <c r="AN1794" s="133"/>
      <c r="AO1794" s="133"/>
      <c r="AP1794" s="133"/>
      <c r="AQ1794" s="133"/>
      <c r="AR1794" s="133"/>
      <c r="AS1794" s="133"/>
      <c r="AT1794" s="133"/>
      <c r="AU1794" s="133"/>
      <c r="AV1794" s="152"/>
      <c r="AW1794" s="134"/>
      <c r="AX1794" s="135"/>
    </row>
    <row r="1795" spans="1:50" x14ac:dyDescent="0.25">
      <c r="A1795" s="3"/>
      <c r="B1795" s="129"/>
      <c r="X1795" s="72"/>
      <c r="Y1795" s="132"/>
      <c r="AB1795" s="131"/>
      <c r="AC1795" s="131"/>
      <c r="AD1795" s="131"/>
      <c r="AE1795" s="131"/>
      <c r="AF1795" s="131"/>
      <c r="AG1795" s="131"/>
      <c r="AH1795" s="131"/>
      <c r="AI1795" s="131"/>
      <c r="AJ1795" s="140"/>
      <c r="AK1795" s="72"/>
      <c r="AL1795" s="133"/>
      <c r="AM1795" s="133"/>
      <c r="AN1795" s="133"/>
      <c r="AO1795" s="133"/>
      <c r="AP1795" s="133"/>
      <c r="AQ1795" s="133"/>
      <c r="AR1795" s="133"/>
      <c r="AS1795" s="133"/>
      <c r="AT1795" s="133"/>
      <c r="AU1795" s="133"/>
      <c r="AV1795" s="152"/>
      <c r="AW1795" s="134"/>
      <c r="AX1795" s="135"/>
    </row>
    <row r="1796" spans="1:50" x14ac:dyDescent="0.25">
      <c r="A1796" s="3"/>
      <c r="B1796" s="129"/>
      <c r="X1796" s="72"/>
      <c r="Y1796" s="132"/>
      <c r="AB1796" s="131"/>
      <c r="AC1796" s="131"/>
      <c r="AD1796" s="131"/>
      <c r="AE1796" s="131"/>
      <c r="AF1796" s="131"/>
      <c r="AG1796" s="131"/>
      <c r="AH1796" s="131"/>
      <c r="AI1796" s="131"/>
      <c r="AJ1796" s="140"/>
      <c r="AK1796" s="72"/>
      <c r="AL1796" s="133"/>
      <c r="AM1796" s="133"/>
      <c r="AN1796" s="133"/>
      <c r="AO1796" s="133"/>
      <c r="AP1796" s="133"/>
      <c r="AQ1796" s="133"/>
      <c r="AR1796" s="133"/>
      <c r="AS1796" s="133"/>
      <c r="AT1796" s="133"/>
      <c r="AU1796" s="133"/>
      <c r="AV1796" s="152"/>
      <c r="AW1796" s="134"/>
      <c r="AX1796" s="135"/>
    </row>
    <row r="1797" spans="1:50" x14ac:dyDescent="0.25">
      <c r="A1797" s="3"/>
      <c r="B1797" s="129"/>
      <c r="X1797" s="72"/>
      <c r="Y1797" s="132"/>
      <c r="AB1797" s="131"/>
      <c r="AC1797" s="131"/>
      <c r="AD1797" s="131"/>
      <c r="AE1797" s="131"/>
      <c r="AF1797" s="131"/>
      <c r="AG1797" s="131"/>
      <c r="AH1797" s="131"/>
      <c r="AI1797" s="131"/>
      <c r="AJ1797" s="140"/>
      <c r="AK1797" s="72"/>
      <c r="AL1797" s="133"/>
      <c r="AM1797" s="133"/>
      <c r="AN1797" s="133"/>
      <c r="AO1797" s="133"/>
      <c r="AP1797" s="133"/>
      <c r="AQ1797" s="133"/>
      <c r="AR1797" s="133"/>
      <c r="AS1797" s="133"/>
      <c r="AT1797" s="133"/>
      <c r="AU1797" s="133"/>
      <c r="AV1797" s="152"/>
      <c r="AW1797" s="134"/>
      <c r="AX1797" s="135"/>
    </row>
    <row r="1798" spans="1:50" x14ac:dyDescent="0.25">
      <c r="A1798" s="3"/>
      <c r="B1798" s="129"/>
      <c r="X1798" s="72"/>
      <c r="Y1798" s="132"/>
      <c r="AB1798" s="131"/>
      <c r="AC1798" s="131"/>
      <c r="AD1798" s="131"/>
      <c r="AE1798" s="131"/>
      <c r="AF1798" s="131"/>
      <c r="AG1798" s="131"/>
      <c r="AH1798" s="131"/>
      <c r="AI1798" s="131"/>
      <c r="AJ1798" s="140"/>
      <c r="AK1798" s="72"/>
      <c r="AL1798" s="133"/>
      <c r="AM1798" s="133"/>
      <c r="AN1798" s="133"/>
      <c r="AO1798" s="133"/>
      <c r="AP1798" s="133"/>
      <c r="AQ1798" s="133"/>
      <c r="AR1798" s="133"/>
      <c r="AS1798" s="133"/>
      <c r="AT1798" s="133"/>
      <c r="AU1798" s="133"/>
      <c r="AV1798" s="152"/>
      <c r="AW1798" s="134"/>
      <c r="AX1798" s="135"/>
    </row>
    <row r="1799" spans="1:50" x14ac:dyDescent="0.25">
      <c r="A1799" s="3"/>
      <c r="B1799" s="129"/>
      <c r="X1799" s="72"/>
      <c r="Y1799" s="132"/>
      <c r="AB1799" s="131"/>
      <c r="AC1799" s="131"/>
      <c r="AD1799" s="131"/>
      <c r="AE1799" s="131"/>
      <c r="AF1799" s="131"/>
      <c r="AG1799" s="131"/>
      <c r="AH1799" s="131"/>
      <c r="AI1799" s="131"/>
      <c r="AJ1799" s="140"/>
      <c r="AK1799" s="72"/>
      <c r="AL1799" s="133"/>
      <c r="AM1799" s="133"/>
      <c r="AN1799" s="133"/>
      <c r="AO1799" s="133"/>
      <c r="AP1799" s="133"/>
      <c r="AQ1799" s="133"/>
      <c r="AR1799" s="133"/>
      <c r="AS1799" s="133"/>
      <c r="AT1799" s="133"/>
      <c r="AU1799" s="133"/>
      <c r="AV1799" s="152"/>
      <c r="AW1799" s="134"/>
      <c r="AX1799" s="135"/>
    </row>
    <row r="1800" spans="1:50" x14ac:dyDescent="0.25">
      <c r="A1800" s="3"/>
      <c r="B1800" s="129"/>
      <c r="X1800" s="72"/>
      <c r="Y1800" s="132"/>
      <c r="AB1800" s="131"/>
      <c r="AC1800" s="131"/>
      <c r="AD1800" s="131"/>
      <c r="AE1800" s="131"/>
      <c r="AF1800" s="131"/>
      <c r="AG1800" s="131"/>
      <c r="AH1800" s="131"/>
      <c r="AI1800" s="131"/>
      <c r="AJ1800" s="140"/>
      <c r="AK1800" s="72"/>
      <c r="AL1800" s="133"/>
      <c r="AM1800" s="133"/>
      <c r="AN1800" s="133"/>
      <c r="AO1800" s="133"/>
      <c r="AP1800" s="133"/>
      <c r="AQ1800" s="133"/>
      <c r="AR1800" s="133"/>
      <c r="AS1800" s="133"/>
      <c r="AT1800" s="133"/>
      <c r="AU1800" s="133"/>
      <c r="AV1800" s="152"/>
      <c r="AW1800" s="134"/>
      <c r="AX1800" s="135"/>
    </row>
    <row r="1801" spans="1:50" x14ac:dyDescent="0.25">
      <c r="A1801" s="3"/>
      <c r="B1801" s="129"/>
      <c r="X1801" s="72"/>
      <c r="Y1801" s="132"/>
      <c r="AB1801" s="131"/>
      <c r="AC1801" s="131"/>
      <c r="AD1801" s="131"/>
      <c r="AE1801" s="131"/>
      <c r="AF1801" s="131"/>
      <c r="AG1801" s="131"/>
      <c r="AH1801" s="131"/>
      <c r="AI1801" s="131"/>
      <c r="AJ1801" s="140"/>
      <c r="AK1801" s="72"/>
      <c r="AL1801" s="133"/>
      <c r="AM1801" s="133"/>
      <c r="AN1801" s="133"/>
      <c r="AO1801" s="133"/>
      <c r="AP1801" s="133"/>
      <c r="AQ1801" s="133"/>
      <c r="AR1801" s="133"/>
      <c r="AS1801" s="133"/>
      <c r="AT1801" s="133"/>
      <c r="AU1801" s="133"/>
      <c r="AV1801" s="152"/>
      <c r="AW1801" s="134"/>
      <c r="AX1801" s="135"/>
    </row>
    <row r="1802" spans="1:50" x14ac:dyDescent="0.25">
      <c r="A1802" s="3"/>
      <c r="B1802" s="129"/>
      <c r="X1802" s="72"/>
      <c r="Y1802" s="132"/>
      <c r="AB1802" s="131"/>
      <c r="AC1802" s="131"/>
      <c r="AD1802" s="131"/>
      <c r="AE1802" s="131"/>
      <c r="AF1802" s="131"/>
      <c r="AG1802" s="131"/>
      <c r="AH1802" s="131"/>
      <c r="AI1802" s="131"/>
      <c r="AJ1802" s="140"/>
      <c r="AK1802" s="72"/>
      <c r="AL1802" s="133"/>
      <c r="AM1802" s="133"/>
      <c r="AN1802" s="133"/>
      <c r="AO1802" s="133"/>
      <c r="AP1802" s="133"/>
      <c r="AQ1802" s="133"/>
      <c r="AR1802" s="133"/>
      <c r="AS1802" s="133"/>
      <c r="AT1802" s="133"/>
      <c r="AU1802" s="133"/>
      <c r="AV1802" s="152"/>
      <c r="AW1802" s="134"/>
      <c r="AX1802" s="135"/>
    </row>
    <row r="1803" spans="1:50" x14ac:dyDescent="0.25">
      <c r="A1803" s="3"/>
      <c r="B1803" s="129"/>
      <c r="X1803" s="72"/>
      <c r="Y1803" s="132"/>
      <c r="AB1803" s="131"/>
      <c r="AC1803" s="131"/>
      <c r="AD1803" s="131"/>
      <c r="AE1803" s="131"/>
      <c r="AF1803" s="131"/>
      <c r="AG1803" s="131"/>
      <c r="AH1803" s="131"/>
      <c r="AI1803" s="131"/>
      <c r="AJ1803" s="140"/>
      <c r="AK1803" s="72"/>
      <c r="AL1803" s="133"/>
      <c r="AM1803" s="133"/>
      <c r="AN1803" s="133"/>
      <c r="AO1803" s="133"/>
      <c r="AP1803" s="133"/>
      <c r="AQ1803" s="133"/>
      <c r="AR1803" s="133"/>
      <c r="AS1803" s="133"/>
      <c r="AT1803" s="133"/>
      <c r="AU1803" s="133"/>
      <c r="AV1803" s="152"/>
      <c r="AW1803" s="134"/>
      <c r="AX1803" s="135"/>
    </row>
    <row r="1804" spans="1:50" x14ac:dyDescent="0.25">
      <c r="A1804" s="3"/>
      <c r="B1804" s="129"/>
      <c r="X1804" s="72"/>
      <c r="Y1804" s="132"/>
      <c r="AB1804" s="131"/>
      <c r="AC1804" s="131"/>
      <c r="AD1804" s="131"/>
      <c r="AE1804" s="131"/>
      <c r="AF1804" s="131"/>
      <c r="AG1804" s="131"/>
      <c r="AH1804" s="131"/>
      <c r="AI1804" s="131"/>
      <c r="AJ1804" s="140"/>
      <c r="AK1804" s="72"/>
      <c r="AL1804" s="133"/>
      <c r="AM1804" s="133"/>
      <c r="AN1804" s="133"/>
      <c r="AO1804" s="133"/>
      <c r="AP1804" s="133"/>
      <c r="AQ1804" s="133"/>
      <c r="AR1804" s="133"/>
      <c r="AS1804" s="133"/>
      <c r="AT1804" s="133"/>
      <c r="AU1804" s="133"/>
      <c r="AV1804" s="152"/>
      <c r="AW1804" s="134"/>
      <c r="AX1804" s="135"/>
    </row>
    <row r="1805" spans="1:50" x14ac:dyDescent="0.25">
      <c r="A1805" s="3"/>
      <c r="B1805" s="129"/>
      <c r="X1805" s="72"/>
      <c r="Y1805" s="132"/>
      <c r="AB1805" s="131"/>
      <c r="AC1805" s="131"/>
      <c r="AD1805" s="131"/>
      <c r="AE1805" s="131"/>
      <c r="AF1805" s="131"/>
      <c r="AG1805" s="131"/>
      <c r="AH1805" s="131"/>
      <c r="AI1805" s="131"/>
      <c r="AJ1805" s="140"/>
      <c r="AK1805" s="72"/>
      <c r="AL1805" s="133"/>
      <c r="AM1805" s="133"/>
      <c r="AN1805" s="133"/>
      <c r="AO1805" s="133"/>
      <c r="AP1805" s="133"/>
      <c r="AQ1805" s="133"/>
      <c r="AR1805" s="133"/>
      <c r="AS1805" s="133"/>
      <c r="AT1805" s="133"/>
      <c r="AU1805" s="133"/>
      <c r="AV1805" s="152"/>
      <c r="AW1805" s="134"/>
      <c r="AX1805" s="135"/>
    </row>
    <row r="1806" spans="1:50" x14ac:dyDescent="0.25">
      <c r="A1806" s="3"/>
      <c r="B1806" s="129"/>
      <c r="X1806" s="72"/>
      <c r="Y1806" s="132"/>
      <c r="AB1806" s="131"/>
      <c r="AC1806" s="131"/>
      <c r="AD1806" s="131"/>
      <c r="AE1806" s="131"/>
      <c r="AF1806" s="131"/>
      <c r="AG1806" s="131"/>
      <c r="AH1806" s="131"/>
      <c r="AI1806" s="131"/>
      <c r="AJ1806" s="140"/>
      <c r="AK1806" s="72"/>
      <c r="AL1806" s="133"/>
      <c r="AM1806" s="133"/>
      <c r="AN1806" s="133"/>
      <c r="AO1806" s="133"/>
      <c r="AP1806" s="133"/>
      <c r="AQ1806" s="133"/>
      <c r="AR1806" s="133"/>
      <c r="AS1806" s="133"/>
      <c r="AT1806" s="133"/>
      <c r="AU1806" s="133"/>
      <c r="AV1806" s="152"/>
      <c r="AW1806" s="134"/>
      <c r="AX1806" s="135"/>
    </row>
    <row r="1807" spans="1:50" x14ac:dyDescent="0.25">
      <c r="A1807" s="3"/>
      <c r="B1807" s="129"/>
      <c r="X1807" s="72"/>
      <c r="Y1807" s="132"/>
      <c r="AB1807" s="131"/>
      <c r="AC1807" s="131"/>
      <c r="AD1807" s="131"/>
      <c r="AE1807" s="131"/>
      <c r="AF1807" s="131"/>
      <c r="AG1807" s="131"/>
      <c r="AH1807" s="131"/>
      <c r="AI1807" s="131"/>
      <c r="AJ1807" s="140"/>
      <c r="AK1807" s="72"/>
      <c r="AL1807" s="133"/>
      <c r="AM1807" s="133"/>
      <c r="AN1807" s="133"/>
      <c r="AO1807" s="133"/>
      <c r="AP1807" s="133"/>
      <c r="AQ1807" s="133"/>
      <c r="AR1807" s="133"/>
      <c r="AS1807" s="133"/>
      <c r="AT1807" s="133"/>
      <c r="AU1807" s="133"/>
      <c r="AV1807" s="152"/>
      <c r="AW1807" s="134"/>
      <c r="AX1807" s="135"/>
    </row>
    <row r="1808" spans="1:50" x14ac:dyDescent="0.25">
      <c r="A1808" s="3"/>
      <c r="B1808" s="129"/>
      <c r="X1808" s="72"/>
      <c r="Y1808" s="132"/>
      <c r="AB1808" s="131"/>
      <c r="AC1808" s="131"/>
      <c r="AD1808" s="131"/>
      <c r="AE1808" s="131"/>
      <c r="AF1808" s="131"/>
      <c r="AG1808" s="131"/>
      <c r="AH1808" s="131"/>
      <c r="AI1808" s="131"/>
      <c r="AJ1808" s="140"/>
      <c r="AK1808" s="72"/>
      <c r="AL1808" s="133"/>
      <c r="AM1808" s="133"/>
      <c r="AN1808" s="133"/>
      <c r="AO1808" s="133"/>
      <c r="AP1808" s="133"/>
      <c r="AQ1808" s="133"/>
      <c r="AR1808" s="133"/>
      <c r="AS1808" s="133"/>
      <c r="AT1808" s="133"/>
      <c r="AU1808" s="133"/>
      <c r="AV1808" s="152"/>
      <c r="AW1808" s="134"/>
      <c r="AX1808" s="135"/>
    </row>
    <row r="1809" spans="1:50" x14ac:dyDescent="0.25">
      <c r="A1809" s="3"/>
      <c r="B1809" s="129"/>
      <c r="X1809" s="72"/>
      <c r="Y1809" s="132"/>
      <c r="AB1809" s="131"/>
      <c r="AC1809" s="131"/>
      <c r="AD1809" s="131"/>
      <c r="AE1809" s="131"/>
      <c r="AF1809" s="131"/>
      <c r="AG1809" s="131"/>
      <c r="AH1809" s="131"/>
      <c r="AI1809" s="131"/>
      <c r="AJ1809" s="140"/>
      <c r="AK1809" s="72"/>
      <c r="AL1809" s="133"/>
      <c r="AM1809" s="133"/>
      <c r="AN1809" s="133"/>
      <c r="AO1809" s="133"/>
      <c r="AP1809" s="133"/>
      <c r="AQ1809" s="133"/>
      <c r="AR1809" s="133"/>
      <c r="AS1809" s="133"/>
      <c r="AT1809" s="133"/>
      <c r="AU1809" s="133"/>
      <c r="AV1809" s="152"/>
      <c r="AW1809" s="134"/>
      <c r="AX1809" s="135"/>
    </row>
    <row r="1810" spans="1:50" x14ac:dyDescent="0.25">
      <c r="A1810" s="3"/>
      <c r="B1810" s="129"/>
      <c r="X1810" s="72"/>
      <c r="Y1810" s="132"/>
      <c r="AB1810" s="131"/>
      <c r="AC1810" s="131"/>
      <c r="AD1810" s="131"/>
      <c r="AE1810" s="131"/>
      <c r="AF1810" s="131"/>
      <c r="AG1810" s="131"/>
      <c r="AH1810" s="131"/>
      <c r="AI1810" s="131"/>
      <c r="AJ1810" s="140"/>
      <c r="AK1810" s="72"/>
      <c r="AL1810" s="133"/>
      <c r="AM1810" s="133"/>
      <c r="AN1810" s="133"/>
      <c r="AO1810" s="133"/>
      <c r="AP1810" s="133"/>
      <c r="AQ1810" s="133"/>
      <c r="AR1810" s="133"/>
      <c r="AS1810" s="133"/>
      <c r="AT1810" s="133"/>
      <c r="AU1810" s="133"/>
      <c r="AV1810" s="152"/>
      <c r="AW1810" s="134"/>
      <c r="AX1810" s="135"/>
    </row>
    <row r="1811" spans="1:50" x14ac:dyDescent="0.25">
      <c r="A1811" s="3"/>
      <c r="B1811" s="129"/>
      <c r="X1811" s="72"/>
      <c r="Y1811" s="132"/>
      <c r="AB1811" s="131"/>
      <c r="AC1811" s="131"/>
      <c r="AD1811" s="131"/>
      <c r="AE1811" s="131"/>
      <c r="AF1811" s="131"/>
      <c r="AG1811" s="131"/>
      <c r="AH1811" s="131"/>
      <c r="AI1811" s="131"/>
      <c r="AJ1811" s="140"/>
      <c r="AK1811" s="72"/>
      <c r="AL1811" s="133"/>
      <c r="AM1811" s="133"/>
      <c r="AN1811" s="133"/>
      <c r="AO1811" s="133"/>
      <c r="AP1811" s="133"/>
      <c r="AQ1811" s="133"/>
      <c r="AR1811" s="133"/>
      <c r="AS1811" s="133"/>
      <c r="AT1811" s="133"/>
      <c r="AU1811" s="133"/>
      <c r="AV1811" s="152"/>
      <c r="AW1811" s="134"/>
      <c r="AX1811" s="135"/>
    </row>
    <row r="1812" spans="1:50" x14ac:dyDescent="0.25">
      <c r="A1812" s="3"/>
      <c r="B1812" s="129"/>
      <c r="X1812" s="72"/>
      <c r="Y1812" s="132"/>
      <c r="AB1812" s="131"/>
      <c r="AC1812" s="131"/>
      <c r="AD1812" s="131"/>
      <c r="AE1812" s="131"/>
      <c r="AF1812" s="131"/>
      <c r="AG1812" s="131"/>
      <c r="AH1812" s="131"/>
      <c r="AI1812" s="131"/>
      <c r="AJ1812" s="140"/>
      <c r="AK1812" s="72"/>
      <c r="AL1812" s="133"/>
      <c r="AM1812" s="133"/>
      <c r="AN1812" s="133"/>
      <c r="AO1812" s="133"/>
      <c r="AP1812" s="133"/>
      <c r="AQ1812" s="133"/>
      <c r="AR1812" s="133"/>
      <c r="AS1812" s="133"/>
      <c r="AT1812" s="133"/>
      <c r="AU1812" s="133"/>
      <c r="AV1812" s="152"/>
      <c r="AW1812" s="134"/>
      <c r="AX1812" s="135"/>
    </row>
    <row r="1813" spans="1:50" x14ac:dyDescent="0.25">
      <c r="A1813" s="3"/>
      <c r="B1813" s="129"/>
      <c r="X1813" s="72"/>
      <c r="Y1813" s="132"/>
      <c r="AB1813" s="131"/>
      <c r="AC1813" s="131"/>
      <c r="AD1813" s="131"/>
      <c r="AE1813" s="131"/>
      <c r="AF1813" s="131"/>
      <c r="AG1813" s="131"/>
      <c r="AH1813" s="131"/>
      <c r="AI1813" s="131"/>
      <c r="AJ1813" s="140"/>
      <c r="AK1813" s="72"/>
      <c r="AL1813" s="133"/>
      <c r="AM1813" s="133"/>
      <c r="AN1813" s="133"/>
      <c r="AO1813" s="133"/>
      <c r="AP1813" s="133"/>
      <c r="AQ1813" s="133"/>
      <c r="AR1813" s="133"/>
      <c r="AS1813" s="133"/>
      <c r="AT1813" s="133"/>
      <c r="AU1813" s="133"/>
      <c r="AV1813" s="152"/>
      <c r="AW1813" s="134"/>
      <c r="AX1813" s="135"/>
    </row>
    <row r="1814" spans="1:50" x14ac:dyDescent="0.25">
      <c r="A1814" s="3"/>
      <c r="B1814" s="129"/>
      <c r="X1814" s="72"/>
      <c r="Y1814" s="132"/>
      <c r="AB1814" s="131"/>
      <c r="AC1814" s="131"/>
      <c r="AD1814" s="131"/>
      <c r="AE1814" s="131"/>
      <c r="AF1814" s="131"/>
      <c r="AG1814" s="131"/>
      <c r="AH1814" s="131"/>
      <c r="AI1814" s="131"/>
      <c r="AJ1814" s="140"/>
      <c r="AK1814" s="72"/>
      <c r="AL1814" s="133"/>
      <c r="AM1814" s="133"/>
      <c r="AN1814" s="133"/>
      <c r="AO1814" s="133"/>
      <c r="AP1814" s="133"/>
      <c r="AQ1814" s="133"/>
      <c r="AR1814" s="133"/>
      <c r="AS1814" s="133"/>
      <c r="AT1814" s="133"/>
      <c r="AU1814" s="133"/>
      <c r="AV1814" s="152"/>
      <c r="AW1814" s="134"/>
      <c r="AX1814" s="135"/>
    </row>
    <row r="1815" spans="1:50" x14ac:dyDescent="0.25">
      <c r="A1815" s="3"/>
      <c r="B1815" s="129"/>
      <c r="X1815" s="72"/>
      <c r="Y1815" s="132"/>
      <c r="AB1815" s="131"/>
      <c r="AC1815" s="131"/>
      <c r="AD1815" s="131"/>
      <c r="AE1815" s="131"/>
      <c r="AF1815" s="131"/>
      <c r="AG1815" s="131"/>
      <c r="AH1815" s="131"/>
      <c r="AI1815" s="131"/>
      <c r="AJ1815" s="140"/>
      <c r="AK1815" s="72"/>
      <c r="AL1815" s="133"/>
      <c r="AM1815" s="133"/>
      <c r="AN1815" s="133"/>
      <c r="AO1815" s="133"/>
      <c r="AP1815" s="133"/>
      <c r="AQ1815" s="133"/>
      <c r="AR1815" s="133"/>
      <c r="AS1815" s="133"/>
      <c r="AT1815" s="133"/>
      <c r="AU1815" s="133"/>
      <c r="AV1815" s="152"/>
      <c r="AW1815" s="134"/>
      <c r="AX1815" s="135"/>
    </row>
    <row r="1816" spans="1:50" x14ac:dyDescent="0.25">
      <c r="A1816" s="3"/>
      <c r="B1816" s="129"/>
      <c r="X1816" s="72"/>
      <c r="Y1816" s="132"/>
      <c r="AB1816" s="131"/>
      <c r="AC1816" s="131"/>
      <c r="AD1816" s="131"/>
      <c r="AE1816" s="131"/>
      <c r="AF1816" s="131"/>
      <c r="AG1816" s="131"/>
      <c r="AH1816" s="131"/>
      <c r="AI1816" s="131"/>
      <c r="AJ1816" s="140"/>
      <c r="AK1816" s="72"/>
      <c r="AL1816" s="133"/>
      <c r="AM1816" s="133"/>
      <c r="AN1816" s="133"/>
      <c r="AO1816" s="133"/>
      <c r="AP1816" s="133"/>
      <c r="AQ1816" s="133"/>
      <c r="AR1816" s="133"/>
      <c r="AS1816" s="133"/>
      <c r="AT1816" s="133"/>
      <c r="AU1816" s="133"/>
      <c r="AV1816" s="152"/>
      <c r="AW1816" s="134"/>
      <c r="AX1816" s="135"/>
    </row>
    <row r="1817" spans="1:50" x14ac:dyDescent="0.25">
      <c r="A1817" s="3"/>
      <c r="B1817" s="129"/>
      <c r="X1817" s="72"/>
      <c r="Y1817" s="132"/>
      <c r="AB1817" s="131"/>
      <c r="AC1817" s="131"/>
      <c r="AD1817" s="131"/>
      <c r="AE1817" s="131"/>
      <c r="AF1817" s="131"/>
      <c r="AG1817" s="131"/>
      <c r="AH1817" s="131"/>
      <c r="AI1817" s="131"/>
      <c r="AJ1817" s="140"/>
      <c r="AK1817" s="72"/>
      <c r="AL1817" s="133"/>
      <c r="AM1817" s="133"/>
      <c r="AN1817" s="133"/>
      <c r="AO1817" s="133"/>
      <c r="AP1817" s="133"/>
      <c r="AQ1817" s="133"/>
      <c r="AR1817" s="133"/>
      <c r="AS1817" s="133"/>
      <c r="AT1817" s="133"/>
      <c r="AU1817" s="133"/>
      <c r="AV1817" s="152"/>
      <c r="AW1817" s="134"/>
      <c r="AX1817" s="135"/>
    </row>
    <row r="1818" spans="1:50" x14ac:dyDescent="0.25">
      <c r="A1818" s="3"/>
      <c r="B1818" s="129"/>
      <c r="X1818" s="72"/>
      <c r="Y1818" s="132"/>
      <c r="AB1818" s="131"/>
      <c r="AC1818" s="131"/>
      <c r="AD1818" s="131"/>
      <c r="AE1818" s="131"/>
      <c r="AF1818" s="131"/>
      <c r="AG1818" s="131"/>
      <c r="AH1818" s="131"/>
      <c r="AI1818" s="131"/>
      <c r="AJ1818" s="140"/>
      <c r="AK1818" s="72"/>
      <c r="AL1818" s="133"/>
      <c r="AM1818" s="133"/>
      <c r="AN1818" s="133"/>
      <c r="AO1818" s="133"/>
      <c r="AP1818" s="133"/>
      <c r="AQ1818" s="133"/>
      <c r="AR1818" s="133"/>
      <c r="AS1818" s="133"/>
      <c r="AT1818" s="133"/>
      <c r="AU1818" s="133"/>
      <c r="AV1818" s="152"/>
      <c r="AW1818" s="134"/>
      <c r="AX1818" s="135"/>
    </row>
    <row r="1819" spans="1:50" x14ac:dyDescent="0.25">
      <c r="A1819" s="3"/>
      <c r="B1819" s="129"/>
      <c r="X1819" s="72"/>
      <c r="Y1819" s="132"/>
      <c r="AB1819" s="131"/>
      <c r="AC1819" s="131"/>
      <c r="AD1819" s="131"/>
      <c r="AE1819" s="131"/>
      <c r="AF1819" s="131"/>
      <c r="AG1819" s="131"/>
      <c r="AH1819" s="131"/>
      <c r="AI1819" s="131"/>
      <c r="AJ1819" s="140"/>
      <c r="AK1819" s="72"/>
      <c r="AL1819" s="133"/>
      <c r="AM1819" s="133"/>
      <c r="AN1819" s="133"/>
      <c r="AO1819" s="133"/>
      <c r="AP1819" s="133"/>
      <c r="AQ1819" s="133"/>
      <c r="AR1819" s="133"/>
      <c r="AS1819" s="133"/>
      <c r="AT1819" s="133"/>
      <c r="AU1819" s="133"/>
      <c r="AV1819" s="152"/>
      <c r="AW1819" s="134"/>
      <c r="AX1819" s="135"/>
    </row>
    <row r="1820" spans="1:50" x14ac:dyDescent="0.25">
      <c r="A1820" s="3"/>
      <c r="B1820" s="129"/>
      <c r="X1820" s="72"/>
      <c r="Y1820" s="132"/>
      <c r="AB1820" s="131"/>
      <c r="AC1820" s="131"/>
      <c r="AD1820" s="131"/>
      <c r="AE1820" s="131"/>
      <c r="AF1820" s="131"/>
      <c r="AG1820" s="131"/>
      <c r="AH1820" s="131"/>
      <c r="AI1820" s="131"/>
      <c r="AJ1820" s="140"/>
      <c r="AK1820" s="72"/>
      <c r="AL1820" s="133"/>
      <c r="AM1820" s="133"/>
      <c r="AN1820" s="133"/>
      <c r="AO1820" s="133"/>
      <c r="AP1820" s="133"/>
      <c r="AQ1820" s="133"/>
      <c r="AR1820" s="133"/>
      <c r="AS1820" s="133"/>
      <c r="AT1820" s="133"/>
      <c r="AU1820" s="133"/>
      <c r="AV1820" s="152"/>
      <c r="AW1820" s="134"/>
      <c r="AX1820" s="135"/>
    </row>
    <row r="1821" spans="1:50" x14ac:dyDescent="0.25">
      <c r="A1821" s="3"/>
      <c r="B1821" s="129"/>
      <c r="X1821" s="72"/>
      <c r="Y1821" s="132"/>
      <c r="AB1821" s="131"/>
      <c r="AC1821" s="131"/>
      <c r="AD1821" s="131"/>
      <c r="AE1821" s="131"/>
      <c r="AF1821" s="131"/>
      <c r="AG1821" s="131"/>
      <c r="AH1821" s="131"/>
      <c r="AI1821" s="131"/>
      <c r="AJ1821" s="140"/>
      <c r="AK1821" s="72"/>
      <c r="AL1821" s="133"/>
      <c r="AM1821" s="133"/>
      <c r="AN1821" s="133"/>
      <c r="AO1821" s="133"/>
      <c r="AP1821" s="133"/>
      <c r="AQ1821" s="133"/>
      <c r="AR1821" s="133"/>
      <c r="AS1821" s="133"/>
      <c r="AT1821" s="133"/>
      <c r="AU1821" s="133"/>
      <c r="AV1821" s="152"/>
      <c r="AW1821" s="134"/>
      <c r="AX1821" s="135"/>
    </row>
    <row r="1822" spans="1:50" x14ac:dyDescent="0.25">
      <c r="A1822" s="3"/>
      <c r="B1822" s="129"/>
      <c r="X1822" s="72"/>
      <c r="Y1822" s="132"/>
      <c r="AB1822" s="131"/>
      <c r="AC1822" s="131"/>
      <c r="AD1822" s="131"/>
      <c r="AE1822" s="131"/>
      <c r="AF1822" s="131"/>
      <c r="AG1822" s="131"/>
      <c r="AH1822" s="131"/>
      <c r="AI1822" s="131"/>
      <c r="AJ1822" s="140"/>
      <c r="AK1822" s="72"/>
      <c r="AL1822" s="133"/>
      <c r="AM1822" s="133"/>
      <c r="AN1822" s="133"/>
      <c r="AO1822" s="133"/>
      <c r="AP1822" s="133"/>
      <c r="AQ1822" s="133"/>
      <c r="AR1822" s="133"/>
      <c r="AS1822" s="133"/>
      <c r="AT1822" s="133"/>
      <c r="AU1822" s="133"/>
      <c r="AV1822" s="152"/>
      <c r="AW1822" s="134"/>
      <c r="AX1822" s="135"/>
    </row>
    <row r="1823" spans="1:50" x14ac:dyDescent="0.25">
      <c r="A1823" s="3"/>
      <c r="B1823" s="129"/>
      <c r="X1823" s="72"/>
      <c r="Y1823" s="132"/>
      <c r="AB1823" s="131"/>
      <c r="AC1823" s="131"/>
      <c r="AD1823" s="131"/>
      <c r="AE1823" s="131"/>
      <c r="AF1823" s="131"/>
      <c r="AG1823" s="131"/>
      <c r="AH1823" s="131"/>
      <c r="AI1823" s="131"/>
      <c r="AJ1823" s="140"/>
      <c r="AK1823" s="72"/>
      <c r="AL1823" s="133"/>
      <c r="AM1823" s="133"/>
      <c r="AN1823" s="133"/>
      <c r="AO1823" s="133"/>
      <c r="AP1823" s="133"/>
      <c r="AQ1823" s="133"/>
      <c r="AR1823" s="133"/>
      <c r="AS1823" s="133"/>
      <c r="AT1823" s="133"/>
      <c r="AU1823" s="133"/>
      <c r="AV1823" s="152"/>
      <c r="AW1823" s="134"/>
      <c r="AX1823" s="135"/>
    </row>
    <row r="1824" spans="1:50" x14ac:dyDescent="0.25">
      <c r="A1824" s="3"/>
      <c r="B1824" s="129"/>
      <c r="X1824" s="72"/>
      <c r="Y1824" s="132"/>
      <c r="AB1824" s="131"/>
      <c r="AC1824" s="131"/>
      <c r="AD1824" s="131"/>
      <c r="AE1824" s="131"/>
      <c r="AF1824" s="131"/>
      <c r="AG1824" s="131"/>
      <c r="AH1824" s="131"/>
      <c r="AI1824" s="131"/>
      <c r="AJ1824" s="140"/>
      <c r="AK1824" s="72"/>
      <c r="AL1824" s="133"/>
      <c r="AM1824" s="133"/>
      <c r="AN1824" s="133"/>
      <c r="AO1824" s="133"/>
      <c r="AP1824" s="133"/>
      <c r="AQ1824" s="133"/>
      <c r="AR1824" s="133"/>
      <c r="AS1824" s="133"/>
      <c r="AT1824" s="133"/>
      <c r="AU1824" s="133"/>
      <c r="AV1824" s="152"/>
      <c r="AW1824" s="134"/>
      <c r="AX1824" s="135"/>
    </row>
    <row r="1825" spans="1:50" x14ac:dyDescent="0.25">
      <c r="A1825" s="3"/>
      <c r="B1825" s="129"/>
      <c r="X1825" s="72"/>
      <c r="Y1825" s="132"/>
      <c r="AB1825" s="131"/>
      <c r="AC1825" s="131"/>
      <c r="AD1825" s="131"/>
      <c r="AE1825" s="131"/>
      <c r="AF1825" s="131"/>
      <c r="AG1825" s="131"/>
      <c r="AH1825" s="131"/>
      <c r="AI1825" s="131"/>
      <c r="AJ1825" s="140"/>
      <c r="AK1825" s="72"/>
      <c r="AL1825" s="133"/>
      <c r="AM1825" s="133"/>
      <c r="AN1825" s="133"/>
      <c r="AO1825" s="133"/>
      <c r="AP1825" s="133"/>
      <c r="AQ1825" s="133"/>
      <c r="AR1825" s="133"/>
      <c r="AS1825" s="133"/>
      <c r="AT1825" s="133"/>
      <c r="AU1825" s="133"/>
      <c r="AV1825" s="152"/>
      <c r="AW1825" s="134"/>
      <c r="AX1825" s="135"/>
    </row>
    <row r="1826" spans="1:50" x14ac:dyDescent="0.25">
      <c r="A1826" s="3"/>
      <c r="B1826" s="129"/>
      <c r="X1826" s="72"/>
      <c r="Y1826" s="132"/>
      <c r="AB1826" s="131"/>
      <c r="AC1826" s="131"/>
      <c r="AD1826" s="131"/>
      <c r="AE1826" s="131"/>
      <c r="AF1826" s="131"/>
      <c r="AG1826" s="131"/>
      <c r="AH1826" s="131"/>
      <c r="AI1826" s="131"/>
      <c r="AJ1826" s="140"/>
      <c r="AK1826" s="72"/>
      <c r="AL1826" s="133"/>
      <c r="AM1826" s="133"/>
      <c r="AN1826" s="133"/>
      <c r="AO1826" s="133"/>
      <c r="AP1826" s="133"/>
      <c r="AQ1826" s="133"/>
      <c r="AR1826" s="133"/>
      <c r="AS1826" s="133"/>
      <c r="AT1826" s="133"/>
      <c r="AU1826" s="133"/>
      <c r="AV1826" s="152"/>
      <c r="AW1826" s="134"/>
      <c r="AX1826" s="135"/>
    </row>
    <row r="1827" spans="1:50" x14ac:dyDescent="0.25">
      <c r="A1827" s="3"/>
      <c r="B1827" s="129"/>
      <c r="X1827" s="72"/>
      <c r="Y1827" s="132"/>
      <c r="AB1827" s="131"/>
      <c r="AC1827" s="131"/>
      <c r="AD1827" s="131"/>
      <c r="AE1827" s="131"/>
      <c r="AF1827" s="131"/>
      <c r="AG1827" s="131"/>
      <c r="AH1827" s="131"/>
      <c r="AI1827" s="131"/>
      <c r="AJ1827" s="140"/>
      <c r="AK1827" s="72"/>
      <c r="AL1827" s="133"/>
      <c r="AM1827" s="133"/>
      <c r="AN1827" s="133"/>
      <c r="AO1827" s="133"/>
      <c r="AP1827" s="133"/>
      <c r="AQ1827" s="133"/>
      <c r="AR1827" s="133"/>
      <c r="AS1827" s="133"/>
      <c r="AT1827" s="133"/>
      <c r="AU1827" s="133"/>
      <c r="AV1827" s="152"/>
      <c r="AW1827" s="134"/>
      <c r="AX1827" s="135"/>
    </row>
    <row r="1828" spans="1:50" x14ac:dyDescent="0.25">
      <c r="A1828" s="3"/>
      <c r="B1828" s="129"/>
      <c r="X1828" s="72"/>
      <c r="Y1828" s="132"/>
      <c r="AB1828" s="131"/>
      <c r="AC1828" s="131"/>
      <c r="AD1828" s="131"/>
      <c r="AE1828" s="131"/>
      <c r="AF1828" s="131"/>
      <c r="AG1828" s="131"/>
      <c r="AH1828" s="131"/>
      <c r="AI1828" s="131"/>
      <c r="AJ1828" s="140"/>
      <c r="AK1828" s="72"/>
      <c r="AL1828" s="133"/>
      <c r="AM1828" s="133"/>
      <c r="AN1828" s="133"/>
      <c r="AO1828" s="133"/>
      <c r="AP1828" s="133"/>
      <c r="AQ1828" s="133"/>
      <c r="AR1828" s="133"/>
      <c r="AS1828" s="133"/>
      <c r="AT1828" s="133"/>
      <c r="AU1828" s="133"/>
      <c r="AV1828" s="152"/>
      <c r="AW1828" s="134"/>
      <c r="AX1828" s="135"/>
    </row>
    <row r="1829" spans="1:50" x14ac:dyDescent="0.25">
      <c r="A1829" s="3"/>
      <c r="B1829" s="129"/>
      <c r="X1829" s="72"/>
      <c r="Y1829" s="132"/>
      <c r="AB1829" s="131"/>
      <c r="AC1829" s="131"/>
      <c r="AD1829" s="131"/>
      <c r="AE1829" s="131"/>
      <c r="AF1829" s="131"/>
      <c r="AG1829" s="131"/>
      <c r="AH1829" s="131"/>
      <c r="AI1829" s="131"/>
      <c r="AJ1829" s="140"/>
      <c r="AK1829" s="72"/>
      <c r="AL1829" s="133"/>
      <c r="AM1829" s="133"/>
      <c r="AN1829" s="133"/>
      <c r="AO1829" s="133"/>
      <c r="AP1829" s="133"/>
      <c r="AQ1829" s="133"/>
      <c r="AR1829" s="133"/>
      <c r="AS1829" s="133"/>
      <c r="AT1829" s="133"/>
      <c r="AU1829" s="133"/>
      <c r="AV1829" s="152"/>
      <c r="AW1829" s="134"/>
      <c r="AX1829" s="135"/>
    </row>
    <row r="1830" spans="1:50" x14ac:dyDescent="0.25">
      <c r="A1830" s="3"/>
      <c r="B1830" s="129"/>
      <c r="X1830" s="72"/>
      <c r="Y1830" s="132"/>
      <c r="AB1830" s="131"/>
      <c r="AC1830" s="131"/>
      <c r="AD1830" s="131"/>
      <c r="AE1830" s="131"/>
      <c r="AF1830" s="131"/>
      <c r="AG1830" s="131"/>
      <c r="AH1830" s="131"/>
      <c r="AI1830" s="131"/>
      <c r="AJ1830" s="140"/>
      <c r="AK1830" s="72"/>
      <c r="AL1830" s="133"/>
      <c r="AM1830" s="133"/>
      <c r="AN1830" s="133"/>
      <c r="AO1830" s="133"/>
      <c r="AP1830" s="133"/>
      <c r="AQ1830" s="133"/>
      <c r="AR1830" s="133"/>
      <c r="AS1830" s="133"/>
      <c r="AT1830" s="133"/>
      <c r="AU1830" s="133"/>
      <c r="AV1830" s="152"/>
      <c r="AW1830" s="134"/>
      <c r="AX1830" s="135"/>
    </row>
    <row r="1831" spans="1:50" x14ac:dyDescent="0.25">
      <c r="A1831" s="3"/>
      <c r="B1831" s="129"/>
      <c r="X1831" s="72"/>
      <c r="Y1831" s="132"/>
      <c r="AB1831" s="131"/>
      <c r="AC1831" s="131"/>
      <c r="AD1831" s="131"/>
      <c r="AE1831" s="131"/>
      <c r="AF1831" s="131"/>
      <c r="AG1831" s="131"/>
      <c r="AH1831" s="131"/>
      <c r="AI1831" s="131"/>
      <c r="AJ1831" s="140"/>
      <c r="AK1831" s="72"/>
      <c r="AL1831" s="133"/>
      <c r="AM1831" s="133"/>
      <c r="AN1831" s="133"/>
      <c r="AO1831" s="133"/>
      <c r="AP1831" s="133"/>
      <c r="AQ1831" s="133"/>
      <c r="AR1831" s="133"/>
      <c r="AS1831" s="133"/>
      <c r="AT1831" s="133"/>
      <c r="AU1831" s="133"/>
      <c r="AV1831" s="152"/>
      <c r="AW1831" s="134"/>
      <c r="AX1831" s="135"/>
    </row>
    <row r="1832" spans="1:50" x14ac:dyDescent="0.25">
      <c r="A1832" s="3"/>
      <c r="B1832" s="129"/>
      <c r="X1832" s="72"/>
      <c r="Y1832" s="132"/>
      <c r="AB1832" s="131"/>
      <c r="AC1832" s="131"/>
      <c r="AD1832" s="131"/>
      <c r="AE1832" s="131"/>
      <c r="AF1832" s="131"/>
      <c r="AG1832" s="131"/>
      <c r="AH1832" s="131"/>
      <c r="AI1832" s="131"/>
      <c r="AJ1832" s="140"/>
      <c r="AK1832" s="72"/>
      <c r="AL1832" s="133"/>
      <c r="AM1832" s="133"/>
      <c r="AN1832" s="133"/>
      <c r="AO1832" s="133"/>
      <c r="AP1832" s="133"/>
      <c r="AQ1832" s="133"/>
      <c r="AR1832" s="133"/>
      <c r="AS1832" s="133"/>
      <c r="AT1832" s="133"/>
      <c r="AU1832" s="133"/>
      <c r="AV1832" s="152"/>
      <c r="AW1832" s="134"/>
      <c r="AX1832" s="135"/>
    </row>
    <row r="1833" spans="1:50" x14ac:dyDescent="0.25">
      <c r="A1833" s="3"/>
      <c r="B1833" s="129"/>
      <c r="X1833" s="72"/>
      <c r="Y1833" s="132"/>
      <c r="AB1833" s="131"/>
      <c r="AC1833" s="131"/>
      <c r="AD1833" s="131"/>
      <c r="AE1833" s="131"/>
      <c r="AF1833" s="131"/>
      <c r="AG1833" s="131"/>
      <c r="AH1833" s="131"/>
      <c r="AI1833" s="131"/>
      <c r="AJ1833" s="140"/>
      <c r="AK1833" s="72"/>
      <c r="AL1833" s="133"/>
      <c r="AM1833" s="133"/>
      <c r="AN1833" s="133"/>
      <c r="AO1833" s="133"/>
      <c r="AP1833" s="133"/>
      <c r="AQ1833" s="133"/>
      <c r="AR1833" s="133"/>
      <c r="AS1833" s="133"/>
      <c r="AT1833" s="133"/>
      <c r="AU1833" s="133"/>
      <c r="AV1833" s="152"/>
      <c r="AW1833" s="134"/>
      <c r="AX1833" s="135"/>
    </row>
    <row r="1834" spans="1:50" x14ac:dyDescent="0.25">
      <c r="A1834" s="3"/>
      <c r="B1834" s="129"/>
      <c r="X1834" s="72"/>
      <c r="Y1834" s="132"/>
      <c r="AB1834" s="131"/>
      <c r="AC1834" s="131"/>
      <c r="AD1834" s="131"/>
      <c r="AE1834" s="131"/>
      <c r="AF1834" s="131"/>
      <c r="AG1834" s="131"/>
      <c r="AH1834" s="131"/>
      <c r="AI1834" s="131"/>
      <c r="AJ1834" s="140"/>
      <c r="AK1834" s="72"/>
      <c r="AL1834" s="133"/>
      <c r="AM1834" s="133"/>
      <c r="AN1834" s="133"/>
      <c r="AO1834" s="133"/>
      <c r="AP1834" s="133"/>
      <c r="AQ1834" s="133"/>
      <c r="AR1834" s="133"/>
      <c r="AS1834" s="133"/>
      <c r="AT1834" s="133"/>
      <c r="AU1834" s="133"/>
      <c r="AV1834" s="152"/>
      <c r="AW1834" s="134"/>
      <c r="AX1834" s="135"/>
    </row>
    <row r="1835" spans="1:50" x14ac:dyDescent="0.25">
      <c r="A1835" s="3"/>
      <c r="B1835" s="129"/>
      <c r="X1835" s="72"/>
      <c r="Y1835" s="132"/>
      <c r="AB1835" s="131"/>
      <c r="AC1835" s="131"/>
      <c r="AD1835" s="131"/>
      <c r="AE1835" s="131"/>
      <c r="AF1835" s="131"/>
      <c r="AG1835" s="131"/>
      <c r="AH1835" s="131"/>
      <c r="AI1835" s="131"/>
      <c r="AJ1835" s="140"/>
      <c r="AK1835" s="72"/>
      <c r="AL1835" s="133"/>
      <c r="AM1835" s="133"/>
      <c r="AN1835" s="133"/>
      <c r="AO1835" s="133"/>
      <c r="AP1835" s="133"/>
      <c r="AQ1835" s="133"/>
      <c r="AR1835" s="133"/>
      <c r="AS1835" s="133"/>
      <c r="AT1835" s="133"/>
      <c r="AU1835" s="133"/>
      <c r="AV1835" s="152"/>
      <c r="AW1835" s="134"/>
      <c r="AX1835" s="135"/>
    </row>
    <row r="1836" spans="1:50" x14ac:dyDescent="0.25">
      <c r="A1836" s="3"/>
      <c r="B1836" s="129"/>
      <c r="X1836" s="72"/>
      <c r="Y1836" s="132"/>
      <c r="AB1836" s="131"/>
      <c r="AC1836" s="131"/>
      <c r="AD1836" s="131"/>
      <c r="AE1836" s="131"/>
      <c r="AF1836" s="131"/>
      <c r="AG1836" s="131"/>
      <c r="AH1836" s="131"/>
      <c r="AI1836" s="131"/>
      <c r="AJ1836" s="140"/>
      <c r="AK1836" s="72"/>
      <c r="AL1836" s="133"/>
      <c r="AM1836" s="133"/>
      <c r="AN1836" s="133"/>
      <c r="AO1836" s="133"/>
      <c r="AP1836" s="133"/>
      <c r="AQ1836" s="133"/>
      <c r="AR1836" s="133"/>
      <c r="AS1836" s="133"/>
      <c r="AT1836" s="133"/>
      <c r="AU1836" s="133"/>
      <c r="AV1836" s="152"/>
      <c r="AW1836" s="134"/>
      <c r="AX1836" s="135"/>
    </row>
    <row r="1837" spans="1:50" x14ac:dyDescent="0.25">
      <c r="A1837" s="3"/>
      <c r="B1837" s="129"/>
      <c r="X1837" s="72"/>
      <c r="Y1837" s="132"/>
      <c r="AB1837" s="131"/>
      <c r="AC1837" s="131"/>
      <c r="AD1837" s="131"/>
      <c r="AE1837" s="131"/>
      <c r="AF1837" s="131"/>
      <c r="AG1837" s="131"/>
      <c r="AH1837" s="131"/>
      <c r="AI1837" s="131"/>
      <c r="AJ1837" s="140"/>
      <c r="AK1837" s="72"/>
      <c r="AL1837" s="133"/>
      <c r="AM1837" s="133"/>
      <c r="AN1837" s="133"/>
      <c r="AO1837" s="133"/>
      <c r="AP1837" s="133"/>
      <c r="AQ1837" s="133"/>
      <c r="AR1837" s="133"/>
      <c r="AS1837" s="133"/>
      <c r="AT1837" s="133"/>
      <c r="AU1837" s="133"/>
      <c r="AV1837" s="152"/>
      <c r="AW1837" s="134"/>
      <c r="AX1837" s="135"/>
    </row>
    <row r="1838" spans="1:50" x14ac:dyDescent="0.25">
      <c r="A1838" s="3"/>
      <c r="B1838" s="129"/>
      <c r="X1838" s="72"/>
      <c r="Y1838" s="132"/>
      <c r="AB1838" s="131"/>
      <c r="AC1838" s="131"/>
      <c r="AD1838" s="131"/>
      <c r="AE1838" s="131"/>
      <c r="AF1838" s="131"/>
      <c r="AG1838" s="131"/>
      <c r="AH1838" s="131"/>
      <c r="AI1838" s="131"/>
      <c r="AJ1838" s="140"/>
      <c r="AK1838" s="72"/>
      <c r="AL1838" s="133"/>
      <c r="AM1838" s="133"/>
      <c r="AN1838" s="133"/>
      <c r="AO1838" s="133"/>
      <c r="AP1838" s="133"/>
      <c r="AQ1838" s="133"/>
      <c r="AR1838" s="133"/>
      <c r="AS1838" s="133"/>
      <c r="AT1838" s="133"/>
      <c r="AU1838" s="133"/>
      <c r="AV1838" s="152"/>
      <c r="AW1838" s="134"/>
      <c r="AX1838" s="135"/>
    </row>
    <row r="1839" spans="1:50" x14ac:dyDescent="0.25">
      <c r="A1839" s="3"/>
      <c r="B1839" s="129"/>
      <c r="X1839" s="72"/>
      <c r="Y1839" s="132"/>
      <c r="AB1839" s="131"/>
      <c r="AC1839" s="131"/>
      <c r="AD1839" s="131"/>
      <c r="AE1839" s="131"/>
      <c r="AF1839" s="131"/>
      <c r="AG1839" s="131"/>
      <c r="AH1839" s="131"/>
      <c r="AI1839" s="131"/>
      <c r="AJ1839" s="140"/>
      <c r="AK1839" s="72"/>
      <c r="AL1839" s="133"/>
      <c r="AM1839" s="133"/>
      <c r="AN1839" s="133"/>
      <c r="AO1839" s="133"/>
      <c r="AP1839" s="133"/>
      <c r="AQ1839" s="133"/>
      <c r="AR1839" s="133"/>
      <c r="AS1839" s="133"/>
      <c r="AT1839" s="133"/>
      <c r="AU1839" s="133"/>
      <c r="AV1839" s="152"/>
      <c r="AW1839" s="134"/>
      <c r="AX1839" s="135"/>
    </row>
    <row r="1840" spans="1:50" x14ac:dyDescent="0.25">
      <c r="A1840" s="3"/>
      <c r="B1840" s="129"/>
      <c r="X1840" s="72"/>
      <c r="Y1840" s="132"/>
      <c r="AB1840" s="131"/>
      <c r="AC1840" s="131"/>
      <c r="AD1840" s="131"/>
      <c r="AE1840" s="131"/>
      <c r="AF1840" s="131"/>
      <c r="AG1840" s="131"/>
      <c r="AH1840" s="131"/>
      <c r="AI1840" s="131"/>
      <c r="AJ1840" s="140"/>
      <c r="AK1840" s="72"/>
      <c r="AL1840" s="133"/>
      <c r="AM1840" s="133"/>
      <c r="AN1840" s="133"/>
      <c r="AO1840" s="133"/>
      <c r="AP1840" s="133"/>
      <c r="AQ1840" s="133"/>
      <c r="AR1840" s="133"/>
      <c r="AS1840" s="133"/>
      <c r="AT1840" s="133"/>
      <c r="AU1840" s="133"/>
      <c r="AV1840" s="152"/>
      <c r="AW1840" s="134"/>
      <c r="AX1840" s="135"/>
    </row>
    <row r="1841" spans="1:50" x14ac:dyDescent="0.25">
      <c r="A1841" s="3"/>
      <c r="B1841" s="129"/>
      <c r="X1841" s="72"/>
      <c r="Y1841" s="132"/>
      <c r="AB1841" s="131"/>
      <c r="AC1841" s="131"/>
      <c r="AD1841" s="131"/>
      <c r="AE1841" s="131"/>
      <c r="AF1841" s="131"/>
      <c r="AG1841" s="131"/>
      <c r="AH1841" s="131"/>
      <c r="AI1841" s="131"/>
      <c r="AJ1841" s="140"/>
      <c r="AK1841" s="72"/>
      <c r="AL1841" s="133"/>
      <c r="AM1841" s="133"/>
      <c r="AN1841" s="133"/>
      <c r="AO1841" s="133"/>
      <c r="AP1841" s="133"/>
      <c r="AQ1841" s="133"/>
      <c r="AR1841" s="133"/>
      <c r="AS1841" s="133"/>
      <c r="AT1841" s="133"/>
      <c r="AU1841" s="133"/>
      <c r="AV1841" s="152"/>
      <c r="AW1841" s="134"/>
      <c r="AX1841" s="135"/>
    </row>
    <row r="1842" spans="1:50" x14ac:dyDescent="0.25">
      <c r="A1842" s="3"/>
      <c r="B1842" s="129"/>
      <c r="X1842" s="72"/>
      <c r="Y1842" s="132"/>
      <c r="AB1842" s="131"/>
      <c r="AC1842" s="131"/>
      <c r="AD1842" s="131"/>
      <c r="AE1842" s="131"/>
      <c r="AF1842" s="131"/>
      <c r="AG1842" s="131"/>
      <c r="AH1842" s="131"/>
      <c r="AI1842" s="131"/>
      <c r="AJ1842" s="140"/>
      <c r="AK1842" s="72"/>
      <c r="AL1842" s="133"/>
      <c r="AM1842" s="133"/>
      <c r="AN1842" s="133"/>
      <c r="AO1842" s="133"/>
      <c r="AP1842" s="133"/>
      <c r="AQ1842" s="133"/>
      <c r="AR1842" s="133"/>
      <c r="AS1842" s="133"/>
      <c r="AT1842" s="133"/>
      <c r="AU1842" s="133"/>
      <c r="AV1842" s="152"/>
      <c r="AW1842" s="134"/>
      <c r="AX1842" s="135"/>
    </row>
    <row r="1843" spans="1:50" x14ac:dyDescent="0.25">
      <c r="A1843" s="3"/>
      <c r="B1843" s="129"/>
      <c r="X1843" s="72"/>
      <c r="Y1843" s="132"/>
      <c r="AB1843" s="131"/>
      <c r="AC1843" s="131"/>
      <c r="AD1843" s="131"/>
      <c r="AE1843" s="131"/>
      <c r="AF1843" s="131"/>
      <c r="AG1843" s="131"/>
      <c r="AH1843" s="131"/>
      <c r="AI1843" s="131"/>
      <c r="AJ1843" s="140"/>
      <c r="AK1843" s="72"/>
      <c r="AL1843" s="133"/>
      <c r="AM1843" s="133"/>
      <c r="AN1843" s="133"/>
      <c r="AO1843" s="133"/>
      <c r="AP1843" s="133"/>
      <c r="AQ1843" s="133"/>
      <c r="AR1843" s="133"/>
      <c r="AS1843" s="133"/>
      <c r="AT1843" s="133"/>
      <c r="AU1843" s="133"/>
      <c r="AV1843" s="152"/>
      <c r="AW1843" s="134"/>
      <c r="AX1843" s="135"/>
    </row>
    <row r="1844" spans="1:50" x14ac:dyDescent="0.25">
      <c r="A1844" s="3"/>
      <c r="B1844" s="129"/>
      <c r="X1844" s="72"/>
      <c r="Y1844" s="132"/>
      <c r="AB1844" s="131"/>
      <c r="AC1844" s="131"/>
      <c r="AD1844" s="131"/>
      <c r="AE1844" s="131"/>
      <c r="AF1844" s="131"/>
      <c r="AG1844" s="131"/>
      <c r="AH1844" s="131"/>
      <c r="AI1844" s="131"/>
      <c r="AJ1844" s="140"/>
      <c r="AK1844" s="72"/>
      <c r="AL1844" s="133"/>
      <c r="AM1844" s="133"/>
      <c r="AN1844" s="133"/>
      <c r="AO1844" s="133"/>
      <c r="AP1844" s="133"/>
      <c r="AQ1844" s="133"/>
      <c r="AR1844" s="133"/>
      <c r="AS1844" s="133"/>
      <c r="AT1844" s="133"/>
      <c r="AU1844" s="133"/>
      <c r="AV1844" s="152"/>
      <c r="AW1844" s="134"/>
      <c r="AX1844" s="135"/>
    </row>
    <row r="1845" spans="1:50" x14ac:dyDescent="0.25">
      <c r="A1845" s="3"/>
      <c r="B1845" s="129"/>
      <c r="X1845" s="72"/>
      <c r="Y1845" s="132"/>
      <c r="AB1845" s="131"/>
      <c r="AC1845" s="131"/>
      <c r="AD1845" s="131"/>
      <c r="AE1845" s="131"/>
      <c r="AF1845" s="131"/>
      <c r="AG1845" s="131"/>
      <c r="AH1845" s="131"/>
      <c r="AI1845" s="131"/>
      <c r="AJ1845" s="140"/>
      <c r="AK1845" s="72"/>
      <c r="AL1845" s="133"/>
      <c r="AM1845" s="133"/>
      <c r="AN1845" s="133"/>
      <c r="AO1845" s="133"/>
      <c r="AP1845" s="133"/>
      <c r="AQ1845" s="133"/>
      <c r="AR1845" s="133"/>
      <c r="AS1845" s="133"/>
      <c r="AT1845" s="133"/>
      <c r="AU1845" s="133"/>
      <c r="AV1845" s="152"/>
      <c r="AW1845" s="134"/>
      <c r="AX1845" s="135"/>
    </row>
    <row r="1846" spans="1:50" x14ac:dyDescent="0.25">
      <c r="A1846" s="3"/>
      <c r="B1846" s="129"/>
      <c r="X1846" s="72"/>
      <c r="Y1846" s="132"/>
      <c r="AB1846" s="131"/>
      <c r="AC1846" s="131"/>
      <c r="AD1846" s="131"/>
      <c r="AE1846" s="131"/>
      <c r="AF1846" s="131"/>
      <c r="AG1846" s="131"/>
      <c r="AH1846" s="131"/>
      <c r="AI1846" s="131"/>
      <c r="AJ1846" s="140"/>
      <c r="AK1846" s="72"/>
      <c r="AL1846" s="133"/>
      <c r="AM1846" s="133"/>
      <c r="AN1846" s="133"/>
      <c r="AO1846" s="133"/>
      <c r="AP1846" s="133"/>
      <c r="AQ1846" s="133"/>
      <c r="AR1846" s="133"/>
      <c r="AS1846" s="133"/>
      <c r="AT1846" s="133"/>
      <c r="AU1846" s="133"/>
      <c r="AV1846" s="152"/>
      <c r="AW1846" s="134"/>
      <c r="AX1846" s="135"/>
    </row>
    <row r="1847" spans="1:50" x14ac:dyDescent="0.25">
      <c r="A1847" s="3"/>
      <c r="B1847" s="129"/>
      <c r="X1847" s="72"/>
      <c r="Y1847" s="132"/>
      <c r="AB1847" s="131"/>
      <c r="AC1847" s="131"/>
      <c r="AD1847" s="131"/>
      <c r="AE1847" s="131"/>
      <c r="AF1847" s="131"/>
      <c r="AG1847" s="131"/>
      <c r="AH1847" s="131"/>
      <c r="AI1847" s="131"/>
      <c r="AJ1847" s="140"/>
      <c r="AK1847" s="72"/>
      <c r="AL1847" s="133"/>
      <c r="AM1847" s="133"/>
      <c r="AN1847" s="133"/>
      <c r="AO1847" s="133"/>
      <c r="AP1847" s="133"/>
      <c r="AQ1847" s="133"/>
      <c r="AR1847" s="133"/>
      <c r="AS1847" s="133"/>
      <c r="AT1847" s="133"/>
      <c r="AU1847" s="133"/>
      <c r="AV1847" s="152"/>
      <c r="AW1847" s="134"/>
      <c r="AX1847" s="135"/>
    </row>
    <row r="1848" spans="1:50" x14ac:dyDescent="0.25">
      <c r="A1848" s="3"/>
      <c r="B1848" s="129"/>
      <c r="X1848" s="72"/>
      <c r="Y1848" s="132"/>
      <c r="AB1848" s="131"/>
      <c r="AC1848" s="131"/>
      <c r="AD1848" s="131"/>
      <c r="AE1848" s="131"/>
      <c r="AF1848" s="131"/>
      <c r="AG1848" s="131"/>
      <c r="AH1848" s="131"/>
      <c r="AI1848" s="131"/>
      <c r="AJ1848" s="140"/>
      <c r="AK1848" s="72"/>
      <c r="AL1848" s="133"/>
      <c r="AM1848" s="133"/>
      <c r="AN1848" s="133"/>
      <c r="AO1848" s="133"/>
      <c r="AP1848" s="133"/>
      <c r="AQ1848" s="133"/>
      <c r="AR1848" s="133"/>
      <c r="AS1848" s="133"/>
      <c r="AT1848" s="133"/>
      <c r="AU1848" s="133"/>
      <c r="AV1848" s="152"/>
      <c r="AW1848" s="134"/>
      <c r="AX1848" s="135"/>
    </row>
    <row r="1849" spans="1:50" x14ac:dyDescent="0.25">
      <c r="A1849" s="3"/>
      <c r="B1849" s="129"/>
      <c r="X1849" s="72"/>
      <c r="Y1849" s="132"/>
      <c r="AB1849" s="131"/>
      <c r="AC1849" s="131"/>
      <c r="AD1849" s="131"/>
      <c r="AE1849" s="131"/>
      <c r="AF1849" s="131"/>
      <c r="AG1849" s="131"/>
      <c r="AH1849" s="131"/>
      <c r="AI1849" s="131"/>
      <c r="AJ1849" s="140"/>
      <c r="AK1849" s="72"/>
      <c r="AL1849" s="133"/>
      <c r="AM1849" s="133"/>
      <c r="AN1849" s="133"/>
      <c r="AO1849" s="133"/>
      <c r="AP1849" s="133"/>
      <c r="AQ1849" s="133"/>
      <c r="AR1849" s="133"/>
      <c r="AS1849" s="133"/>
      <c r="AT1849" s="133"/>
      <c r="AU1849" s="133"/>
      <c r="AV1849" s="152"/>
      <c r="AW1849" s="134"/>
      <c r="AX1849" s="135"/>
    </row>
    <row r="1850" spans="1:50" x14ac:dyDescent="0.25">
      <c r="A1850" s="3"/>
      <c r="B1850" s="129"/>
      <c r="X1850" s="72"/>
      <c r="Y1850" s="132"/>
      <c r="AB1850" s="131"/>
      <c r="AC1850" s="131"/>
      <c r="AD1850" s="131"/>
      <c r="AE1850" s="131"/>
      <c r="AF1850" s="131"/>
      <c r="AG1850" s="131"/>
      <c r="AH1850" s="131"/>
      <c r="AI1850" s="131"/>
      <c r="AJ1850" s="140"/>
      <c r="AK1850" s="72"/>
      <c r="AL1850" s="133"/>
      <c r="AM1850" s="133"/>
      <c r="AN1850" s="133"/>
      <c r="AO1850" s="133"/>
      <c r="AP1850" s="133"/>
      <c r="AQ1850" s="133"/>
      <c r="AR1850" s="133"/>
      <c r="AS1850" s="133"/>
      <c r="AT1850" s="133"/>
      <c r="AU1850" s="133"/>
      <c r="AV1850" s="152"/>
      <c r="AW1850" s="134"/>
      <c r="AX1850" s="135"/>
    </row>
    <row r="1851" spans="1:50" x14ac:dyDescent="0.25">
      <c r="A1851" s="3"/>
      <c r="B1851" s="129"/>
      <c r="X1851" s="72"/>
      <c r="Y1851" s="132"/>
      <c r="AB1851" s="131"/>
      <c r="AC1851" s="131"/>
      <c r="AD1851" s="131"/>
      <c r="AE1851" s="131"/>
      <c r="AF1851" s="131"/>
      <c r="AG1851" s="131"/>
      <c r="AH1851" s="131"/>
      <c r="AI1851" s="131"/>
      <c r="AJ1851" s="140"/>
      <c r="AK1851" s="72"/>
      <c r="AL1851" s="133"/>
      <c r="AM1851" s="133"/>
      <c r="AN1851" s="133"/>
      <c r="AO1851" s="133"/>
      <c r="AP1851" s="133"/>
      <c r="AQ1851" s="133"/>
      <c r="AR1851" s="133"/>
      <c r="AS1851" s="133"/>
      <c r="AT1851" s="133"/>
      <c r="AU1851" s="133"/>
      <c r="AV1851" s="152"/>
      <c r="AW1851" s="134"/>
      <c r="AX1851" s="135"/>
    </row>
    <row r="1852" spans="1:50" x14ac:dyDescent="0.25">
      <c r="A1852" s="3"/>
      <c r="B1852" s="129"/>
      <c r="X1852" s="72"/>
      <c r="Y1852" s="132"/>
      <c r="AB1852" s="131"/>
      <c r="AC1852" s="131"/>
      <c r="AD1852" s="131"/>
      <c r="AE1852" s="131"/>
      <c r="AF1852" s="131"/>
      <c r="AG1852" s="131"/>
      <c r="AH1852" s="131"/>
      <c r="AI1852" s="131"/>
      <c r="AJ1852" s="140"/>
      <c r="AK1852" s="72"/>
      <c r="AL1852" s="133"/>
      <c r="AM1852" s="133"/>
      <c r="AN1852" s="133"/>
      <c r="AO1852" s="133"/>
      <c r="AP1852" s="133"/>
      <c r="AQ1852" s="133"/>
      <c r="AR1852" s="133"/>
      <c r="AS1852" s="133"/>
      <c r="AT1852" s="133"/>
      <c r="AU1852" s="133"/>
      <c r="AV1852" s="152"/>
      <c r="AW1852" s="134"/>
      <c r="AX1852" s="135"/>
    </row>
    <row r="1853" spans="1:50" x14ac:dyDescent="0.25">
      <c r="A1853" s="3"/>
      <c r="B1853" s="129"/>
      <c r="X1853" s="72"/>
      <c r="Y1853" s="132"/>
      <c r="AB1853" s="131"/>
      <c r="AC1853" s="131"/>
      <c r="AD1853" s="131"/>
      <c r="AE1853" s="131"/>
      <c r="AF1853" s="131"/>
      <c r="AG1853" s="131"/>
      <c r="AH1853" s="131"/>
      <c r="AI1853" s="131"/>
      <c r="AJ1853" s="140"/>
      <c r="AK1853" s="72"/>
      <c r="AL1853" s="133"/>
      <c r="AM1853" s="133"/>
      <c r="AN1853" s="133"/>
      <c r="AO1853" s="133"/>
      <c r="AP1853" s="133"/>
      <c r="AQ1853" s="133"/>
      <c r="AR1853" s="133"/>
      <c r="AS1853" s="133"/>
      <c r="AT1853" s="133"/>
      <c r="AU1853" s="133"/>
      <c r="AV1853" s="152"/>
      <c r="AW1853" s="134"/>
      <c r="AX1853" s="135"/>
    </row>
    <row r="1854" spans="1:50" x14ac:dyDescent="0.25">
      <c r="A1854" s="3"/>
      <c r="B1854" s="129"/>
      <c r="X1854" s="72"/>
      <c r="Y1854" s="132"/>
      <c r="AB1854" s="131"/>
      <c r="AC1854" s="131"/>
      <c r="AD1854" s="131"/>
      <c r="AE1854" s="131"/>
      <c r="AF1854" s="131"/>
      <c r="AG1854" s="131"/>
      <c r="AH1854" s="131"/>
      <c r="AI1854" s="131"/>
      <c r="AJ1854" s="140"/>
      <c r="AK1854" s="72"/>
      <c r="AL1854" s="133"/>
      <c r="AM1854" s="133"/>
      <c r="AN1854" s="133"/>
      <c r="AO1854" s="133"/>
      <c r="AP1854" s="133"/>
      <c r="AQ1854" s="133"/>
      <c r="AR1854" s="133"/>
      <c r="AS1854" s="133"/>
      <c r="AT1854" s="133"/>
      <c r="AU1854" s="133"/>
      <c r="AV1854" s="152"/>
      <c r="AW1854" s="134"/>
      <c r="AX1854" s="135"/>
    </row>
    <row r="1855" spans="1:50" x14ac:dyDescent="0.25">
      <c r="A1855" s="3"/>
      <c r="B1855" s="129"/>
      <c r="X1855" s="72"/>
      <c r="Y1855" s="132"/>
      <c r="AB1855" s="131"/>
      <c r="AC1855" s="131"/>
      <c r="AD1855" s="131"/>
      <c r="AE1855" s="131"/>
      <c r="AF1855" s="131"/>
      <c r="AG1855" s="131"/>
      <c r="AH1855" s="131"/>
      <c r="AI1855" s="131"/>
      <c r="AJ1855" s="140"/>
      <c r="AK1855" s="72"/>
      <c r="AL1855" s="133"/>
      <c r="AM1855" s="133"/>
      <c r="AN1855" s="133"/>
      <c r="AO1855" s="133"/>
      <c r="AP1855" s="133"/>
      <c r="AQ1855" s="133"/>
      <c r="AR1855" s="133"/>
      <c r="AS1855" s="133"/>
      <c r="AT1855" s="133"/>
      <c r="AU1855" s="133"/>
      <c r="AV1855" s="152"/>
      <c r="AW1855" s="134"/>
      <c r="AX1855" s="135"/>
    </row>
    <row r="1856" spans="1:50" x14ac:dyDescent="0.25">
      <c r="A1856" s="3"/>
      <c r="B1856" s="129"/>
      <c r="X1856" s="72"/>
      <c r="Y1856" s="132"/>
      <c r="AB1856" s="131"/>
      <c r="AC1856" s="131"/>
      <c r="AD1856" s="131"/>
      <c r="AE1856" s="131"/>
      <c r="AF1856" s="131"/>
      <c r="AG1856" s="131"/>
      <c r="AH1856" s="131"/>
      <c r="AI1856" s="131"/>
      <c r="AJ1856" s="140"/>
      <c r="AK1856" s="72"/>
      <c r="AL1856" s="133"/>
      <c r="AM1856" s="133"/>
      <c r="AN1856" s="133"/>
      <c r="AO1856" s="133"/>
      <c r="AP1856" s="133"/>
      <c r="AQ1856" s="133"/>
      <c r="AR1856" s="133"/>
      <c r="AS1856" s="133"/>
      <c r="AT1856" s="133"/>
      <c r="AU1856" s="133"/>
      <c r="AV1856" s="152"/>
      <c r="AW1856" s="134"/>
      <c r="AX1856" s="135"/>
    </row>
    <row r="1857" spans="1:50" x14ac:dyDescent="0.25">
      <c r="A1857" s="3"/>
      <c r="B1857" s="129"/>
      <c r="X1857" s="72"/>
      <c r="Y1857" s="132"/>
      <c r="AB1857" s="131"/>
      <c r="AC1857" s="131"/>
      <c r="AD1857" s="131"/>
      <c r="AE1857" s="131"/>
      <c r="AF1857" s="131"/>
      <c r="AG1857" s="131"/>
      <c r="AH1857" s="131"/>
      <c r="AI1857" s="131"/>
      <c r="AJ1857" s="140"/>
      <c r="AK1857" s="72"/>
      <c r="AL1857" s="133"/>
      <c r="AM1857" s="133"/>
      <c r="AN1857" s="133"/>
      <c r="AO1857" s="133"/>
      <c r="AP1857" s="133"/>
      <c r="AQ1857" s="133"/>
      <c r="AR1857" s="133"/>
      <c r="AS1857" s="133"/>
      <c r="AT1857" s="133"/>
      <c r="AU1857" s="133"/>
      <c r="AV1857" s="152"/>
      <c r="AW1857" s="134"/>
      <c r="AX1857" s="135"/>
    </row>
    <row r="1858" spans="1:50" x14ac:dyDescent="0.25">
      <c r="A1858" s="3"/>
      <c r="B1858" s="129"/>
      <c r="X1858" s="72"/>
      <c r="Y1858" s="132"/>
      <c r="AB1858" s="131"/>
      <c r="AC1858" s="131"/>
      <c r="AD1858" s="131"/>
      <c r="AE1858" s="131"/>
      <c r="AF1858" s="131"/>
      <c r="AG1858" s="131"/>
      <c r="AH1858" s="131"/>
      <c r="AI1858" s="131"/>
      <c r="AJ1858" s="140"/>
      <c r="AK1858" s="72"/>
      <c r="AL1858" s="133"/>
      <c r="AM1858" s="133"/>
      <c r="AN1858" s="133"/>
      <c r="AO1858" s="133"/>
      <c r="AP1858" s="133"/>
      <c r="AQ1858" s="133"/>
      <c r="AR1858" s="133"/>
      <c r="AS1858" s="133"/>
      <c r="AT1858" s="133"/>
      <c r="AU1858" s="133"/>
      <c r="AV1858" s="152"/>
      <c r="AW1858" s="134"/>
      <c r="AX1858" s="135"/>
    </row>
    <row r="1859" spans="1:50" x14ac:dyDescent="0.25">
      <c r="A1859" s="3"/>
      <c r="B1859" s="129"/>
      <c r="X1859" s="72"/>
      <c r="Y1859" s="132"/>
      <c r="AB1859" s="131"/>
      <c r="AC1859" s="131"/>
      <c r="AD1859" s="131"/>
      <c r="AE1859" s="131"/>
      <c r="AF1859" s="131"/>
      <c r="AG1859" s="131"/>
      <c r="AH1859" s="131"/>
      <c r="AI1859" s="131"/>
      <c r="AJ1859" s="140"/>
      <c r="AK1859" s="72"/>
      <c r="AL1859" s="133"/>
      <c r="AM1859" s="133"/>
      <c r="AN1859" s="133"/>
      <c r="AO1859" s="133"/>
      <c r="AP1859" s="133"/>
      <c r="AQ1859" s="133"/>
      <c r="AR1859" s="133"/>
      <c r="AS1859" s="133"/>
      <c r="AT1859" s="133"/>
      <c r="AU1859" s="133"/>
      <c r="AV1859" s="152"/>
      <c r="AW1859" s="134"/>
      <c r="AX1859" s="135"/>
    </row>
    <row r="1860" spans="1:50" x14ac:dyDescent="0.25">
      <c r="A1860" s="3"/>
      <c r="B1860" s="129"/>
      <c r="X1860" s="72"/>
      <c r="Y1860" s="132"/>
      <c r="AB1860" s="131"/>
      <c r="AC1860" s="131"/>
      <c r="AD1860" s="131"/>
      <c r="AE1860" s="131"/>
      <c r="AF1860" s="131"/>
      <c r="AG1860" s="131"/>
      <c r="AH1860" s="131"/>
      <c r="AI1860" s="131"/>
      <c r="AJ1860" s="140"/>
      <c r="AK1860" s="72"/>
      <c r="AL1860" s="133"/>
      <c r="AM1860" s="133"/>
      <c r="AN1860" s="133"/>
      <c r="AO1860" s="133"/>
      <c r="AP1860" s="133"/>
      <c r="AQ1860" s="133"/>
      <c r="AR1860" s="133"/>
      <c r="AS1860" s="133"/>
      <c r="AT1860" s="133"/>
      <c r="AU1860" s="133"/>
      <c r="AV1860" s="152"/>
      <c r="AW1860" s="134"/>
      <c r="AX1860" s="135"/>
    </row>
    <row r="1861" spans="1:50" x14ac:dyDescent="0.25">
      <c r="A1861" s="3"/>
      <c r="B1861" s="129"/>
      <c r="X1861" s="72"/>
      <c r="Y1861" s="132"/>
      <c r="AB1861" s="131"/>
      <c r="AC1861" s="131"/>
      <c r="AD1861" s="131"/>
      <c r="AE1861" s="131"/>
      <c r="AF1861" s="131"/>
      <c r="AG1861" s="131"/>
      <c r="AH1861" s="131"/>
      <c r="AI1861" s="131"/>
      <c r="AJ1861" s="140"/>
      <c r="AK1861" s="72"/>
      <c r="AL1861" s="133"/>
      <c r="AM1861" s="133"/>
      <c r="AN1861" s="133"/>
      <c r="AO1861" s="133"/>
      <c r="AP1861" s="133"/>
      <c r="AQ1861" s="133"/>
      <c r="AR1861" s="133"/>
      <c r="AS1861" s="133"/>
      <c r="AT1861" s="133"/>
      <c r="AU1861" s="133"/>
      <c r="AV1861" s="152"/>
      <c r="AW1861" s="134"/>
      <c r="AX1861" s="135"/>
    </row>
    <row r="1862" spans="1:50" x14ac:dyDescent="0.25">
      <c r="A1862" s="3"/>
      <c r="B1862" s="129"/>
      <c r="X1862" s="72"/>
      <c r="Y1862" s="132"/>
      <c r="AB1862" s="131"/>
      <c r="AC1862" s="131"/>
      <c r="AD1862" s="131"/>
      <c r="AE1862" s="131"/>
      <c r="AF1862" s="131"/>
      <c r="AG1862" s="131"/>
      <c r="AH1862" s="131"/>
      <c r="AI1862" s="131"/>
      <c r="AJ1862" s="140"/>
      <c r="AK1862" s="72"/>
      <c r="AL1862" s="133"/>
      <c r="AM1862" s="133"/>
      <c r="AN1862" s="133"/>
      <c r="AO1862" s="133"/>
      <c r="AP1862" s="133"/>
      <c r="AQ1862" s="133"/>
      <c r="AR1862" s="133"/>
      <c r="AS1862" s="133"/>
      <c r="AT1862" s="133"/>
      <c r="AU1862" s="133"/>
      <c r="AV1862" s="152"/>
      <c r="AW1862" s="134"/>
      <c r="AX1862" s="135"/>
    </row>
    <row r="1863" spans="1:50" x14ac:dyDescent="0.25">
      <c r="A1863" s="3"/>
      <c r="B1863" s="129"/>
      <c r="X1863" s="72"/>
      <c r="Y1863" s="132"/>
      <c r="AB1863" s="131"/>
      <c r="AC1863" s="131"/>
      <c r="AD1863" s="131"/>
      <c r="AE1863" s="131"/>
      <c r="AF1863" s="131"/>
      <c r="AG1863" s="131"/>
      <c r="AH1863" s="131"/>
      <c r="AI1863" s="131"/>
      <c r="AJ1863" s="140"/>
      <c r="AK1863" s="72"/>
      <c r="AL1863" s="133"/>
      <c r="AM1863" s="133"/>
      <c r="AN1863" s="133"/>
      <c r="AO1863" s="133"/>
      <c r="AP1863" s="133"/>
      <c r="AQ1863" s="133"/>
      <c r="AR1863" s="133"/>
      <c r="AS1863" s="133"/>
      <c r="AT1863" s="133"/>
      <c r="AU1863" s="133"/>
      <c r="AV1863" s="152"/>
      <c r="AW1863" s="134"/>
      <c r="AX1863" s="135"/>
    </row>
    <row r="1864" spans="1:50" x14ac:dyDescent="0.25">
      <c r="A1864" s="3"/>
      <c r="B1864" s="129"/>
      <c r="X1864" s="72"/>
      <c r="Y1864" s="132"/>
      <c r="AB1864" s="131"/>
      <c r="AC1864" s="131"/>
      <c r="AD1864" s="131"/>
      <c r="AE1864" s="131"/>
      <c r="AF1864" s="131"/>
      <c r="AG1864" s="131"/>
      <c r="AH1864" s="131"/>
      <c r="AI1864" s="131"/>
      <c r="AJ1864" s="140"/>
      <c r="AK1864" s="72"/>
      <c r="AL1864" s="133"/>
      <c r="AM1864" s="133"/>
      <c r="AN1864" s="133"/>
      <c r="AO1864" s="133"/>
      <c r="AP1864" s="133"/>
      <c r="AQ1864" s="133"/>
      <c r="AR1864" s="133"/>
      <c r="AS1864" s="133"/>
      <c r="AT1864" s="133"/>
      <c r="AU1864" s="133"/>
      <c r="AV1864" s="152"/>
      <c r="AW1864" s="134"/>
      <c r="AX1864" s="135"/>
    </row>
    <row r="1865" spans="1:50" x14ac:dyDescent="0.25">
      <c r="A1865" s="3"/>
      <c r="B1865" s="129"/>
      <c r="X1865" s="72"/>
      <c r="Y1865" s="132"/>
      <c r="AB1865" s="131"/>
      <c r="AC1865" s="131"/>
      <c r="AD1865" s="131"/>
      <c r="AE1865" s="131"/>
      <c r="AF1865" s="131"/>
      <c r="AG1865" s="131"/>
      <c r="AH1865" s="131"/>
      <c r="AI1865" s="131"/>
      <c r="AJ1865" s="140"/>
      <c r="AK1865" s="72"/>
      <c r="AL1865" s="133"/>
      <c r="AM1865" s="133"/>
      <c r="AN1865" s="133"/>
      <c r="AO1865" s="133"/>
      <c r="AP1865" s="133"/>
      <c r="AQ1865" s="133"/>
      <c r="AR1865" s="133"/>
      <c r="AS1865" s="133"/>
      <c r="AT1865" s="133"/>
      <c r="AU1865" s="133"/>
      <c r="AV1865" s="152"/>
      <c r="AW1865" s="134"/>
      <c r="AX1865" s="135"/>
    </row>
    <row r="1866" spans="1:50" x14ac:dyDescent="0.25">
      <c r="A1866" s="3"/>
      <c r="B1866" s="129"/>
      <c r="X1866" s="72"/>
      <c r="Y1866" s="132"/>
      <c r="AB1866" s="131"/>
      <c r="AC1866" s="131"/>
      <c r="AD1866" s="131"/>
      <c r="AE1866" s="131"/>
      <c r="AF1866" s="131"/>
      <c r="AG1866" s="131"/>
      <c r="AH1866" s="131"/>
      <c r="AI1866" s="131"/>
      <c r="AJ1866" s="140"/>
      <c r="AK1866" s="72"/>
      <c r="AL1866" s="133"/>
      <c r="AM1866" s="133"/>
      <c r="AN1866" s="133"/>
      <c r="AO1866" s="133"/>
      <c r="AP1866" s="133"/>
      <c r="AQ1866" s="133"/>
      <c r="AR1866" s="133"/>
      <c r="AS1866" s="133"/>
      <c r="AT1866" s="133"/>
      <c r="AU1866" s="133"/>
      <c r="AV1866" s="152"/>
      <c r="AW1866" s="134"/>
      <c r="AX1866" s="135"/>
    </row>
    <row r="1867" spans="1:50" x14ac:dyDescent="0.25">
      <c r="A1867" s="3"/>
      <c r="B1867" s="129"/>
      <c r="X1867" s="72"/>
      <c r="Y1867" s="132"/>
      <c r="AB1867" s="131"/>
      <c r="AC1867" s="131"/>
      <c r="AD1867" s="131"/>
      <c r="AE1867" s="131"/>
      <c r="AF1867" s="131"/>
      <c r="AG1867" s="131"/>
      <c r="AH1867" s="131"/>
      <c r="AI1867" s="131"/>
      <c r="AJ1867" s="140"/>
      <c r="AK1867" s="72"/>
      <c r="AL1867" s="133"/>
      <c r="AM1867" s="133"/>
      <c r="AN1867" s="133"/>
      <c r="AO1867" s="133"/>
      <c r="AP1867" s="133"/>
      <c r="AQ1867" s="133"/>
      <c r="AR1867" s="133"/>
      <c r="AS1867" s="133"/>
      <c r="AT1867" s="133"/>
      <c r="AU1867" s="133"/>
      <c r="AV1867" s="152"/>
      <c r="AW1867" s="134"/>
      <c r="AX1867" s="135"/>
    </row>
    <row r="1868" spans="1:50" x14ac:dyDescent="0.25">
      <c r="A1868" s="3"/>
      <c r="B1868" s="129"/>
      <c r="X1868" s="72"/>
      <c r="Y1868" s="132"/>
      <c r="AB1868" s="131"/>
      <c r="AC1868" s="131"/>
      <c r="AD1868" s="131"/>
      <c r="AE1868" s="131"/>
      <c r="AF1868" s="131"/>
      <c r="AG1868" s="131"/>
      <c r="AH1868" s="131"/>
      <c r="AI1868" s="131"/>
      <c r="AJ1868" s="140"/>
      <c r="AK1868" s="72"/>
      <c r="AL1868" s="133"/>
      <c r="AM1868" s="133"/>
      <c r="AN1868" s="133"/>
      <c r="AO1868" s="133"/>
      <c r="AP1868" s="133"/>
      <c r="AQ1868" s="133"/>
      <c r="AR1868" s="133"/>
      <c r="AS1868" s="133"/>
      <c r="AT1868" s="133"/>
      <c r="AU1868" s="133"/>
      <c r="AV1868" s="152"/>
      <c r="AW1868" s="134"/>
      <c r="AX1868" s="135"/>
    </row>
    <row r="1869" spans="1:50" x14ac:dyDescent="0.25">
      <c r="A1869" s="3"/>
      <c r="B1869" s="129"/>
      <c r="X1869" s="72"/>
      <c r="Y1869" s="132"/>
      <c r="AB1869" s="131"/>
      <c r="AC1869" s="131"/>
      <c r="AD1869" s="131"/>
      <c r="AE1869" s="131"/>
      <c r="AF1869" s="131"/>
      <c r="AG1869" s="131"/>
      <c r="AH1869" s="131"/>
      <c r="AI1869" s="131"/>
      <c r="AJ1869" s="140"/>
      <c r="AK1869" s="72"/>
      <c r="AL1869" s="133"/>
      <c r="AM1869" s="133"/>
      <c r="AN1869" s="133"/>
      <c r="AO1869" s="133"/>
      <c r="AP1869" s="133"/>
      <c r="AQ1869" s="133"/>
      <c r="AR1869" s="133"/>
      <c r="AS1869" s="133"/>
      <c r="AT1869" s="133"/>
      <c r="AU1869" s="133"/>
      <c r="AV1869" s="152"/>
      <c r="AW1869" s="134"/>
      <c r="AX1869" s="135"/>
    </row>
    <row r="1870" spans="1:50" x14ac:dyDescent="0.25">
      <c r="A1870" s="3"/>
      <c r="B1870" s="129"/>
      <c r="X1870" s="72"/>
      <c r="Y1870" s="132"/>
      <c r="AB1870" s="131"/>
      <c r="AC1870" s="131"/>
      <c r="AD1870" s="131"/>
      <c r="AE1870" s="131"/>
      <c r="AF1870" s="131"/>
      <c r="AG1870" s="131"/>
      <c r="AH1870" s="131"/>
      <c r="AI1870" s="131"/>
      <c r="AJ1870" s="140"/>
      <c r="AK1870" s="72"/>
      <c r="AL1870" s="133"/>
      <c r="AM1870" s="133"/>
      <c r="AN1870" s="133"/>
      <c r="AO1870" s="133"/>
      <c r="AP1870" s="133"/>
      <c r="AQ1870" s="133"/>
      <c r="AR1870" s="133"/>
      <c r="AS1870" s="133"/>
      <c r="AT1870" s="133"/>
      <c r="AU1870" s="133"/>
      <c r="AV1870" s="152"/>
      <c r="AW1870" s="134"/>
      <c r="AX1870" s="135"/>
    </row>
    <row r="1871" spans="1:50" x14ac:dyDescent="0.25">
      <c r="A1871" s="3"/>
      <c r="B1871" s="129"/>
      <c r="X1871" s="72"/>
      <c r="Y1871" s="132"/>
      <c r="AB1871" s="131"/>
      <c r="AC1871" s="131"/>
      <c r="AD1871" s="131"/>
      <c r="AE1871" s="131"/>
      <c r="AF1871" s="131"/>
      <c r="AG1871" s="131"/>
      <c r="AH1871" s="131"/>
      <c r="AI1871" s="131"/>
      <c r="AJ1871" s="140"/>
      <c r="AK1871" s="72"/>
      <c r="AL1871" s="133"/>
      <c r="AM1871" s="133"/>
      <c r="AN1871" s="133"/>
      <c r="AO1871" s="133"/>
      <c r="AP1871" s="133"/>
      <c r="AQ1871" s="133"/>
      <c r="AR1871" s="133"/>
      <c r="AS1871" s="133"/>
      <c r="AT1871" s="133"/>
      <c r="AU1871" s="133"/>
      <c r="AV1871" s="152"/>
      <c r="AW1871" s="134"/>
      <c r="AX1871" s="135"/>
    </row>
    <row r="1872" spans="1:50" x14ac:dyDescent="0.25">
      <c r="A1872" s="3"/>
      <c r="B1872" s="129"/>
      <c r="X1872" s="72"/>
      <c r="Y1872" s="132"/>
      <c r="AB1872" s="131"/>
      <c r="AC1872" s="131"/>
      <c r="AD1872" s="131"/>
      <c r="AE1872" s="131"/>
      <c r="AF1872" s="131"/>
      <c r="AG1872" s="131"/>
      <c r="AH1872" s="131"/>
      <c r="AI1872" s="131"/>
      <c r="AJ1872" s="140"/>
      <c r="AK1872" s="72"/>
      <c r="AL1872" s="133"/>
      <c r="AM1872" s="133"/>
      <c r="AN1872" s="133"/>
      <c r="AO1872" s="133"/>
      <c r="AP1872" s="133"/>
      <c r="AQ1872" s="133"/>
      <c r="AR1872" s="133"/>
      <c r="AS1872" s="133"/>
      <c r="AT1872" s="133"/>
      <c r="AU1872" s="133"/>
      <c r="AV1872" s="152"/>
      <c r="AW1872" s="134"/>
      <c r="AX1872" s="135"/>
    </row>
    <row r="1873" spans="1:50" x14ac:dyDescent="0.25">
      <c r="A1873" s="3"/>
      <c r="B1873" s="129"/>
      <c r="X1873" s="72"/>
      <c r="Y1873" s="132"/>
      <c r="AB1873" s="131"/>
      <c r="AC1873" s="131"/>
      <c r="AD1873" s="131"/>
      <c r="AE1873" s="131"/>
      <c r="AF1873" s="131"/>
      <c r="AG1873" s="131"/>
      <c r="AH1873" s="131"/>
      <c r="AI1873" s="131"/>
      <c r="AJ1873" s="140"/>
      <c r="AK1873" s="72"/>
      <c r="AL1873" s="133"/>
      <c r="AM1873" s="133"/>
      <c r="AN1873" s="133"/>
      <c r="AO1873" s="133"/>
      <c r="AP1873" s="133"/>
      <c r="AQ1873" s="133"/>
      <c r="AR1873" s="133"/>
      <c r="AS1873" s="133"/>
      <c r="AT1873" s="133"/>
      <c r="AU1873" s="133"/>
      <c r="AV1873" s="152"/>
      <c r="AW1873" s="134"/>
      <c r="AX1873" s="135"/>
    </row>
    <row r="1874" spans="1:50" x14ac:dyDescent="0.25">
      <c r="A1874" s="3"/>
      <c r="B1874" s="129"/>
      <c r="X1874" s="72"/>
      <c r="Y1874" s="132"/>
      <c r="AB1874" s="131"/>
      <c r="AC1874" s="131"/>
      <c r="AD1874" s="131"/>
      <c r="AE1874" s="131"/>
      <c r="AF1874" s="131"/>
      <c r="AG1874" s="131"/>
      <c r="AH1874" s="131"/>
      <c r="AI1874" s="131"/>
      <c r="AJ1874" s="140"/>
      <c r="AK1874" s="72"/>
      <c r="AL1874" s="133"/>
      <c r="AM1874" s="133"/>
      <c r="AN1874" s="133"/>
      <c r="AO1874" s="133"/>
      <c r="AP1874" s="133"/>
      <c r="AQ1874" s="133"/>
      <c r="AR1874" s="133"/>
      <c r="AS1874" s="133"/>
      <c r="AT1874" s="133"/>
      <c r="AU1874" s="133"/>
      <c r="AV1874" s="152"/>
      <c r="AW1874" s="134"/>
      <c r="AX1874" s="135"/>
    </row>
    <row r="1875" spans="1:50" x14ac:dyDescent="0.25">
      <c r="A1875" s="3"/>
      <c r="B1875" s="129"/>
      <c r="X1875" s="72"/>
      <c r="Y1875" s="132"/>
      <c r="AB1875" s="131"/>
      <c r="AC1875" s="131"/>
      <c r="AD1875" s="131"/>
      <c r="AE1875" s="131"/>
      <c r="AF1875" s="131"/>
      <c r="AG1875" s="131"/>
      <c r="AH1875" s="131"/>
      <c r="AI1875" s="131"/>
      <c r="AJ1875" s="140"/>
      <c r="AK1875" s="72"/>
      <c r="AL1875" s="133"/>
      <c r="AM1875" s="133"/>
      <c r="AN1875" s="133"/>
      <c r="AO1875" s="133"/>
      <c r="AP1875" s="133"/>
      <c r="AQ1875" s="133"/>
      <c r="AR1875" s="133"/>
      <c r="AS1875" s="133"/>
      <c r="AT1875" s="133"/>
      <c r="AU1875" s="133"/>
      <c r="AV1875" s="152"/>
      <c r="AW1875" s="134"/>
      <c r="AX1875" s="135"/>
    </row>
    <row r="1876" spans="1:50" x14ac:dyDescent="0.25">
      <c r="A1876" s="3"/>
      <c r="B1876" s="129"/>
      <c r="X1876" s="72"/>
      <c r="Y1876" s="132"/>
      <c r="AB1876" s="131"/>
      <c r="AC1876" s="131"/>
      <c r="AD1876" s="131"/>
      <c r="AE1876" s="131"/>
      <c r="AF1876" s="131"/>
      <c r="AG1876" s="131"/>
      <c r="AH1876" s="131"/>
      <c r="AI1876" s="131"/>
      <c r="AJ1876" s="140"/>
      <c r="AK1876" s="72"/>
      <c r="AL1876" s="133"/>
      <c r="AM1876" s="133"/>
      <c r="AN1876" s="133"/>
      <c r="AO1876" s="133"/>
      <c r="AP1876" s="133"/>
      <c r="AQ1876" s="133"/>
      <c r="AR1876" s="133"/>
      <c r="AS1876" s="133"/>
      <c r="AT1876" s="133"/>
      <c r="AU1876" s="133"/>
      <c r="AV1876" s="152"/>
      <c r="AW1876" s="134"/>
      <c r="AX1876" s="135"/>
    </row>
    <row r="1877" spans="1:50" x14ac:dyDescent="0.25">
      <c r="A1877" s="3"/>
      <c r="B1877" s="129"/>
      <c r="X1877" s="72"/>
      <c r="Y1877" s="132"/>
      <c r="AB1877" s="131"/>
      <c r="AC1877" s="131"/>
      <c r="AD1877" s="131"/>
      <c r="AE1877" s="131"/>
      <c r="AF1877" s="131"/>
      <c r="AG1877" s="131"/>
      <c r="AH1877" s="131"/>
      <c r="AI1877" s="131"/>
      <c r="AJ1877" s="140"/>
      <c r="AK1877" s="72"/>
      <c r="AL1877" s="133"/>
      <c r="AM1877" s="133"/>
      <c r="AN1877" s="133"/>
      <c r="AO1877" s="133"/>
      <c r="AP1877" s="133"/>
      <c r="AQ1877" s="133"/>
      <c r="AR1877" s="133"/>
      <c r="AS1877" s="133"/>
      <c r="AT1877" s="133"/>
      <c r="AU1877" s="133"/>
      <c r="AV1877" s="152"/>
      <c r="AW1877" s="134"/>
      <c r="AX1877" s="135"/>
    </row>
    <row r="1878" spans="1:50" x14ac:dyDescent="0.25">
      <c r="A1878" s="3"/>
      <c r="B1878" s="129"/>
      <c r="X1878" s="72"/>
      <c r="Y1878" s="132"/>
      <c r="AB1878" s="131"/>
      <c r="AC1878" s="131"/>
      <c r="AD1878" s="131"/>
      <c r="AE1878" s="131"/>
      <c r="AF1878" s="131"/>
      <c r="AG1878" s="131"/>
      <c r="AH1878" s="131"/>
      <c r="AI1878" s="131"/>
      <c r="AJ1878" s="140"/>
      <c r="AK1878" s="72"/>
      <c r="AL1878" s="133"/>
      <c r="AM1878" s="133"/>
      <c r="AN1878" s="133"/>
      <c r="AO1878" s="133"/>
      <c r="AP1878" s="133"/>
      <c r="AQ1878" s="133"/>
      <c r="AR1878" s="133"/>
      <c r="AS1878" s="133"/>
      <c r="AT1878" s="133"/>
      <c r="AU1878" s="133"/>
      <c r="AV1878" s="152"/>
      <c r="AW1878" s="134"/>
      <c r="AX1878" s="135"/>
    </row>
    <row r="1879" spans="1:50" x14ac:dyDescent="0.25">
      <c r="A1879" s="3"/>
      <c r="B1879" s="129"/>
      <c r="X1879" s="72"/>
      <c r="Y1879" s="132"/>
      <c r="AB1879" s="131"/>
      <c r="AC1879" s="131"/>
      <c r="AD1879" s="131"/>
      <c r="AE1879" s="131"/>
      <c r="AF1879" s="131"/>
      <c r="AG1879" s="131"/>
      <c r="AH1879" s="131"/>
      <c r="AI1879" s="131"/>
      <c r="AJ1879" s="140"/>
      <c r="AK1879" s="72"/>
      <c r="AL1879" s="133"/>
      <c r="AM1879" s="133"/>
      <c r="AN1879" s="133"/>
      <c r="AO1879" s="133"/>
      <c r="AP1879" s="133"/>
      <c r="AQ1879" s="133"/>
      <c r="AR1879" s="133"/>
      <c r="AS1879" s="133"/>
      <c r="AT1879" s="133"/>
      <c r="AU1879" s="133"/>
      <c r="AV1879" s="152"/>
      <c r="AW1879" s="134"/>
      <c r="AX1879" s="135"/>
    </row>
    <row r="1880" spans="1:50" x14ac:dyDescent="0.25">
      <c r="A1880" s="3"/>
      <c r="B1880" s="129"/>
      <c r="X1880" s="72"/>
      <c r="Y1880" s="132"/>
      <c r="AB1880" s="131"/>
      <c r="AC1880" s="131"/>
      <c r="AD1880" s="131"/>
      <c r="AE1880" s="131"/>
      <c r="AF1880" s="131"/>
      <c r="AG1880" s="131"/>
      <c r="AH1880" s="131"/>
      <c r="AI1880" s="131"/>
      <c r="AJ1880" s="140"/>
      <c r="AK1880" s="72"/>
      <c r="AL1880" s="133"/>
      <c r="AM1880" s="133"/>
      <c r="AN1880" s="133"/>
      <c r="AO1880" s="133"/>
      <c r="AP1880" s="133"/>
      <c r="AQ1880" s="133"/>
      <c r="AR1880" s="133"/>
      <c r="AS1880" s="133"/>
      <c r="AT1880" s="133"/>
      <c r="AU1880" s="133"/>
      <c r="AV1880" s="152"/>
      <c r="AW1880" s="134"/>
      <c r="AX1880" s="135"/>
    </row>
    <row r="1881" spans="1:50" x14ac:dyDescent="0.25">
      <c r="A1881" s="3"/>
      <c r="B1881" s="129"/>
      <c r="X1881" s="72"/>
      <c r="Y1881" s="132"/>
      <c r="AB1881" s="131"/>
      <c r="AC1881" s="131"/>
      <c r="AD1881" s="131"/>
      <c r="AE1881" s="131"/>
      <c r="AF1881" s="131"/>
      <c r="AG1881" s="131"/>
      <c r="AH1881" s="131"/>
      <c r="AI1881" s="131"/>
      <c r="AJ1881" s="140"/>
      <c r="AK1881" s="72"/>
      <c r="AL1881" s="133"/>
      <c r="AM1881" s="133"/>
      <c r="AN1881" s="133"/>
      <c r="AO1881" s="133"/>
      <c r="AP1881" s="133"/>
      <c r="AQ1881" s="133"/>
      <c r="AR1881" s="133"/>
      <c r="AS1881" s="133"/>
      <c r="AT1881" s="133"/>
      <c r="AU1881" s="133"/>
      <c r="AV1881" s="152"/>
      <c r="AW1881" s="134"/>
      <c r="AX1881" s="135"/>
    </row>
    <row r="1882" spans="1:50" x14ac:dyDescent="0.25">
      <c r="A1882" s="3"/>
      <c r="B1882" s="129"/>
      <c r="X1882" s="72"/>
      <c r="Y1882" s="132"/>
      <c r="AB1882" s="131"/>
      <c r="AC1882" s="131"/>
      <c r="AD1882" s="131"/>
      <c r="AE1882" s="131"/>
      <c r="AF1882" s="131"/>
      <c r="AG1882" s="131"/>
      <c r="AH1882" s="131"/>
      <c r="AI1882" s="131"/>
      <c r="AJ1882" s="140"/>
      <c r="AK1882" s="72"/>
      <c r="AL1882" s="133"/>
      <c r="AM1882" s="133"/>
      <c r="AN1882" s="133"/>
      <c r="AO1882" s="133"/>
      <c r="AP1882" s="133"/>
      <c r="AQ1882" s="133"/>
      <c r="AR1882" s="133"/>
      <c r="AS1882" s="133"/>
      <c r="AT1882" s="133"/>
      <c r="AU1882" s="133"/>
      <c r="AV1882" s="152"/>
      <c r="AW1882" s="134"/>
      <c r="AX1882" s="135"/>
    </row>
    <row r="1883" spans="1:50" x14ac:dyDescent="0.25">
      <c r="A1883" s="3"/>
      <c r="B1883" s="129"/>
      <c r="X1883" s="72"/>
      <c r="Y1883" s="132"/>
      <c r="AB1883" s="131"/>
      <c r="AC1883" s="131"/>
      <c r="AD1883" s="131"/>
      <c r="AE1883" s="131"/>
      <c r="AF1883" s="131"/>
      <c r="AG1883" s="131"/>
      <c r="AH1883" s="131"/>
      <c r="AI1883" s="131"/>
      <c r="AJ1883" s="140"/>
      <c r="AK1883" s="72"/>
      <c r="AL1883" s="133"/>
      <c r="AM1883" s="133"/>
      <c r="AN1883" s="133"/>
      <c r="AO1883" s="133"/>
      <c r="AP1883" s="133"/>
      <c r="AQ1883" s="133"/>
      <c r="AR1883" s="133"/>
      <c r="AS1883" s="133"/>
      <c r="AT1883" s="133"/>
      <c r="AU1883" s="133"/>
      <c r="AV1883" s="152"/>
      <c r="AW1883" s="134"/>
      <c r="AX1883" s="135"/>
    </row>
    <row r="1884" spans="1:50" x14ac:dyDescent="0.25">
      <c r="A1884" s="3"/>
      <c r="B1884" s="129"/>
      <c r="X1884" s="72"/>
      <c r="Y1884" s="132"/>
      <c r="AB1884" s="131"/>
      <c r="AC1884" s="131"/>
      <c r="AD1884" s="131"/>
      <c r="AE1884" s="131"/>
      <c r="AF1884" s="131"/>
      <c r="AG1884" s="131"/>
      <c r="AH1884" s="131"/>
      <c r="AI1884" s="131"/>
      <c r="AJ1884" s="140"/>
      <c r="AK1884" s="72"/>
      <c r="AL1884" s="133"/>
      <c r="AM1884" s="133"/>
      <c r="AN1884" s="133"/>
      <c r="AO1884" s="133"/>
      <c r="AP1884" s="133"/>
      <c r="AQ1884" s="133"/>
      <c r="AR1884" s="133"/>
      <c r="AS1884" s="133"/>
      <c r="AT1884" s="133"/>
      <c r="AU1884" s="133"/>
      <c r="AV1884" s="152"/>
      <c r="AW1884" s="134"/>
      <c r="AX1884" s="135"/>
    </row>
    <row r="1885" spans="1:50" x14ac:dyDescent="0.25">
      <c r="A1885" s="3"/>
      <c r="B1885" s="129"/>
      <c r="X1885" s="72"/>
      <c r="Y1885" s="132"/>
      <c r="AB1885" s="131"/>
      <c r="AC1885" s="131"/>
      <c r="AD1885" s="131"/>
      <c r="AE1885" s="131"/>
      <c r="AF1885" s="131"/>
      <c r="AG1885" s="131"/>
      <c r="AH1885" s="131"/>
      <c r="AI1885" s="131"/>
      <c r="AJ1885" s="140"/>
      <c r="AK1885" s="72"/>
      <c r="AL1885" s="133"/>
      <c r="AM1885" s="133"/>
      <c r="AN1885" s="133"/>
      <c r="AO1885" s="133"/>
      <c r="AP1885" s="133"/>
      <c r="AQ1885" s="133"/>
      <c r="AR1885" s="133"/>
      <c r="AS1885" s="133"/>
      <c r="AT1885" s="133"/>
      <c r="AU1885" s="133"/>
      <c r="AV1885" s="152"/>
      <c r="AW1885" s="134"/>
      <c r="AX1885" s="135"/>
    </row>
    <row r="1886" spans="1:50" x14ac:dyDescent="0.25">
      <c r="A1886" s="3"/>
      <c r="B1886" s="129"/>
      <c r="X1886" s="72"/>
      <c r="Y1886" s="132"/>
      <c r="AB1886" s="131"/>
      <c r="AC1886" s="131"/>
      <c r="AD1886" s="131"/>
      <c r="AE1886" s="131"/>
      <c r="AF1886" s="131"/>
      <c r="AG1886" s="131"/>
      <c r="AH1886" s="131"/>
      <c r="AI1886" s="131"/>
      <c r="AJ1886" s="140"/>
      <c r="AK1886" s="72"/>
      <c r="AL1886" s="133"/>
      <c r="AM1886" s="133"/>
      <c r="AN1886" s="133"/>
      <c r="AO1886" s="133"/>
      <c r="AP1886" s="133"/>
      <c r="AQ1886" s="133"/>
      <c r="AR1886" s="133"/>
      <c r="AS1886" s="133"/>
      <c r="AT1886" s="133"/>
      <c r="AU1886" s="133"/>
      <c r="AV1886" s="152"/>
      <c r="AW1886" s="134"/>
      <c r="AX1886" s="135"/>
    </row>
    <row r="1887" spans="1:50" x14ac:dyDescent="0.25">
      <c r="A1887" s="3"/>
      <c r="B1887" s="129"/>
      <c r="X1887" s="72"/>
      <c r="Y1887" s="132"/>
      <c r="AB1887" s="131"/>
      <c r="AC1887" s="131"/>
      <c r="AD1887" s="131"/>
      <c r="AE1887" s="131"/>
      <c r="AF1887" s="131"/>
      <c r="AG1887" s="131"/>
      <c r="AH1887" s="131"/>
      <c r="AI1887" s="131"/>
      <c r="AJ1887" s="140"/>
      <c r="AK1887" s="72"/>
      <c r="AL1887" s="133"/>
      <c r="AM1887" s="133"/>
      <c r="AN1887" s="133"/>
      <c r="AO1887" s="133"/>
      <c r="AP1887" s="133"/>
      <c r="AQ1887" s="133"/>
      <c r="AR1887" s="133"/>
      <c r="AS1887" s="133"/>
      <c r="AT1887" s="133"/>
      <c r="AU1887" s="133"/>
      <c r="AV1887" s="152"/>
      <c r="AW1887" s="134"/>
      <c r="AX1887" s="135"/>
    </row>
    <row r="1888" spans="1:50" x14ac:dyDescent="0.25">
      <c r="A1888" s="3"/>
      <c r="B1888" s="129"/>
      <c r="X1888" s="72"/>
      <c r="Y1888" s="132"/>
      <c r="AB1888" s="131"/>
      <c r="AC1888" s="131"/>
      <c r="AD1888" s="131"/>
      <c r="AE1888" s="131"/>
      <c r="AF1888" s="131"/>
      <c r="AG1888" s="131"/>
      <c r="AH1888" s="131"/>
      <c r="AI1888" s="131"/>
      <c r="AJ1888" s="140"/>
      <c r="AK1888" s="72"/>
      <c r="AL1888" s="133"/>
      <c r="AM1888" s="133"/>
      <c r="AN1888" s="133"/>
      <c r="AO1888" s="133"/>
      <c r="AP1888" s="133"/>
      <c r="AQ1888" s="133"/>
      <c r="AR1888" s="133"/>
      <c r="AS1888" s="133"/>
      <c r="AT1888" s="133"/>
      <c r="AU1888" s="133"/>
      <c r="AV1888" s="152"/>
      <c r="AW1888" s="134"/>
      <c r="AX1888" s="135"/>
    </row>
    <row r="1889" spans="1:50" x14ac:dyDescent="0.25">
      <c r="A1889" s="3"/>
      <c r="B1889" s="129"/>
      <c r="X1889" s="72"/>
      <c r="Y1889" s="132"/>
      <c r="AB1889" s="131"/>
      <c r="AC1889" s="131"/>
      <c r="AD1889" s="131"/>
      <c r="AE1889" s="131"/>
      <c r="AF1889" s="131"/>
      <c r="AG1889" s="131"/>
      <c r="AH1889" s="131"/>
      <c r="AI1889" s="131"/>
      <c r="AJ1889" s="140"/>
      <c r="AK1889" s="72"/>
      <c r="AL1889" s="133"/>
      <c r="AM1889" s="133"/>
      <c r="AN1889" s="133"/>
      <c r="AO1889" s="133"/>
      <c r="AP1889" s="133"/>
      <c r="AQ1889" s="133"/>
      <c r="AR1889" s="133"/>
      <c r="AS1889" s="133"/>
      <c r="AT1889" s="133"/>
      <c r="AU1889" s="133"/>
      <c r="AV1889" s="152"/>
      <c r="AW1889" s="134"/>
      <c r="AX1889" s="135"/>
    </row>
    <row r="1890" spans="1:50" x14ac:dyDescent="0.25">
      <c r="A1890" s="3"/>
      <c r="B1890" s="129"/>
      <c r="X1890" s="72"/>
      <c r="Y1890" s="132"/>
      <c r="AB1890" s="131"/>
      <c r="AC1890" s="131"/>
      <c r="AD1890" s="131"/>
      <c r="AE1890" s="131"/>
      <c r="AF1890" s="131"/>
      <c r="AG1890" s="131"/>
      <c r="AH1890" s="131"/>
      <c r="AI1890" s="131"/>
      <c r="AJ1890" s="140"/>
      <c r="AK1890" s="72"/>
      <c r="AL1890" s="133"/>
      <c r="AM1890" s="133"/>
      <c r="AN1890" s="133"/>
      <c r="AO1890" s="133"/>
      <c r="AP1890" s="133"/>
      <c r="AQ1890" s="133"/>
      <c r="AR1890" s="133"/>
      <c r="AS1890" s="133"/>
      <c r="AT1890" s="133"/>
      <c r="AU1890" s="133"/>
      <c r="AV1890" s="152"/>
      <c r="AW1890" s="134"/>
      <c r="AX1890" s="135"/>
    </row>
    <row r="1891" spans="1:50" x14ac:dyDescent="0.25">
      <c r="A1891" s="3"/>
      <c r="B1891" s="129"/>
      <c r="X1891" s="72"/>
      <c r="Y1891" s="132"/>
      <c r="AB1891" s="131"/>
      <c r="AC1891" s="131"/>
      <c r="AD1891" s="131"/>
      <c r="AE1891" s="131"/>
      <c r="AF1891" s="131"/>
      <c r="AG1891" s="131"/>
      <c r="AH1891" s="131"/>
      <c r="AI1891" s="131"/>
      <c r="AJ1891" s="140"/>
      <c r="AK1891" s="72"/>
      <c r="AL1891" s="133"/>
      <c r="AM1891" s="133"/>
      <c r="AN1891" s="133"/>
      <c r="AO1891" s="133"/>
      <c r="AP1891" s="133"/>
      <c r="AQ1891" s="133"/>
      <c r="AR1891" s="133"/>
      <c r="AS1891" s="133"/>
      <c r="AT1891" s="133"/>
      <c r="AU1891" s="133"/>
      <c r="AV1891" s="152"/>
      <c r="AW1891" s="134"/>
      <c r="AX1891" s="135"/>
    </row>
    <row r="1892" spans="1:50" x14ac:dyDescent="0.25">
      <c r="A1892" s="3"/>
      <c r="B1892" s="129"/>
      <c r="X1892" s="72"/>
      <c r="Y1892" s="132"/>
      <c r="AB1892" s="131"/>
      <c r="AC1892" s="131"/>
      <c r="AD1892" s="131"/>
      <c r="AE1892" s="131"/>
      <c r="AF1892" s="131"/>
      <c r="AG1892" s="131"/>
      <c r="AH1892" s="131"/>
      <c r="AI1892" s="131"/>
      <c r="AJ1892" s="140"/>
      <c r="AK1892" s="72"/>
      <c r="AL1892" s="133"/>
      <c r="AM1892" s="133"/>
      <c r="AN1892" s="133"/>
      <c r="AO1892" s="133"/>
      <c r="AP1892" s="133"/>
      <c r="AQ1892" s="133"/>
      <c r="AR1892" s="133"/>
      <c r="AS1892" s="133"/>
      <c r="AT1892" s="133"/>
      <c r="AU1892" s="133"/>
      <c r="AV1892" s="152"/>
      <c r="AW1892" s="134"/>
      <c r="AX1892" s="135"/>
    </row>
    <row r="1893" spans="1:50" x14ac:dyDescent="0.25">
      <c r="A1893" s="3"/>
      <c r="B1893" s="129"/>
      <c r="X1893" s="72"/>
      <c r="Y1893" s="132"/>
      <c r="AB1893" s="131"/>
      <c r="AC1893" s="131"/>
      <c r="AD1893" s="131"/>
      <c r="AE1893" s="131"/>
      <c r="AF1893" s="131"/>
      <c r="AG1893" s="131"/>
      <c r="AH1893" s="131"/>
      <c r="AI1893" s="131"/>
      <c r="AJ1893" s="140"/>
      <c r="AK1893" s="72"/>
      <c r="AL1893" s="133"/>
      <c r="AM1893" s="133"/>
      <c r="AN1893" s="133"/>
      <c r="AO1893" s="133"/>
      <c r="AP1893" s="133"/>
      <c r="AQ1893" s="133"/>
      <c r="AR1893" s="133"/>
      <c r="AS1893" s="133"/>
      <c r="AT1893" s="133"/>
      <c r="AU1893" s="133"/>
      <c r="AV1893" s="152"/>
      <c r="AW1893" s="134"/>
      <c r="AX1893" s="135"/>
    </row>
    <row r="1894" spans="1:50" x14ac:dyDescent="0.25">
      <c r="A1894" s="3"/>
      <c r="B1894" s="129"/>
      <c r="X1894" s="72"/>
      <c r="Y1894" s="132"/>
      <c r="AB1894" s="131"/>
      <c r="AC1894" s="131"/>
      <c r="AD1894" s="131"/>
      <c r="AE1894" s="131"/>
      <c r="AF1894" s="131"/>
      <c r="AG1894" s="131"/>
      <c r="AH1894" s="131"/>
      <c r="AI1894" s="131"/>
      <c r="AJ1894" s="140"/>
      <c r="AK1894" s="72"/>
      <c r="AL1894" s="133"/>
      <c r="AM1894" s="133"/>
      <c r="AN1894" s="133"/>
      <c r="AO1894" s="133"/>
      <c r="AP1894" s="133"/>
      <c r="AQ1894" s="133"/>
      <c r="AR1894" s="133"/>
      <c r="AS1894" s="133"/>
      <c r="AT1894" s="133"/>
      <c r="AU1894" s="133"/>
      <c r="AV1894" s="152"/>
      <c r="AW1894" s="134"/>
      <c r="AX1894" s="135"/>
    </row>
    <row r="1895" spans="1:50" x14ac:dyDescent="0.25">
      <c r="A1895" s="3"/>
      <c r="B1895" s="129"/>
      <c r="X1895" s="72"/>
      <c r="Y1895" s="132"/>
      <c r="AB1895" s="131"/>
      <c r="AC1895" s="131"/>
      <c r="AD1895" s="131"/>
      <c r="AE1895" s="131"/>
      <c r="AF1895" s="131"/>
      <c r="AG1895" s="131"/>
      <c r="AH1895" s="131"/>
      <c r="AI1895" s="131"/>
      <c r="AJ1895" s="140"/>
      <c r="AK1895" s="72"/>
      <c r="AL1895" s="133"/>
      <c r="AM1895" s="133"/>
      <c r="AN1895" s="133"/>
      <c r="AO1895" s="133"/>
      <c r="AP1895" s="133"/>
      <c r="AQ1895" s="133"/>
      <c r="AR1895" s="133"/>
      <c r="AS1895" s="133"/>
      <c r="AT1895" s="133"/>
      <c r="AU1895" s="133"/>
      <c r="AV1895" s="152"/>
      <c r="AW1895" s="134"/>
      <c r="AX1895" s="135"/>
    </row>
    <row r="1896" spans="1:50" x14ac:dyDescent="0.25">
      <c r="A1896" s="3"/>
      <c r="B1896" s="129"/>
      <c r="X1896" s="72"/>
      <c r="Y1896" s="132"/>
      <c r="AB1896" s="131"/>
      <c r="AC1896" s="131"/>
      <c r="AD1896" s="131"/>
      <c r="AE1896" s="131"/>
      <c r="AF1896" s="131"/>
      <c r="AG1896" s="131"/>
      <c r="AH1896" s="131"/>
      <c r="AI1896" s="131"/>
      <c r="AJ1896" s="140"/>
      <c r="AK1896" s="72"/>
      <c r="AL1896" s="133"/>
      <c r="AM1896" s="133"/>
      <c r="AN1896" s="133"/>
      <c r="AO1896" s="133"/>
      <c r="AP1896" s="133"/>
      <c r="AQ1896" s="133"/>
      <c r="AR1896" s="133"/>
      <c r="AS1896" s="133"/>
      <c r="AT1896" s="133"/>
      <c r="AU1896" s="133"/>
      <c r="AV1896" s="152"/>
      <c r="AW1896" s="134"/>
      <c r="AX1896" s="135"/>
    </row>
    <row r="1897" spans="1:50" x14ac:dyDescent="0.25">
      <c r="A1897" s="3"/>
      <c r="B1897" s="129"/>
      <c r="X1897" s="72"/>
      <c r="Y1897" s="132"/>
      <c r="AB1897" s="131"/>
      <c r="AC1897" s="131"/>
      <c r="AD1897" s="131"/>
      <c r="AE1897" s="131"/>
      <c r="AF1897" s="131"/>
      <c r="AG1897" s="131"/>
      <c r="AH1897" s="131"/>
      <c r="AI1897" s="131"/>
      <c r="AJ1897" s="140"/>
      <c r="AK1897" s="72"/>
      <c r="AL1897" s="133"/>
      <c r="AM1897" s="133"/>
      <c r="AN1897" s="133"/>
      <c r="AO1897" s="133"/>
      <c r="AP1897" s="133"/>
      <c r="AQ1897" s="133"/>
      <c r="AR1897" s="133"/>
      <c r="AS1897" s="133"/>
      <c r="AT1897" s="133"/>
      <c r="AU1897" s="133"/>
      <c r="AV1897" s="152"/>
      <c r="AW1897" s="134"/>
      <c r="AX1897" s="135"/>
    </row>
    <row r="1898" spans="1:50" x14ac:dyDescent="0.25">
      <c r="A1898" s="3"/>
      <c r="B1898" s="129"/>
      <c r="X1898" s="72"/>
      <c r="Y1898" s="132"/>
      <c r="AB1898" s="131"/>
      <c r="AC1898" s="131"/>
      <c r="AD1898" s="131"/>
      <c r="AE1898" s="131"/>
      <c r="AF1898" s="131"/>
      <c r="AG1898" s="131"/>
      <c r="AH1898" s="131"/>
      <c r="AI1898" s="131"/>
      <c r="AJ1898" s="140"/>
      <c r="AK1898" s="72"/>
      <c r="AL1898" s="133"/>
      <c r="AM1898" s="133"/>
      <c r="AN1898" s="133"/>
      <c r="AO1898" s="133"/>
      <c r="AP1898" s="133"/>
      <c r="AQ1898" s="133"/>
      <c r="AR1898" s="133"/>
      <c r="AS1898" s="133"/>
      <c r="AT1898" s="133"/>
      <c r="AU1898" s="133"/>
      <c r="AV1898" s="152"/>
      <c r="AW1898" s="134"/>
      <c r="AX1898" s="135"/>
    </row>
    <row r="1899" spans="1:50" x14ac:dyDescent="0.25">
      <c r="A1899" s="3"/>
      <c r="B1899" s="129"/>
      <c r="X1899" s="72"/>
      <c r="Y1899" s="132"/>
      <c r="AB1899" s="131"/>
      <c r="AC1899" s="131"/>
      <c r="AD1899" s="131"/>
      <c r="AE1899" s="131"/>
      <c r="AF1899" s="131"/>
      <c r="AG1899" s="131"/>
      <c r="AH1899" s="131"/>
      <c r="AI1899" s="131"/>
      <c r="AJ1899" s="140"/>
      <c r="AK1899" s="72"/>
      <c r="AL1899" s="133"/>
      <c r="AM1899" s="133"/>
      <c r="AN1899" s="133"/>
      <c r="AO1899" s="133"/>
      <c r="AP1899" s="133"/>
      <c r="AQ1899" s="133"/>
      <c r="AR1899" s="133"/>
      <c r="AS1899" s="133"/>
      <c r="AT1899" s="133"/>
      <c r="AU1899" s="133"/>
      <c r="AV1899" s="152"/>
      <c r="AW1899" s="134"/>
      <c r="AX1899" s="135"/>
    </row>
    <row r="1900" spans="1:50" x14ac:dyDescent="0.25">
      <c r="A1900" s="3"/>
      <c r="B1900" s="129"/>
      <c r="X1900" s="72"/>
      <c r="Y1900" s="132"/>
      <c r="AB1900" s="131"/>
      <c r="AC1900" s="131"/>
      <c r="AD1900" s="131"/>
      <c r="AE1900" s="131"/>
      <c r="AF1900" s="131"/>
      <c r="AG1900" s="131"/>
      <c r="AH1900" s="131"/>
      <c r="AI1900" s="131"/>
      <c r="AJ1900" s="140"/>
      <c r="AK1900" s="72"/>
      <c r="AL1900" s="133"/>
      <c r="AM1900" s="133"/>
      <c r="AN1900" s="133"/>
      <c r="AO1900" s="133"/>
      <c r="AP1900" s="133"/>
      <c r="AQ1900" s="133"/>
      <c r="AR1900" s="133"/>
      <c r="AS1900" s="133"/>
      <c r="AT1900" s="133"/>
      <c r="AU1900" s="133"/>
      <c r="AV1900" s="152"/>
      <c r="AW1900" s="134"/>
      <c r="AX1900" s="135"/>
    </row>
    <row r="1901" spans="1:50" x14ac:dyDescent="0.25">
      <c r="A1901" s="3"/>
      <c r="B1901" s="129"/>
      <c r="X1901" s="72"/>
      <c r="Y1901" s="132"/>
      <c r="AB1901" s="131"/>
      <c r="AC1901" s="131"/>
      <c r="AD1901" s="131"/>
      <c r="AE1901" s="131"/>
      <c r="AF1901" s="131"/>
      <c r="AG1901" s="131"/>
      <c r="AH1901" s="131"/>
      <c r="AI1901" s="131"/>
      <c r="AJ1901" s="140"/>
      <c r="AK1901" s="72"/>
      <c r="AL1901" s="133"/>
      <c r="AM1901" s="133"/>
      <c r="AN1901" s="133"/>
      <c r="AO1901" s="133"/>
      <c r="AP1901" s="133"/>
      <c r="AQ1901" s="133"/>
      <c r="AR1901" s="133"/>
      <c r="AS1901" s="133"/>
      <c r="AT1901" s="133"/>
      <c r="AU1901" s="133"/>
      <c r="AV1901" s="152"/>
      <c r="AW1901" s="134"/>
      <c r="AX1901" s="135"/>
    </row>
    <row r="1902" spans="1:50" x14ac:dyDescent="0.25">
      <c r="A1902" s="3"/>
      <c r="B1902" s="129"/>
      <c r="X1902" s="72"/>
      <c r="Y1902" s="132"/>
      <c r="AB1902" s="131"/>
      <c r="AC1902" s="131"/>
      <c r="AD1902" s="131"/>
      <c r="AE1902" s="131"/>
      <c r="AF1902" s="131"/>
      <c r="AG1902" s="131"/>
      <c r="AH1902" s="131"/>
      <c r="AI1902" s="131"/>
      <c r="AJ1902" s="140"/>
      <c r="AK1902" s="72"/>
      <c r="AL1902" s="133"/>
      <c r="AM1902" s="133"/>
      <c r="AN1902" s="133"/>
      <c r="AO1902" s="133"/>
      <c r="AP1902" s="133"/>
      <c r="AQ1902" s="133"/>
      <c r="AR1902" s="133"/>
      <c r="AS1902" s="133"/>
      <c r="AT1902" s="133"/>
      <c r="AU1902" s="133"/>
      <c r="AV1902" s="152"/>
      <c r="AW1902" s="134"/>
      <c r="AX1902" s="135"/>
    </row>
    <row r="1903" spans="1:50" x14ac:dyDescent="0.25">
      <c r="A1903" s="3"/>
      <c r="B1903" s="129"/>
      <c r="X1903" s="72"/>
      <c r="Y1903" s="132"/>
      <c r="AB1903" s="131"/>
      <c r="AC1903" s="131"/>
      <c r="AD1903" s="131"/>
      <c r="AE1903" s="131"/>
      <c r="AF1903" s="131"/>
      <c r="AG1903" s="131"/>
      <c r="AH1903" s="131"/>
      <c r="AI1903" s="131"/>
      <c r="AJ1903" s="140"/>
      <c r="AK1903" s="72"/>
      <c r="AL1903" s="133"/>
      <c r="AM1903" s="133"/>
      <c r="AN1903" s="133"/>
      <c r="AO1903" s="133"/>
      <c r="AP1903" s="133"/>
      <c r="AQ1903" s="133"/>
      <c r="AR1903" s="133"/>
      <c r="AS1903" s="133"/>
      <c r="AT1903" s="133"/>
      <c r="AU1903" s="133"/>
      <c r="AV1903" s="152"/>
      <c r="AW1903" s="134"/>
      <c r="AX1903" s="135"/>
    </row>
    <row r="1904" spans="1:50" x14ac:dyDescent="0.25">
      <c r="A1904" s="3"/>
      <c r="B1904" s="129"/>
      <c r="X1904" s="72"/>
      <c r="Y1904" s="132"/>
      <c r="AB1904" s="131"/>
      <c r="AC1904" s="131"/>
      <c r="AD1904" s="131"/>
      <c r="AE1904" s="131"/>
      <c r="AF1904" s="131"/>
      <c r="AG1904" s="131"/>
      <c r="AH1904" s="131"/>
      <c r="AI1904" s="131"/>
      <c r="AJ1904" s="140"/>
      <c r="AK1904" s="72"/>
      <c r="AL1904" s="133"/>
      <c r="AM1904" s="133"/>
      <c r="AN1904" s="133"/>
      <c r="AO1904" s="133"/>
      <c r="AP1904" s="133"/>
      <c r="AQ1904" s="133"/>
      <c r="AR1904" s="133"/>
      <c r="AS1904" s="133"/>
      <c r="AT1904" s="133"/>
      <c r="AU1904" s="133"/>
      <c r="AV1904" s="152"/>
      <c r="AW1904" s="134"/>
      <c r="AX1904" s="135"/>
    </row>
    <row r="1905" spans="1:50" x14ac:dyDescent="0.25">
      <c r="A1905" s="3"/>
      <c r="B1905" s="129"/>
      <c r="X1905" s="72"/>
      <c r="Y1905" s="132"/>
      <c r="AB1905" s="131"/>
      <c r="AC1905" s="131"/>
      <c r="AD1905" s="131"/>
      <c r="AE1905" s="131"/>
      <c r="AF1905" s="131"/>
      <c r="AG1905" s="131"/>
      <c r="AH1905" s="131"/>
      <c r="AI1905" s="131"/>
      <c r="AJ1905" s="140"/>
      <c r="AK1905" s="72"/>
      <c r="AL1905" s="133"/>
      <c r="AM1905" s="133"/>
      <c r="AN1905" s="133"/>
      <c r="AO1905" s="133"/>
      <c r="AP1905" s="133"/>
      <c r="AQ1905" s="133"/>
      <c r="AR1905" s="133"/>
      <c r="AS1905" s="133"/>
      <c r="AT1905" s="133"/>
      <c r="AU1905" s="133"/>
      <c r="AV1905" s="152"/>
      <c r="AW1905" s="134"/>
      <c r="AX1905" s="135"/>
    </row>
    <row r="1906" spans="1:50" x14ac:dyDescent="0.25">
      <c r="A1906" s="3"/>
      <c r="B1906" s="129"/>
      <c r="X1906" s="72"/>
      <c r="Y1906" s="132"/>
      <c r="AB1906" s="131"/>
      <c r="AC1906" s="131"/>
      <c r="AD1906" s="131"/>
      <c r="AE1906" s="131"/>
      <c r="AF1906" s="131"/>
      <c r="AG1906" s="131"/>
      <c r="AH1906" s="131"/>
      <c r="AI1906" s="131"/>
      <c r="AJ1906" s="140"/>
      <c r="AK1906" s="72"/>
      <c r="AL1906" s="133"/>
      <c r="AM1906" s="133"/>
      <c r="AN1906" s="133"/>
      <c r="AO1906" s="133"/>
      <c r="AP1906" s="133"/>
      <c r="AQ1906" s="133"/>
      <c r="AR1906" s="133"/>
      <c r="AS1906" s="133"/>
      <c r="AT1906" s="133"/>
      <c r="AU1906" s="133"/>
      <c r="AV1906" s="152"/>
      <c r="AW1906" s="134"/>
      <c r="AX1906" s="135"/>
    </row>
    <row r="1907" spans="1:50" x14ac:dyDescent="0.25">
      <c r="A1907" s="3"/>
      <c r="B1907" s="129"/>
      <c r="X1907" s="72"/>
      <c r="Y1907" s="132"/>
      <c r="AB1907" s="131"/>
      <c r="AC1907" s="131"/>
      <c r="AD1907" s="131"/>
      <c r="AE1907" s="131"/>
      <c r="AF1907" s="131"/>
      <c r="AG1907" s="131"/>
      <c r="AH1907" s="131"/>
      <c r="AI1907" s="131"/>
      <c r="AJ1907" s="140"/>
      <c r="AK1907" s="72"/>
      <c r="AL1907" s="133"/>
      <c r="AM1907" s="133"/>
      <c r="AN1907" s="133"/>
      <c r="AO1907" s="133"/>
      <c r="AP1907" s="133"/>
      <c r="AQ1907" s="133"/>
      <c r="AR1907" s="133"/>
      <c r="AS1907" s="133"/>
      <c r="AT1907" s="133"/>
      <c r="AU1907" s="133"/>
      <c r="AV1907" s="152"/>
      <c r="AW1907" s="134"/>
      <c r="AX1907" s="135"/>
    </row>
    <row r="1908" spans="1:50" x14ac:dyDescent="0.25">
      <c r="A1908" s="3"/>
      <c r="B1908" s="129"/>
      <c r="X1908" s="72"/>
      <c r="Y1908" s="132"/>
      <c r="AB1908" s="131"/>
      <c r="AC1908" s="131"/>
      <c r="AD1908" s="131"/>
      <c r="AE1908" s="131"/>
      <c r="AF1908" s="131"/>
      <c r="AG1908" s="131"/>
      <c r="AH1908" s="131"/>
      <c r="AI1908" s="131"/>
      <c r="AJ1908" s="140"/>
      <c r="AK1908" s="72"/>
      <c r="AL1908" s="133"/>
      <c r="AM1908" s="133"/>
      <c r="AN1908" s="133"/>
      <c r="AO1908" s="133"/>
      <c r="AP1908" s="133"/>
      <c r="AQ1908" s="133"/>
      <c r="AR1908" s="133"/>
      <c r="AS1908" s="133"/>
      <c r="AT1908" s="133"/>
      <c r="AU1908" s="133"/>
      <c r="AV1908" s="152"/>
      <c r="AW1908" s="134"/>
      <c r="AX1908" s="135"/>
    </row>
    <row r="1909" spans="1:50" x14ac:dyDescent="0.25">
      <c r="A1909" s="3"/>
      <c r="B1909" s="129"/>
      <c r="X1909" s="72"/>
      <c r="Y1909" s="132"/>
      <c r="AB1909" s="131"/>
      <c r="AC1909" s="131"/>
      <c r="AD1909" s="131"/>
      <c r="AE1909" s="131"/>
      <c r="AF1909" s="131"/>
      <c r="AG1909" s="131"/>
      <c r="AH1909" s="131"/>
      <c r="AI1909" s="131"/>
      <c r="AJ1909" s="140"/>
      <c r="AK1909" s="72"/>
      <c r="AL1909" s="133"/>
      <c r="AM1909" s="133"/>
      <c r="AN1909" s="133"/>
      <c r="AO1909" s="133"/>
      <c r="AP1909" s="133"/>
      <c r="AQ1909" s="133"/>
      <c r="AR1909" s="133"/>
      <c r="AS1909" s="133"/>
      <c r="AT1909" s="133"/>
      <c r="AU1909" s="133"/>
      <c r="AV1909" s="152"/>
      <c r="AW1909" s="134"/>
      <c r="AX1909" s="135"/>
    </row>
    <row r="1910" spans="1:50" x14ac:dyDescent="0.25">
      <c r="A1910" s="3"/>
      <c r="B1910" s="129"/>
      <c r="X1910" s="72"/>
      <c r="Y1910" s="132"/>
      <c r="AB1910" s="131"/>
      <c r="AC1910" s="131"/>
      <c r="AD1910" s="131"/>
      <c r="AE1910" s="131"/>
      <c r="AF1910" s="131"/>
      <c r="AG1910" s="131"/>
      <c r="AH1910" s="131"/>
      <c r="AI1910" s="131"/>
      <c r="AJ1910" s="140"/>
      <c r="AK1910" s="72"/>
      <c r="AL1910" s="133"/>
      <c r="AM1910" s="133"/>
      <c r="AN1910" s="133"/>
      <c r="AO1910" s="133"/>
      <c r="AP1910" s="133"/>
      <c r="AQ1910" s="133"/>
      <c r="AR1910" s="133"/>
      <c r="AS1910" s="133"/>
      <c r="AT1910" s="133"/>
      <c r="AU1910" s="133"/>
      <c r="AV1910" s="152"/>
      <c r="AW1910" s="134"/>
      <c r="AX1910" s="135"/>
    </row>
    <row r="1911" spans="1:50" x14ac:dyDescent="0.25">
      <c r="A1911" s="3"/>
      <c r="B1911" s="129"/>
      <c r="X1911" s="72"/>
      <c r="Y1911" s="132"/>
      <c r="AB1911" s="131"/>
      <c r="AC1911" s="131"/>
      <c r="AD1911" s="131"/>
      <c r="AE1911" s="131"/>
      <c r="AF1911" s="131"/>
      <c r="AG1911" s="131"/>
      <c r="AH1911" s="131"/>
      <c r="AI1911" s="131"/>
      <c r="AJ1911" s="140"/>
      <c r="AK1911" s="72"/>
      <c r="AL1911" s="133"/>
      <c r="AM1911" s="133"/>
      <c r="AN1911" s="133"/>
      <c r="AO1911" s="133"/>
      <c r="AP1911" s="133"/>
      <c r="AQ1911" s="133"/>
      <c r="AR1911" s="133"/>
      <c r="AS1911" s="133"/>
      <c r="AT1911" s="133"/>
      <c r="AU1911" s="133"/>
      <c r="AV1911" s="152"/>
      <c r="AW1911" s="134"/>
      <c r="AX1911" s="135"/>
    </row>
    <row r="1912" spans="1:50" x14ac:dyDescent="0.25">
      <c r="A1912" s="3"/>
      <c r="B1912" s="129"/>
      <c r="X1912" s="72"/>
      <c r="Y1912" s="132"/>
      <c r="AB1912" s="131"/>
      <c r="AC1912" s="131"/>
      <c r="AD1912" s="131"/>
      <c r="AE1912" s="131"/>
      <c r="AF1912" s="131"/>
      <c r="AG1912" s="131"/>
      <c r="AH1912" s="131"/>
      <c r="AI1912" s="131"/>
      <c r="AJ1912" s="140"/>
      <c r="AK1912" s="72"/>
      <c r="AL1912" s="133"/>
      <c r="AM1912" s="133"/>
      <c r="AN1912" s="133"/>
      <c r="AO1912" s="133"/>
      <c r="AP1912" s="133"/>
      <c r="AQ1912" s="133"/>
      <c r="AR1912" s="133"/>
      <c r="AS1912" s="133"/>
      <c r="AT1912" s="133"/>
      <c r="AU1912" s="133"/>
      <c r="AV1912" s="152"/>
      <c r="AW1912" s="134"/>
      <c r="AX1912" s="135"/>
    </row>
    <row r="1913" spans="1:50" x14ac:dyDescent="0.25">
      <c r="A1913" s="3"/>
      <c r="B1913" s="129"/>
      <c r="X1913" s="72"/>
      <c r="Y1913" s="132"/>
      <c r="AB1913" s="131"/>
      <c r="AC1913" s="131"/>
      <c r="AD1913" s="131"/>
      <c r="AE1913" s="131"/>
      <c r="AF1913" s="131"/>
      <c r="AG1913" s="131"/>
      <c r="AH1913" s="131"/>
      <c r="AI1913" s="131"/>
      <c r="AJ1913" s="140"/>
      <c r="AK1913" s="72"/>
      <c r="AL1913" s="133"/>
      <c r="AM1913" s="133"/>
      <c r="AN1913" s="133"/>
      <c r="AO1913" s="133"/>
      <c r="AP1913" s="133"/>
      <c r="AQ1913" s="133"/>
      <c r="AR1913" s="133"/>
      <c r="AS1913" s="133"/>
      <c r="AT1913" s="133"/>
      <c r="AU1913" s="133"/>
      <c r="AV1913" s="152"/>
      <c r="AW1913" s="134"/>
      <c r="AX1913" s="135"/>
    </row>
    <row r="1914" spans="1:50" x14ac:dyDescent="0.25">
      <c r="A1914" s="3"/>
      <c r="B1914" s="129"/>
      <c r="X1914" s="72"/>
      <c r="Y1914" s="132"/>
      <c r="AB1914" s="131"/>
      <c r="AC1914" s="131"/>
      <c r="AD1914" s="131"/>
      <c r="AE1914" s="131"/>
      <c r="AF1914" s="131"/>
      <c r="AG1914" s="131"/>
      <c r="AH1914" s="131"/>
      <c r="AI1914" s="131"/>
      <c r="AJ1914" s="140"/>
      <c r="AK1914" s="72"/>
      <c r="AL1914" s="133"/>
      <c r="AM1914" s="133"/>
      <c r="AN1914" s="133"/>
      <c r="AO1914" s="133"/>
      <c r="AP1914" s="133"/>
      <c r="AQ1914" s="133"/>
      <c r="AR1914" s="133"/>
      <c r="AS1914" s="133"/>
      <c r="AT1914" s="133"/>
      <c r="AU1914" s="133"/>
      <c r="AV1914" s="152"/>
      <c r="AW1914" s="134"/>
      <c r="AX1914" s="135"/>
    </row>
    <row r="1915" spans="1:50" x14ac:dyDescent="0.25">
      <c r="A1915" s="3"/>
      <c r="B1915" s="129"/>
      <c r="X1915" s="72"/>
      <c r="Y1915" s="132"/>
      <c r="AB1915" s="131"/>
      <c r="AC1915" s="131"/>
      <c r="AD1915" s="131"/>
      <c r="AE1915" s="131"/>
      <c r="AF1915" s="131"/>
      <c r="AG1915" s="131"/>
      <c r="AH1915" s="131"/>
      <c r="AI1915" s="131"/>
      <c r="AJ1915" s="140"/>
      <c r="AK1915" s="72"/>
      <c r="AL1915" s="133"/>
      <c r="AM1915" s="133"/>
      <c r="AN1915" s="133"/>
      <c r="AO1915" s="133"/>
      <c r="AP1915" s="133"/>
      <c r="AQ1915" s="133"/>
      <c r="AR1915" s="133"/>
      <c r="AS1915" s="133"/>
      <c r="AT1915" s="133"/>
      <c r="AU1915" s="133"/>
      <c r="AV1915" s="152"/>
      <c r="AW1915" s="134"/>
      <c r="AX1915" s="135"/>
    </row>
    <row r="1916" spans="1:50" x14ac:dyDescent="0.25">
      <c r="A1916" s="3"/>
      <c r="B1916" s="129"/>
      <c r="X1916" s="72"/>
      <c r="Y1916" s="132"/>
      <c r="AB1916" s="131"/>
      <c r="AC1916" s="131"/>
      <c r="AD1916" s="131"/>
      <c r="AE1916" s="131"/>
      <c r="AF1916" s="131"/>
      <c r="AG1916" s="131"/>
      <c r="AH1916" s="131"/>
      <c r="AI1916" s="131"/>
      <c r="AJ1916" s="140"/>
      <c r="AK1916" s="72"/>
      <c r="AL1916" s="133"/>
      <c r="AM1916" s="133"/>
      <c r="AN1916" s="133"/>
      <c r="AO1916" s="133"/>
      <c r="AP1916" s="133"/>
      <c r="AQ1916" s="133"/>
      <c r="AR1916" s="133"/>
      <c r="AS1916" s="133"/>
      <c r="AT1916" s="133"/>
      <c r="AU1916" s="133"/>
      <c r="AV1916" s="152"/>
      <c r="AW1916" s="134"/>
      <c r="AX1916" s="135"/>
    </row>
    <row r="1917" spans="1:50" x14ac:dyDescent="0.25">
      <c r="A1917" s="3"/>
      <c r="B1917" s="129"/>
      <c r="X1917" s="72"/>
      <c r="Y1917" s="132"/>
      <c r="AB1917" s="131"/>
      <c r="AC1917" s="131"/>
      <c r="AD1917" s="131"/>
      <c r="AE1917" s="131"/>
      <c r="AF1917" s="131"/>
      <c r="AG1917" s="131"/>
      <c r="AH1917" s="131"/>
      <c r="AI1917" s="131"/>
      <c r="AJ1917" s="140"/>
      <c r="AK1917" s="72"/>
      <c r="AL1917" s="133"/>
      <c r="AM1917" s="133"/>
      <c r="AN1917" s="133"/>
      <c r="AO1917" s="133"/>
      <c r="AP1917" s="133"/>
      <c r="AQ1917" s="133"/>
      <c r="AR1917" s="133"/>
      <c r="AS1917" s="133"/>
      <c r="AT1917" s="133"/>
      <c r="AU1917" s="133"/>
      <c r="AV1917" s="152"/>
      <c r="AW1917" s="134"/>
      <c r="AX1917" s="135"/>
    </row>
    <row r="1918" spans="1:50" x14ac:dyDescent="0.25">
      <c r="A1918" s="3"/>
      <c r="B1918" s="129"/>
      <c r="X1918" s="72"/>
      <c r="Y1918" s="132"/>
      <c r="AB1918" s="131"/>
      <c r="AC1918" s="131"/>
      <c r="AD1918" s="131"/>
      <c r="AE1918" s="131"/>
      <c r="AF1918" s="131"/>
      <c r="AG1918" s="131"/>
      <c r="AH1918" s="131"/>
      <c r="AI1918" s="131"/>
      <c r="AJ1918" s="140"/>
      <c r="AK1918" s="72"/>
      <c r="AL1918" s="133"/>
      <c r="AM1918" s="133"/>
      <c r="AN1918" s="133"/>
      <c r="AO1918" s="133"/>
      <c r="AP1918" s="133"/>
      <c r="AQ1918" s="133"/>
      <c r="AR1918" s="133"/>
      <c r="AS1918" s="133"/>
      <c r="AT1918" s="133"/>
      <c r="AU1918" s="133"/>
      <c r="AV1918" s="152"/>
      <c r="AW1918" s="134"/>
      <c r="AX1918" s="135"/>
    </row>
    <row r="1919" spans="1:50" x14ac:dyDescent="0.25">
      <c r="A1919" s="3"/>
      <c r="B1919" s="129"/>
      <c r="X1919" s="72"/>
      <c r="Y1919" s="132"/>
      <c r="AB1919" s="131"/>
      <c r="AC1919" s="131"/>
      <c r="AD1919" s="131"/>
      <c r="AE1919" s="131"/>
      <c r="AF1919" s="131"/>
      <c r="AG1919" s="131"/>
      <c r="AH1919" s="131"/>
      <c r="AI1919" s="131"/>
      <c r="AJ1919" s="140"/>
      <c r="AK1919" s="72"/>
      <c r="AL1919" s="133"/>
      <c r="AM1919" s="133"/>
      <c r="AN1919" s="133"/>
      <c r="AO1919" s="133"/>
      <c r="AP1919" s="133"/>
      <c r="AQ1919" s="133"/>
      <c r="AR1919" s="133"/>
      <c r="AS1919" s="133"/>
      <c r="AT1919" s="133"/>
      <c r="AU1919" s="133"/>
      <c r="AV1919" s="152"/>
      <c r="AW1919" s="134"/>
      <c r="AX1919" s="135"/>
    </row>
    <row r="1920" spans="1:50" x14ac:dyDescent="0.25">
      <c r="A1920" s="3"/>
      <c r="B1920" s="129"/>
      <c r="X1920" s="72"/>
      <c r="Y1920" s="132"/>
      <c r="AB1920" s="131"/>
      <c r="AC1920" s="131"/>
      <c r="AD1920" s="131"/>
      <c r="AE1920" s="131"/>
      <c r="AF1920" s="131"/>
      <c r="AG1920" s="131"/>
      <c r="AH1920" s="131"/>
      <c r="AI1920" s="131"/>
      <c r="AJ1920" s="140"/>
      <c r="AK1920" s="72"/>
      <c r="AL1920" s="133"/>
      <c r="AM1920" s="133"/>
      <c r="AN1920" s="133"/>
      <c r="AO1920" s="133"/>
      <c r="AP1920" s="133"/>
      <c r="AQ1920" s="133"/>
      <c r="AR1920" s="133"/>
      <c r="AS1920" s="133"/>
      <c r="AT1920" s="133"/>
      <c r="AU1920" s="133"/>
      <c r="AV1920" s="152"/>
      <c r="AW1920" s="134"/>
      <c r="AX1920" s="135"/>
    </row>
    <row r="1921" spans="1:50" x14ac:dyDescent="0.25">
      <c r="A1921" s="3"/>
      <c r="B1921" s="129"/>
      <c r="X1921" s="72"/>
      <c r="Y1921" s="132"/>
      <c r="AB1921" s="131"/>
      <c r="AC1921" s="131"/>
      <c r="AD1921" s="131"/>
      <c r="AE1921" s="131"/>
      <c r="AF1921" s="131"/>
      <c r="AG1921" s="131"/>
      <c r="AH1921" s="131"/>
      <c r="AI1921" s="131"/>
      <c r="AJ1921" s="140"/>
      <c r="AK1921" s="72"/>
      <c r="AL1921" s="133"/>
      <c r="AM1921" s="133"/>
      <c r="AN1921" s="133"/>
      <c r="AO1921" s="133"/>
      <c r="AP1921" s="133"/>
      <c r="AQ1921" s="133"/>
      <c r="AR1921" s="133"/>
      <c r="AS1921" s="133"/>
      <c r="AT1921" s="133"/>
      <c r="AU1921" s="133"/>
      <c r="AV1921" s="152"/>
      <c r="AW1921" s="134"/>
      <c r="AX1921" s="135"/>
    </row>
    <row r="1922" spans="1:50" x14ac:dyDescent="0.25">
      <c r="A1922" s="3"/>
      <c r="B1922" s="129"/>
      <c r="X1922" s="72"/>
      <c r="Y1922" s="132"/>
      <c r="AB1922" s="131"/>
      <c r="AC1922" s="131"/>
      <c r="AD1922" s="131"/>
      <c r="AE1922" s="131"/>
      <c r="AF1922" s="131"/>
      <c r="AG1922" s="131"/>
      <c r="AH1922" s="131"/>
      <c r="AI1922" s="131"/>
      <c r="AJ1922" s="140"/>
      <c r="AK1922" s="72"/>
      <c r="AL1922" s="133"/>
      <c r="AM1922" s="133"/>
      <c r="AN1922" s="133"/>
      <c r="AO1922" s="133"/>
      <c r="AP1922" s="133"/>
      <c r="AQ1922" s="133"/>
      <c r="AR1922" s="133"/>
      <c r="AS1922" s="133"/>
      <c r="AT1922" s="133"/>
      <c r="AU1922" s="133"/>
      <c r="AV1922" s="152"/>
      <c r="AW1922" s="134"/>
      <c r="AX1922" s="135"/>
    </row>
    <row r="1923" spans="1:50" x14ac:dyDescent="0.25">
      <c r="A1923" s="3"/>
      <c r="B1923" s="129"/>
      <c r="X1923" s="72"/>
      <c r="Y1923" s="132"/>
      <c r="AB1923" s="131"/>
      <c r="AC1923" s="131"/>
      <c r="AD1923" s="131"/>
      <c r="AE1923" s="131"/>
      <c r="AF1923" s="131"/>
      <c r="AG1923" s="131"/>
      <c r="AH1923" s="131"/>
      <c r="AI1923" s="131"/>
      <c r="AJ1923" s="140"/>
      <c r="AK1923" s="72"/>
      <c r="AL1923" s="133"/>
      <c r="AM1923" s="133"/>
      <c r="AN1923" s="133"/>
      <c r="AO1923" s="133"/>
      <c r="AP1923" s="133"/>
      <c r="AQ1923" s="133"/>
      <c r="AR1923" s="133"/>
      <c r="AS1923" s="133"/>
      <c r="AT1923" s="133"/>
      <c r="AU1923" s="133"/>
      <c r="AV1923" s="152"/>
      <c r="AW1923" s="134"/>
      <c r="AX1923" s="135"/>
    </row>
    <row r="1924" spans="1:50" x14ac:dyDescent="0.25">
      <c r="A1924" s="3"/>
      <c r="B1924" s="129"/>
      <c r="X1924" s="72"/>
      <c r="Y1924" s="132"/>
      <c r="AB1924" s="131"/>
      <c r="AC1924" s="131"/>
      <c r="AD1924" s="131"/>
      <c r="AE1924" s="131"/>
      <c r="AF1924" s="131"/>
      <c r="AG1924" s="131"/>
      <c r="AH1924" s="131"/>
      <c r="AI1924" s="131"/>
      <c r="AJ1924" s="140"/>
      <c r="AK1924" s="72"/>
      <c r="AL1924" s="133"/>
      <c r="AM1924" s="133"/>
      <c r="AN1924" s="133"/>
      <c r="AO1924" s="133"/>
      <c r="AP1924" s="133"/>
      <c r="AQ1924" s="133"/>
      <c r="AR1924" s="133"/>
      <c r="AS1924" s="133"/>
      <c r="AT1924" s="133"/>
      <c r="AU1924" s="133"/>
      <c r="AV1924" s="152"/>
      <c r="AW1924" s="134"/>
      <c r="AX1924" s="135"/>
    </row>
    <row r="1925" spans="1:50" x14ac:dyDescent="0.25">
      <c r="A1925" s="3"/>
      <c r="B1925" s="129"/>
      <c r="X1925" s="72"/>
      <c r="Y1925" s="132"/>
      <c r="AB1925" s="131"/>
      <c r="AC1925" s="131"/>
      <c r="AD1925" s="131"/>
      <c r="AE1925" s="131"/>
      <c r="AF1925" s="131"/>
      <c r="AG1925" s="131"/>
      <c r="AH1925" s="131"/>
      <c r="AI1925" s="131"/>
      <c r="AJ1925" s="140"/>
      <c r="AK1925" s="72"/>
      <c r="AL1925" s="133"/>
      <c r="AM1925" s="133"/>
      <c r="AN1925" s="133"/>
      <c r="AO1925" s="133"/>
      <c r="AP1925" s="133"/>
      <c r="AQ1925" s="133"/>
      <c r="AR1925" s="133"/>
      <c r="AS1925" s="133"/>
      <c r="AT1925" s="133"/>
      <c r="AU1925" s="133"/>
      <c r="AV1925" s="152"/>
      <c r="AW1925" s="134"/>
      <c r="AX1925" s="135"/>
    </row>
    <row r="1926" spans="1:50" x14ac:dyDescent="0.25">
      <c r="A1926" s="3"/>
      <c r="B1926" s="129"/>
      <c r="X1926" s="72"/>
      <c r="Y1926" s="132"/>
      <c r="AB1926" s="131"/>
      <c r="AC1926" s="131"/>
      <c r="AD1926" s="131"/>
      <c r="AE1926" s="131"/>
      <c r="AF1926" s="131"/>
      <c r="AG1926" s="131"/>
      <c r="AH1926" s="131"/>
      <c r="AI1926" s="131"/>
      <c r="AJ1926" s="140"/>
      <c r="AK1926" s="72"/>
      <c r="AL1926" s="133"/>
      <c r="AM1926" s="133"/>
      <c r="AN1926" s="133"/>
      <c r="AO1926" s="133"/>
      <c r="AP1926" s="133"/>
      <c r="AQ1926" s="133"/>
      <c r="AR1926" s="133"/>
      <c r="AS1926" s="133"/>
      <c r="AT1926" s="133"/>
      <c r="AU1926" s="133"/>
      <c r="AV1926" s="152"/>
      <c r="AW1926" s="134"/>
      <c r="AX1926" s="135"/>
    </row>
    <row r="1927" spans="1:50" x14ac:dyDescent="0.25">
      <c r="A1927" s="3"/>
      <c r="B1927" s="129"/>
      <c r="X1927" s="72"/>
      <c r="Y1927" s="132"/>
      <c r="AB1927" s="131"/>
      <c r="AC1927" s="131"/>
      <c r="AD1927" s="131"/>
      <c r="AE1927" s="131"/>
      <c r="AF1927" s="131"/>
      <c r="AG1927" s="131"/>
      <c r="AH1927" s="131"/>
      <c r="AI1927" s="131"/>
      <c r="AJ1927" s="140"/>
      <c r="AK1927" s="72"/>
      <c r="AL1927" s="133"/>
      <c r="AM1927" s="133"/>
      <c r="AN1927" s="133"/>
      <c r="AO1927" s="133"/>
      <c r="AP1927" s="133"/>
      <c r="AQ1927" s="133"/>
      <c r="AR1927" s="133"/>
      <c r="AS1927" s="133"/>
      <c r="AT1927" s="133"/>
      <c r="AU1927" s="133"/>
      <c r="AV1927" s="152"/>
      <c r="AW1927" s="134"/>
      <c r="AX1927" s="135"/>
    </row>
    <row r="1928" spans="1:50" x14ac:dyDescent="0.25">
      <c r="A1928" s="3"/>
      <c r="B1928" s="129"/>
      <c r="X1928" s="72"/>
      <c r="Y1928" s="132"/>
      <c r="AB1928" s="131"/>
      <c r="AC1928" s="131"/>
      <c r="AD1928" s="131"/>
      <c r="AE1928" s="131"/>
      <c r="AF1928" s="131"/>
      <c r="AG1928" s="131"/>
      <c r="AH1928" s="131"/>
      <c r="AI1928" s="131"/>
      <c r="AJ1928" s="140"/>
      <c r="AK1928" s="72"/>
      <c r="AL1928" s="133"/>
      <c r="AM1928" s="133"/>
      <c r="AN1928" s="133"/>
      <c r="AO1928" s="133"/>
      <c r="AP1928" s="133"/>
      <c r="AQ1928" s="133"/>
      <c r="AR1928" s="133"/>
      <c r="AS1928" s="133"/>
      <c r="AT1928" s="133"/>
      <c r="AU1928" s="133"/>
      <c r="AV1928" s="152"/>
      <c r="AW1928" s="134"/>
      <c r="AX1928" s="135"/>
    </row>
    <row r="1929" spans="1:50" x14ac:dyDescent="0.25">
      <c r="A1929" s="3"/>
      <c r="B1929" s="129"/>
      <c r="X1929" s="72"/>
      <c r="Y1929" s="132"/>
      <c r="AB1929" s="131"/>
      <c r="AC1929" s="131"/>
      <c r="AD1929" s="131"/>
      <c r="AE1929" s="131"/>
      <c r="AF1929" s="131"/>
      <c r="AG1929" s="131"/>
      <c r="AH1929" s="131"/>
      <c r="AI1929" s="131"/>
      <c r="AJ1929" s="140"/>
      <c r="AK1929" s="72"/>
      <c r="AL1929" s="133"/>
      <c r="AM1929" s="133"/>
      <c r="AN1929" s="133"/>
      <c r="AO1929" s="133"/>
      <c r="AP1929" s="133"/>
      <c r="AQ1929" s="133"/>
      <c r="AR1929" s="133"/>
      <c r="AS1929" s="133"/>
      <c r="AT1929" s="133"/>
      <c r="AU1929" s="133"/>
      <c r="AV1929" s="152"/>
      <c r="AW1929" s="134"/>
      <c r="AX1929" s="135"/>
    </row>
    <row r="1930" spans="1:50" x14ac:dyDescent="0.25">
      <c r="A1930" s="3"/>
      <c r="B1930" s="129"/>
      <c r="X1930" s="72"/>
      <c r="Y1930" s="132"/>
      <c r="AB1930" s="131"/>
      <c r="AC1930" s="131"/>
      <c r="AD1930" s="131"/>
      <c r="AE1930" s="131"/>
      <c r="AF1930" s="131"/>
      <c r="AG1930" s="131"/>
      <c r="AH1930" s="131"/>
      <c r="AI1930" s="131"/>
      <c r="AJ1930" s="140"/>
      <c r="AK1930" s="72"/>
      <c r="AL1930" s="133"/>
      <c r="AM1930" s="133"/>
      <c r="AN1930" s="133"/>
      <c r="AO1930" s="133"/>
      <c r="AP1930" s="133"/>
      <c r="AQ1930" s="133"/>
      <c r="AR1930" s="133"/>
      <c r="AS1930" s="133"/>
      <c r="AT1930" s="133"/>
      <c r="AU1930" s="133"/>
      <c r="AV1930" s="152"/>
      <c r="AW1930" s="134"/>
      <c r="AX1930" s="135"/>
    </row>
    <row r="1931" spans="1:50" x14ac:dyDescent="0.25">
      <c r="A1931" s="3"/>
      <c r="B1931" s="129"/>
      <c r="X1931" s="72"/>
      <c r="Y1931" s="132"/>
      <c r="AB1931" s="131"/>
      <c r="AC1931" s="131"/>
      <c r="AD1931" s="131"/>
      <c r="AE1931" s="131"/>
      <c r="AF1931" s="131"/>
      <c r="AG1931" s="131"/>
      <c r="AH1931" s="131"/>
      <c r="AI1931" s="131"/>
      <c r="AJ1931" s="140"/>
      <c r="AK1931" s="72"/>
      <c r="AL1931" s="133"/>
      <c r="AM1931" s="133"/>
      <c r="AN1931" s="133"/>
      <c r="AO1931" s="133"/>
      <c r="AP1931" s="133"/>
      <c r="AQ1931" s="133"/>
      <c r="AR1931" s="133"/>
      <c r="AS1931" s="133"/>
      <c r="AT1931" s="133"/>
      <c r="AU1931" s="133"/>
      <c r="AV1931" s="152"/>
      <c r="AW1931" s="134"/>
      <c r="AX1931" s="135"/>
    </row>
    <row r="1932" spans="1:50" x14ac:dyDescent="0.25">
      <c r="A1932" s="3"/>
      <c r="B1932" s="129"/>
      <c r="X1932" s="72"/>
      <c r="Y1932" s="132"/>
      <c r="AB1932" s="131"/>
      <c r="AC1932" s="131"/>
      <c r="AD1932" s="131"/>
      <c r="AE1932" s="131"/>
      <c r="AF1932" s="131"/>
      <c r="AG1932" s="131"/>
      <c r="AH1932" s="131"/>
      <c r="AI1932" s="131"/>
      <c r="AJ1932" s="140"/>
      <c r="AK1932" s="72"/>
      <c r="AL1932" s="133"/>
      <c r="AM1932" s="133"/>
      <c r="AN1932" s="133"/>
      <c r="AO1932" s="133"/>
      <c r="AP1932" s="133"/>
      <c r="AQ1932" s="133"/>
      <c r="AR1932" s="133"/>
      <c r="AS1932" s="133"/>
      <c r="AT1932" s="133"/>
      <c r="AU1932" s="133"/>
      <c r="AV1932" s="152"/>
      <c r="AW1932" s="134"/>
      <c r="AX1932" s="135"/>
    </row>
    <row r="1933" spans="1:50" x14ac:dyDescent="0.25">
      <c r="A1933" s="3"/>
      <c r="B1933" s="129"/>
      <c r="X1933" s="72"/>
      <c r="Y1933" s="132"/>
      <c r="AB1933" s="131"/>
      <c r="AC1933" s="131"/>
      <c r="AD1933" s="131"/>
      <c r="AE1933" s="131"/>
      <c r="AF1933" s="131"/>
      <c r="AG1933" s="131"/>
      <c r="AH1933" s="131"/>
      <c r="AI1933" s="131"/>
      <c r="AJ1933" s="140"/>
      <c r="AK1933" s="72"/>
      <c r="AL1933" s="133"/>
      <c r="AM1933" s="133"/>
      <c r="AN1933" s="133"/>
      <c r="AO1933" s="133"/>
      <c r="AP1933" s="133"/>
      <c r="AQ1933" s="133"/>
      <c r="AR1933" s="133"/>
      <c r="AS1933" s="133"/>
      <c r="AT1933" s="133"/>
      <c r="AU1933" s="133"/>
      <c r="AV1933" s="152"/>
      <c r="AW1933" s="134"/>
      <c r="AX1933" s="135"/>
    </row>
    <row r="1934" spans="1:50" x14ac:dyDescent="0.25">
      <c r="A1934" s="3"/>
      <c r="B1934" s="129"/>
      <c r="X1934" s="72"/>
      <c r="Y1934" s="132"/>
      <c r="AB1934" s="131"/>
      <c r="AC1934" s="131"/>
      <c r="AD1934" s="131"/>
      <c r="AE1934" s="131"/>
      <c r="AF1934" s="131"/>
      <c r="AG1934" s="131"/>
      <c r="AH1934" s="131"/>
      <c r="AI1934" s="131"/>
      <c r="AJ1934" s="140"/>
      <c r="AK1934" s="72"/>
      <c r="AL1934" s="133"/>
      <c r="AM1934" s="133"/>
      <c r="AN1934" s="133"/>
      <c r="AO1934" s="133"/>
      <c r="AP1934" s="133"/>
      <c r="AQ1934" s="133"/>
      <c r="AR1934" s="133"/>
      <c r="AS1934" s="133"/>
      <c r="AT1934" s="133"/>
      <c r="AU1934" s="133"/>
      <c r="AV1934" s="152"/>
      <c r="AW1934" s="134"/>
      <c r="AX1934" s="135"/>
    </row>
    <row r="1935" spans="1:50" x14ac:dyDescent="0.25">
      <c r="A1935" s="3"/>
      <c r="B1935" s="129"/>
      <c r="X1935" s="72"/>
      <c r="Y1935" s="132"/>
      <c r="AB1935" s="131"/>
      <c r="AC1935" s="131"/>
      <c r="AD1935" s="131"/>
      <c r="AE1935" s="131"/>
      <c r="AF1935" s="131"/>
      <c r="AG1935" s="131"/>
      <c r="AH1935" s="131"/>
      <c r="AI1935" s="131"/>
      <c r="AJ1935" s="140"/>
      <c r="AK1935" s="72"/>
      <c r="AL1935" s="133"/>
      <c r="AM1935" s="133"/>
      <c r="AN1935" s="133"/>
      <c r="AO1935" s="133"/>
      <c r="AP1935" s="133"/>
      <c r="AQ1935" s="133"/>
      <c r="AR1935" s="133"/>
      <c r="AS1935" s="133"/>
      <c r="AT1935" s="133"/>
      <c r="AU1935" s="133"/>
      <c r="AV1935" s="152"/>
      <c r="AW1935" s="134"/>
      <c r="AX1935" s="135"/>
    </row>
    <row r="1936" spans="1:50" x14ac:dyDescent="0.25">
      <c r="A1936" s="3"/>
      <c r="B1936" s="129"/>
      <c r="X1936" s="72"/>
      <c r="Y1936" s="132"/>
      <c r="AB1936" s="131"/>
      <c r="AC1936" s="131"/>
      <c r="AD1936" s="131"/>
      <c r="AE1936" s="131"/>
      <c r="AF1936" s="131"/>
      <c r="AG1936" s="131"/>
      <c r="AH1936" s="131"/>
      <c r="AI1936" s="131"/>
      <c r="AJ1936" s="140"/>
      <c r="AK1936" s="72"/>
      <c r="AL1936" s="133"/>
      <c r="AM1936" s="133"/>
      <c r="AN1936" s="133"/>
      <c r="AO1936" s="133"/>
      <c r="AP1936" s="133"/>
      <c r="AQ1936" s="133"/>
      <c r="AR1936" s="133"/>
      <c r="AS1936" s="133"/>
      <c r="AT1936" s="133"/>
      <c r="AU1936" s="133"/>
      <c r="AV1936" s="152"/>
      <c r="AW1936" s="134"/>
      <c r="AX1936" s="135"/>
    </row>
    <row r="1937" spans="1:50" x14ac:dyDescent="0.25">
      <c r="A1937" s="3"/>
      <c r="B1937" s="129"/>
      <c r="X1937" s="72"/>
      <c r="Y1937" s="132"/>
      <c r="AB1937" s="131"/>
      <c r="AC1937" s="131"/>
      <c r="AD1937" s="131"/>
      <c r="AE1937" s="131"/>
      <c r="AF1937" s="131"/>
      <c r="AG1937" s="131"/>
      <c r="AH1937" s="131"/>
      <c r="AI1937" s="131"/>
      <c r="AJ1937" s="140"/>
      <c r="AK1937" s="72"/>
      <c r="AL1937" s="133"/>
      <c r="AM1937" s="133"/>
      <c r="AN1937" s="133"/>
      <c r="AO1937" s="133"/>
      <c r="AP1937" s="133"/>
      <c r="AQ1937" s="133"/>
      <c r="AR1937" s="133"/>
      <c r="AS1937" s="133"/>
      <c r="AT1937" s="133"/>
      <c r="AU1937" s="133"/>
      <c r="AV1937" s="152"/>
      <c r="AW1937" s="134"/>
      <c r="AX1937" s="135"/>
    </row>
    <row r="1938" spans="1:50" x14ac:dyDescent="0.25">
      <c r="A1938" s="3"/>
      <c r="B1938" s="129"/>
      <c r="X1938" s="72"/>
      <c r="Y1938" s="132"/>
      <c r="AB1938" s="131"/>
      <c r="AC1938" s="131"/>
      <c r="AD1938" s="131"/>
      <c r="AE1938" s="131"/>
      <c r="AF1938" s="131"/>
      <c r="AG1938" s="131"/>
      <c r="AH1938" s="131"/>
      <c r="AI1938" s="131"/>
      <c r="AJ1938" s="140"/>
      <c r="AK1938" s="72"/>
      <c r="AL1938" s="133"/>
      <c r="AM1938" s="133"/>
      <c r="AN1938" s="133"/>
      <c r="AO1938" s="133"/>
      <c r="AP1938" s="133"/>
      <c r="AQ1938" s="133"/>
      <c r="AR1938" s="133"/>
      <c r="AS1938" s="133"/>
      <c r="AT1938" s="133"/>
      <c r="AU1938" s="133"/>
      <c r="AV1938" s="152"/>
      <c r="AW1938" s="134"/>
      <c r="AX1938" s="135"/>
    </row>
    <row r="1939" spans="1:50" x14ac:dyDescent="0.25">
      <c r="A1939" s="3"/>
      <c r="B1939" s="129"/>
      <c r="X1939" s="72"/>
      <c r="Y1939" s="132"/>
      <c r="AB1939" s="131"/>
      <c r="AC1939" s="131"/>
      <c r="AD1939" s="131"/>
      <c r="AE1939" s="131"/>
      <c r="AF1939" s="131"/>
      <c r="AG1939" s="131"/>
      <c r="AH1939" s="131"/>
      <c r="AI1939" s="131"/>
      <c r="AJ1939" s="140"/>
      <c r="AK1939" s="72"/>
      <c r="AL1939" s="133"/>
      <c r="AM1939" s="133"/>
      <c r="AN1939" s="133"/>
      <c r="AO1939" s="133"/>
      <c r="AP1939" s="133"/>
      <c r="AQ1939" s="133"/>
      <c r="AR1939" s="133"/>
      <c r="AS1939" s="133"/>
      <c r="AT1939" s="133"/>
      <c r="AU1939" s="133"/>
      <c r="AV1939" s="152"/>
      <c r="AW1939" s="134"/>
      <c r="AX1939" s="135"/>
    </row>
    <row r="1940" spans="1:50" x14ac:dyDescent="0.25">
      <c r="A1940" s="3"/>
      <c r="B1940" s="129"/>
      <c r="X1940" s="72"/>
      <c r="Y1940" s="132"/>
      <c r="AB1940" s="131"/>
      <c r="AC1940" s="131"/>
      <c r="AD1940" s="131"/>
      <c r="AE1940" s="131"/>
      <c r="AF1940" s="131"/>
      <c r="AG1940" s="131"/>
      <c r="AH1940" s="131"/>
      <c r="AI1940" s="131"/>
      <c r="AJ1940" s="140"/>
      <c r="AK1940" s="72"/>
      <c r="AL1940" s="133"/>
      <c r="AM1940" s="133"/>
      <c r="AN1940" s="133"/>
      <c r="AO1940" s="133"/>
      <c r="AP1940" s="133"/>
      <c r="AQ1940" s="133"/>
      <c r="AR1940" s="133"/>
      <c r="AS1940" s="133"/>
      <c r="AT1940" s="133"/>
      <c r="AU1940" s="133"/>
      <c r="AV1940" s="152"/>
      <c r="AW1940" s="134"/>
      <c r="AX1940" s="135"/>
    </row>
    <row r="1941" spans="1:50" x14ac:dyDescent="0.25">
      <c r="A1941" s="3"/>
      <c r="B1941" s="129"/>
      <c r="X1941" s="72"/>
      <c r="Y1941" s="132"/>
      <c r="AB1941" s="131"/>
      <c r="AC1941" s="131"/>
      <c r="AD1941" s="131"/>
      <c r="AE1941" s="131"/>
      <c r="AF1941" s="131"/>
      <c r="AG1941" s="131"/>
      <c r="AH1941" s="131"/>
      <c r="AI1941" s="131"/>
      <c r="AJ1941" s="140"/>
      <c r="AK1941" s="72"/>
      <c r="AL1941" s="133"/>
      <c r="AM1941" s="133"/>
      <c r="AN1941" s="133"/>
      <c r="AO1941" s="133"/>
      <c r="AP1941" s="133"/>
      <c r="AQ1941" s="133"/>
      <c r="AR1941" s="133"/>
      <c r="AS1941" s="133"/>
      <c r="AT1941" s="133"/>
      <c r="AU1941" s="133"/>
      <c r="AV1941" s="152"/>
      <c r="AW1941" s="134"/>
      <c r="AX1941" s="135"/>
    </row>
    <row r="1942" spans="1:50" x14ac:dyDescent="0.25">
      <c r="A1942" s="3"/>
      <c r="B1942" s="129"/>
      <c r="X1942" s="72"/>
      <c r="Y1942" s="132"/>
      <c r="AB1942" s="131"/>
      <c r="AC1942" s="131"/>
      <c r="AD1942" s="131"/>
      <c r="AE1942" s="131"/>
      <c r="AF1942" s="131"/>
      <c r="AG1942" s="131"/>
      <c r="AH1942" s="131"/>
      <c r="AI1942" s="131"/>
      <c r="AJ1942" s="140"/>
      <c r="AK1942" s="72"/>
      <c r="AL1942" s="133"/>
      <c r="AM1942" s="133"/>
      <c r="AN1942" s="133"/>
      <c r="AO1942" s="133"/>
      <c r="AP1942" s="133"/>
      <c r="AQ1942" s="133"/>
      <c r="AR1942" s="133"/>
      <c r="AS1942" s="133"/>
      <c r="AT1942" s="133"/>
      <c r="AU1942" s="133"/>
      <c r="AV1942" s="152"/>
      <c r="AW1942" s="134"/>
      <c r="AX1942" s="135"/>
    </row>
    <row r="1943" spans="1:50" x14ac:dyDescent="0.25">
      <c r="A1943" s="3"/>
      <c r="B1943" s="129"/>
      <c r="X1943" s="72"/>
      <c r="Y1943" s="132"/>
      <c r="AB1943" s="131"/>
      <c r="AC1943" s="131"/>
      <c r="AD1943" s="131"/>
      <c r="AE1943" s="131"/>
      <c r="AF1943" s="131"/>
      <c r="AG1943" s="131"/>
      <c r="AH1943" s="131"/>
      <c r="AI1943" s="131"/>
      <c r="AJ1943" s="140"/>
      <c r="AK1943" s="72"/>
      <c r="AL1943" s="133"/>
      <c r="AM1943" s="133"/>
      <c r="AN1943" s="133"/>
      <c r="AO1943" s="133"/>
      <c r="AP1943" s="133"/>
      <c r="AQ1943" s="133"/>
      <c r="AR1943" s="133"/>
      <c r="AS1943" s="133"/>
      <c r="AT1943" s="133"/>
      <c r="AU1943" s="133"/>
      <c r="AV1943" s="152"/>
      <c r="AW1943" s="134"/>
      <c r="AX1943" s="135"/>
    </row>
    <row r="1944" spans="1:50" x14ac:dyDescent="0.25">
      <c r="A1944" s="3"/>
      <c r="B1944" s="129"/>
      <c r="X1944" s="72"/>
      <c r="Y1944" s="132"/>
      <c r="AB1944" s="131"/>
      <c r="AC1944" s="131"/>
      <c r="AD1944" s="131"/>
      <c r="AE1944" s="131"/>
      <c r="AF1944" s="131"/>
      <c r="AG1944" s="131"/>
      <c r="AH1944" s="131"/>
      <c r="AI1944" s="131"/>
      <c r="AJ1944" s="140"/>
      <c r="AK1944" s="72"/>
      <c r="AL1944" s="133"/>
      <c r="AM1944" s="133"/>
      <c r="AN1944" s="133"/>
      <c r="AO1944" s="133"/>
      <c r="AP1944" s="133"/>
      <c r="AQ1944" s="133"/>
      <c r="AR1944" s="133"/>
      <c r="AS1944" s="133"/>
      <c r="AT1944" s="133"/>
      <c r="AU1944" s="133"/>
      <c r="AV1944" s="152"/>
      <c r="AW1944" s="134"/>
      <c r="AX1944" s="135"/>
    </row>
    <row r="1945" spans="1:50" x14ac:dyDescent="0.25">
      <c r="A1945" s="3"/>
      <c r="B1945" s="129"/>
      <c r="X1945" s="72"/>
      <c r="Y1945" s="132"/>
      <c r="AB1945" s="131"/>
      <c r="AC1945" s="131"/>
      <c r="AD1945" s="131"/>
      <c r="AE1945" s="131"/>
      <c r="AF1945" s="131"/>
      <c r="AG1945" s="131"/>
      <c r="AH1945" s="131"/>
      <c r="AI1945" s="131"/>
      <c r="AJ1945" s="140"/>
      <c r="AK1945" s="72"/>
      <c r="AL1945" s="133"/>
      <c r="AM1945" s="133"/>
      <c r="AN1945" s="133"/>
      <c r="AO1945" s="133"/>
      <c r="AP1945" s="133"/>
      <c r="AQ1945" s="133"/>
      <c r="AR1945" s="133"/>
      <c r="AS1945" s="133"/>
      <c r="AT1945" s="133"/>
      <c r="AU1945" s="133"/>
      <c r="AV1945" s="152"/>
      <c r="AW1945" s="134"/>
      <c r="AX1945" s="135"/>
    </row>
    <row r="1946" spans="1:50" x14ac:dyDescent="0.25">
      <c r="A1946" s="3"/>
      <c r="B1946" s="129"/>
      <c r="X1946" s="72"/>
      <c r="Y1946" s="132"/>
      <c r="AB1946" s="131"/>
      <c r="AC1946" s="131"/>
      <c r="AD1946" s="131"/>
      <c r="AE1946" s="131"/>
      <c r="AF1946" s="131"/>
      <c r="AG1946" s="131"/>
      <c r="AH1946" s="131"/>
      <c r="AI1946" s="131"/>
      <c r="AJ1946" s="140"/>
      <c r="AK1946" s="72"/>
      <c r="AL1946" s="133"/>
      <c r="AM1946" s="133"/>
      <c r="AN1946" s="133"/>
      <c r="AO1946" s="133"/>
      <c r="AP1946" s="133"/>
      <c r="AQ1946" s="133"/>
      <c r="AR1946" s="133"/>
      <c r="AS1946" s="133"/>
      <c r="AT1946" s="133"/>
      <c r="AU1946" s="133"/>
      <c r="AV1946" s="152"/>
      <c r="AW1946" s="134"/>
      <c r="AX1946" s="135"/>
    </row>
    <row r="1947" spans="1:50" x14ac:dyDescent="0.25">
      <c r="A1947" s="3"/>
      <c r="B1947" s="129"/>
      <c r="X1947" s="72"/>
      <c r="Y1947" s="132"/>
      <c r="AB1947" s="131"/>
      <c r="AC1947" s="131"/>
      <c r="AD1947" s="131"/>
      <c r="AE1947" s="131"/>
      <c r="AF1947" s="131"/>
      <c r="AG1947" s="131"/>
      <c r="AH1947" s="131"/>
      <c r="AI1947" s="131"/>
      <c r="AJ1947" s="140"/>
      <c r="AK1947" s="72"/>
      <c r="AL1947" s="133"/>
      <c r="AM1947" s="133"/>
      <c r="AN1947" s="133"/>
      <c r="AO1947" s="133"/>
      <c r="AP1947" s="133"/>
      <c r="AQ1947" s="133"/>
      <c r="AR1947" s="133"/>
      <c r="AS1947" s="133"/>
      <c r="AT1947" s="133"/>
      <c r="AU1947" s="133"/>
      <c r="AV1947" s="152"/>
      <c r="AW1947" s="134"/>
      <c r="AX1947" s="135"/>
    </row>
    <row r="1948" spans="1:50" x14ac:dyDescent="0.25">
      <c r="A1948" s="3"/>
      <c r="B1948" s="129"/>
      <c r="X1948" s="72"/>
      <c r="Y1948" s="132"/>
      <c r="AB1948" s="131"/>
      <c r="AC1948" s="131"/>
      <c r="AD1948" s="131"/>
      <c r="AE1948" s="131"/>
      <c r="AF1948" s="131"/>
      <c r="AG1948" s="131"/>
      <c r="AH1948" s="131"/>
      <c r="AI1948" s="131"/>
      <c r="AJ1948" s="140"/>
      <c r="AK1948" s="72"/>
      <c r="AL1948" s="133"/>
      <c r="AM1948" s="133"/>
      <c r="AN1948" s="133"/>
      <c r="AO1948" s="133"/>
      <c r="AP1948" s="133"/>
      <c r="AQ1948" s="133"/>
      <c r="AR1948" s="133"/>
      <c r="AS1948" s="133"/>
      <c r="AT1948" s="133"/>
      <c r="AU1948" s="133"/>
      <c r="AV1948" s="152"/>
      <c r="AW1948" s="134"/>
      <c r="AX1948" s="135"/>
    </row>
    <row r="1949" spans="1:50" x14ac:dyDescent="0.25">
      <c r="A1949" s="3"/>
      <c r="B1949" s="129"/>
      <c r="X1949" s="72"/>
      <c r="Y1949" s="132"/>
      <c r="AB1949" s="131"/>
      <c r="AC1949" s="131"/>
      <c r="AD1949" s="131"/>
      <c r="AE1949" s="131"/>
      <c r="AF1949" s="131"/>
      <c r="AG1949" s="131"/>
      <c r="AH1949" s="131"/>
      <c r="AI1949" s="131"/>
      <c r="AJ1949" s="140"/>
      <c r="AK1949" s="72"/>
      <c r="AL1949" s="133"/>
      <c r="AM1949" s="133"/>
      <c r="AN1949" s="133"/>
      <c r="AO1949" s="133"/>
      <c r="AP1949" s="133"/>
      <c r="AQ1949" s="133"/>
      <c r="AR1949" s="133"/>
      <c r="AS1949" s="133"/>
      <c r="AT1949" s="133"/>
      <c r="AU1949" s="133"/>
      <c r="AV1949" s="152"/>
      <c r="AW1949" s="134"/>
      <c r="AX1949" s="135"/>
    </row>
    <row r="1950" spans="1:50" x14ac:dyDescent="0.25">
      <c r="A1950" s="3"/>
      <c r="B1950" s="129"/>
      <c r="X1950" s="72"/>
      <c r="Y1950" s="132"/>
      <c r="AB1950" s="131"/>
      <c r="AC1950" s="131"/>
      <c r="AD1950" s="131"/>
      <c r="AE1950" s="131"/>
      <c r="AF1950" s="131"/>
      <c r="AG1950" s="131"/>
      <c r="AH1950" s="131"/>
      <c r="AI1950" s="131"/>
      <c r="AJ1950" s="140"/>
      <c r="AK1950" s="72"/>
      <c r="AL1950" s="133"/>
      <c r="AM1950" s="133"/>
      <c r="AN1950" s="133"/>
      <c r="AO1950" s="133"/>
      <c r="AP1950" s="133"/>
      <c r="AQ1950" s="133"/>
      <c r="AR1950" s="133"/>
      <c r="AS1950" s="133"/>
      <c r="AT1950" s="133"/>
      <c r="AU1950" s="133"/>
      <c r="AV1950" s="152"/>
      <c r="AW1950" s="134"/>
      <c r="AX1950" s="135"/>
    </row>
    <row r="1951" spans="1:50" x14ac:dyDescent="0.25">
      <c r="A1951" s="3"/>
      <c r="B1951" s="129"/>
      <c r="X1951" s="72"/>
      <c r="Y1951" s="132"/>
      <c r="AB1951" s="131"/>
      <c r="AC1951" s="131"/>
      <c r="AD1951" s="131"/>
      <c r="AE1951" s="131"/>
      <c r="AF1951" s="131"/>
      <c r="AG1951" s="131"/>
      <c r="AH1951" s="131"/>
      <c r="AI1951" s="131"/>
      <c r="AJ1951" s="140"/>
      <c r="AK1951" s="72"/>
      <c r="AL1951" s="133"/>
      <c r="AM1951" s="133"/>
      <c r="AN1951" s="133"/>
      <c r="AO1951" s="133"/>
      <c r="AP1951" s="133"/>
      <c r="AQ1951" s="133"/>
      <c r="AR1951" s="133"/>
      <c r="AS1951" s="133"/>
      <c r="AT1951" s="133"/>
      <c r="AU1951" s="133"/>
      <c r="AV1951" s="152"/>
      <c r="AW1951" s="134"/>
      <c r="AX1951" s="135"/>
    </row>
    <row r="1952" spans="1:50" x14ac:dyDescent="0.25">
      <c r="A1952" s="3"/>
      <c r="B1952" s="129"/>
      <c r="X1952" s="72"/>
      <c r="Y1952" s="132"/>
      <c r="AB1952" s="131"/>
      <c r="AC1952" s="131"/>
      <c r="AD1952" s="131"/>
      <c r="AE1952" s="131"/>
      <c r="AF1952" s="131"/>
      <c r="AG1952" s="131"/>
      <c r="AH1952" s="131"/>
      <c r="AI1952" s="131"/>
      <c r="AJ1952" s="140"/>
      <c r="AK1952" s="72"/>
      <c r="AL1952" s="133"/>
      <c r="AM1952" s="133"/>
      <c r="AN1952" s="133"/>
      <c r="AO1952" s="133"/>
      <c r="AP1952" s="133"/>
      <c r="AQ1952" s="133"/>
      <c r="AR1952" s="133"/>
      <c r="AS1952" s="133"/>
      <c r="AT1952" s="133"/>
      <c r="AU1952" s="133"/>
      <c r="AV1952" s="152"/>
      <c r="AW1952" s="134"/>
      <c r="AX1952" s="135"/>
    </row>
    <row r="1953" spans="1:50" x14ac:dyDescent="0.25">
      <c r="A1953" s="3"/>
      <c r="B1953" s="129"/>
      <c r="X1953" s="72"/>
      <c r="Y1953" s="132"/>
      <c r="AB1953" s="131"/>
      <c r="AC1953" s="131"/>
      <c r="AD1953" s="131"/>
      <c r="AE1953" s="131"/>
      <c r="AF1953" s="131"/>
      <c r="AG1953" s="131"/>
      <c r="AH1953" s="131"/>
      <c r="AI1953" s="131"/>
      <c r="AJ1953" s="140"/>
      <c r="AK1953" s="72"/>
      <c r="AL1953" s="133"/>
      <c r="AM1953" s="133"/>
      <c r="AN1953" s="133"/>
      <c r="AO1953" s="133"/>
      <c r="AP1953" s="133"/>
      <c r="AQ1953" s="133"/>
      <c r="AR1953" s="133"/>
      <c r="AS1953" s="133"/>
      <c r="AT1953" s="133"/>
      <c r="AU1953" s="133"/>
      <c r="AV1953" s="152"/>
      <c r="AW1953" s="134"/>
      <c r="AX1953" s="135"/>
    </row>
    <row r="1954" spans="1:50" x14ac:dyDescent="0.25">
      <c r="A1954" s="3"/>
      <c r="B1954" s="129"/>
      <c r="X1954" s="72"/>
      <c r="Y1954" s="132"/>
      <c r="AB1954" s="131"/>
      <c r="AC1954" s="131"/>
      <c r="AD1954" s="131"/>
      <c r="AE1954" s="131"/>
      <c r="AF1954" s="131"/>
      <c r="AG1954" s="131"/>
      <c r="AH1954" s="131"/>
      <c r="AI1954" s="131"/>
      <c r="AJ1954" s="140"/>
      <c r="AK1954" s="72"/>
      <c r="AL1954" s="133"/>
      <c r="AM1954" s="133"/>
      <c r="AN1954" s="133"/>
      <c r="AO1954" s="133"/>
      <c r="AP1954" s="133"/>
      <c r="AQ1954" s="133"/>
      <c r="AR1954" s="133"/>
      <c r="AS1954" s="133"/>
      <c r="AT1954" s="133"/>
      <c r="AU1954" s="133"/>
      <c r="AV1954" s="152"/>
      <c r="AW1954" s="134"/>
      <c r="AX1954" s="135"/>
    </row>
    <row r="1955" spans="1:50" x14ac:dyDescent="0.25">
      <c r="A1955" s="3"/>
      <c r="B1955" s="129"/>
      <c r="X1955" s="72"/>
      <c r="Y1955" s="132"/>
      <c r="AB1955" s="131"/>
      <c r="AC1955" s="131"/>
      <c r="AD1955" s="131"/>
      <c r="AE1955" s="131"/>
      <c r="AF1955" s="131"/>
      <c r="AG1955" s="131"/>
      <c r="AH1955" s="131"/>
      <c r="AI1955" s="131"/>
      <c r="AJ1955" s="140"/>
      <c r="AK1955" s="72"/>
      <c r="AL1955" s="133"/>
      <c r="AM1955" s="133"/>
      <c r="AN1955" s="133"/>
      <c r="AO1955" s="133"/>
      <c r="AP1955" s="133"/>
      <c r="AQ1955" s="133"/>
      <c r="AR1955" s="133"/>
      <c r="AS1955" s="133"/>
      <c r="AT1955" s="133"/>
      <c r="AU1955" s="133"/>
      <c r="AV1955" s="152"/>
      <c r="AW1955" s="134"/>
      <c r="AX1955" s="135"/>
    </row>
    <row r="1956" spans="1:50" x14ac:dyDescent="0.25">
      <c r="A1956" s="3"/>
      <c r="B1956" s="129"/>
      <c r="X1956" s="72"/>
      <c r="Y1956" s="132"/>
      <c r="AB1956" s="131"/>
      <c r="AC1956" s="131"/>
      <c r="AD1956" s="131"/>
      <c r="AE1956" s="131"/>
      <c r="AF1956" s="131"/>
      <c r="AG1956" s="131"/>
      <c r="AH1956" s="131"/>
      <c r="AI1956" s="131"/>
      <c r="AJ1956" s="140"/>
      <c r="AK1956" s="72"/>
      <c r="AL1956" s="133"/>
      <c r="AM1956" s="133"/>
      <c r="AN1956" s="133"/>
      <c r="AO1956" s="133"/>
      <c r="AP1956" s="133"/>
      <c r="AQ1956" s="133"/>
      <c r="AR1956" s="133"/>
      <c r="AS1956" s="133"/>
      <c r="AT1956" s="133"/>
      <c r="AU1956" s="133"/>
      <c r="AV1956" s="152"/>
      <c r="AW1956" s="134"/>
      <c r="AX1956" s="135"/>
    </row>
    <row r="1957" spans="1:50" x14ac:dyDescent="0.25">
      <c r="A1957" s="3"/>
      <c r="B1957" s="129"/>
      <c r="X1957" s="72"/>
      <c r="Y1957" s="132"/>
      <c r="AB1957" s="131"/>
      <c r="AC1957" s="131"/>
      <c r="AD1957" s="131"/>
      <c r="AE1957" s="131"/>
      <c r="AF1957" s="131"/>
      <c r="AG1957" s="131"/>
      <c r="AH1957" s="131"/>
      <c r="AI1957" s="131"/>
      <c r="AJ1957" s="140"/>
      <c r="AK1957" s="72"/>
      <c r="AL1957" s="133"/>
      <c r="AM1957" s="133"/>
      <c r="AN1957" s="133"/>
      <c r="AO1957" s="133"/>
      <c r="AP1957" s="133"/>
      <c r="AQ1957" s="133"/>
      <c r="AR1957" s="133"/>
      <c r="AS1957" s="133"/>
      <c r="AT1957" s="133"/>
      <c r="AU1957" s="133"/>
      <c r="AV1957" s="152"/>
      <c r="AW1957" s="134"/>
      <c r="AX1957" s="135"/>
    </row>
    <row r="1958" spans="1:50" x14ac:dyDescent="0.25">
      <c r="A1958" s="3"/>
      <c r="B1958" s="129"/>
      <c r="X1958" s="72"/>
      <c r="Y1958" s="132"/>
      <c r="AB1958" s="131"/>
      <c r="AC1958" s="131"/>
      <c r="AD1958" s="131"/>
      <c r="AE1958" s="131"/>
      <c r="AF1958" s="131"/>
      <c r="AG1958" s="131"/>
      <c r="AH1958" s="131"/>
      <c r="AI1958" s="131"/>
      <c r="AJ1958" s="140"/>
      <c r="AK1958" s="72"/>
      <c r="AL1958" s="133"/>
      <c r="AM1958" s="133"/>
      <c r="AN1958" s="133"/>
      <c r="AO1958" s="133"/>
      <c r="AP1958" s="133"/>
      <c r="AQ1958" s="133"/>
      <c r="AR1958" s="133"/>
      <c r="AS1958" s="133"/>
      <c r="AT1958" s="133"/>
      <c r="AU1958" s="133"/>
      <c r="AV1958" s="152"/>
      <c r="AW1958" s="134"/>
      <c r="AX1958" s="135"/>
    </row>
    <row r="1959" spans="1:50" x14ac:dyDescent="0.25">
      <c r="A1959" s="3"/>
      <c r="B1959" s="129"/>
      <c r="X1959" s="72"/>
      <c r="Y1959" s="132"/>
      <c r="AB1959" s="131"/>
      <c r="AC1959" s="131"/>
      <c r="AD1959" s="131"/>
      <c r="AE1959" s="131"/>
      <c r="AF1959" s="131"/>
      <c r="AG1959" s="131"/>
      <c r="AH1959" s="131"/>
      <c r="AI1959" s="131"/>
      <c r="AJ1959" s="140"/>
      <c r="AK1959" s="72"/>
      <c r="AL1959" s="133"/>
      <c r="AM1959" s="133"/>
      <c r="AN1959" s="133"/>
      <c r="AO1959" s="133"/>
      <c r="AP1959" s="133"/>
      <c r="AQ1959" s="133"/>
      <c r="AR1959" s="133"/>
      <c r="AS1959" s="133"/>
      <c r="AT1959" s="133"/>
      <c r="AU1959" s="133"/>
      <c r="AV1959" s="152"/>
      <c r="AW1959" s="134"/>
      <c r="AX1959" s="135"/>
    </row>
    <row r="1960" spans="1:50" x14ac:dyDescent="0.25">
      <c r="A1960" s="3"/>
      <c r="B1960" s="129"/>
      <c r="X1960" s="72"/>
      <c r="Y1960" s="132"/>
      <c r="AB1960" s="131"/>
      <c r="AC1960" s="131"/>
      <c r="AD1960" s="131"/>
      <c r="AE1960" s="131"/>
      <c r="AF1960" s="131"/>
      <c r="AG1960" s="131"/>
      <c r="AH1960" s="131"/>
      <c r="AI1960" s="131"/>
      <c r="AJ1960" s="140"/>
      <c r="AK1960" s="72"/>
      <c r="AL1960" s="133"/>
      <c r="AM1960" s="133"/>
      <c r="AN1960" s="133"/>
      <c r="AO1960" s="133"/>
      <c r="AP1960" s="133"/>
      <c r="AQ1960" s="133"/>
      <c r="AR1960" s="133"/>
      <c r="AS1960" s="133"/>
      <c r="AT1960" s="133"/>
      <c r="AU1960" s="133"/>
      <c r="AV1960" s="152"/>
      <c r="AW1960" s="134"/>
      <c r="AX1960" s="135"/>
    </row>
    <row r="1961" spans="1:50" x14ac:dyDescent="0.25">
      <c r="A1961" s="3"/>
      <c r="B1961" s="129"/>
      <c r="X1961" s="72"/>
      <c r="Y1961" s="132"/>
      <c r="AB1961" s="131"/>
      <c r="AC1961" s="131"/>
      <c r="AD1961" s="131"/>
      <c r="AE1961" s="131"/>
      <c r="AF1961" s="131"/>
      <c r="AG1961" s="131"/>
      <c r="AH1961" s="131"/>
      <c r="AI1961" s="131"/>
      <c r="AJ1961" s="140"/>
      <c r="AK1961" s="72"/>
      <c r="AL1961" s="133"/>
      <c r="AM1961" s="133"/>
      <c r="AN1961" s="133"/>
      <c r="AO1961" s="133"/>
      <c r="AP1961" s="133"/>
      <c r="AQ1961" s="133"/>
      <c r="AR1961" s="133"/>
      <c r="AS1961" s="133"/>
      <c r="AT1961" s="133"/>
      <c r="AU1961" s="133"/>
      <c r="AV1961" s="152"/>
      <c r="AW1961" s="134"/>
      <c r="AX1961" s="135"/>
    </row>
    <row r="1962" spans="1:50" x14ac:dyDescent="0.25">
      <c r="A1962" s="3"/>
      <c r="B1962" s="129"/>
      <c r="X1962" s="72"/>
      <c r="Y1962" s="132"/>
      <c r="AB1962" s="131"/>
      <c r="AC1962" s="131"/>
      <c r="AD1962" s="131"/>
      <c r="AE1962" s="131"/>
      <c r="AF1962" s="131"/>
      <c r="AG1962" s="131"/>
      <c r="AH1962" s="131"/>
      <c r="AI1962" s="131"/>
      <c r="AJ1962" s="140"/>
      <c r="AK1962" s="72"/>
      <c r="AL1962" s="133"/>
      <c r="AM1962" s="133"/>
      <c r="AN1962" s="133"/>
      <c r="AO1962" s="133"/>
      <c r="AP1962" s="133"/>
      <c r="AQ1962" s="133"/>
      <c r="AR1962" s="133"/>
      <c r="AS1962" s="133"/>
      <c r="AT1962" s="133"/>
      <c r="AU1962" s="133"/>
      <c r="AV1962" s="152"/>
      <c r="AW1962" s="134"/>
      <c r="AX1962" s="135"/>
    </row>
    <row r="1963" spans="1:50" x14ac:dyDescent="0.25">
      <c r="A1963" s="3"/>
      <c r="B1963" s="129"/>
      <c r="X1963" s="72"/>
      <c r="Y1963" s="132"/>
      <c r="AB1963" s="131"/>
      <c r="AC1963" s="131"/>
      <c r="AD1963" s="131"/>
      <c r="AE1963" s="131"/>
      <c r="AF1963" s="131"/>
      <c r="AG1963" s="131"/>
      <c r="AH1963" s="131"/>
      <c r="AI1963" s="131"/>
      <c r="AJ1963" s="140"/>
      <c r="AK1963" s="72"/>
      <c r="AL1963" s="133"/>
      <c r="AM1963" s="133"/>
      <c r="AN1963" s="133"/>
      <c r="AO1963" s="133"/>
      <c r="AP1963" s="133"/>
      <c r="AQ1963" s="133"/>
      <c r="AR1963" s="133"/>
      <c r="AS1963" s="133"/>
      <c r="AT1963" s="133"/>
      <c r="AU1963" s="133"/>
      <c r="AV1963" s="152"/>
      <c r="AW1963" s="134"/>
      <c r="AX1963" s="135"/>
    </row>
    <row r="1964" spans="1:50" x14ac:dyDescent="0.25">
      <c r="A1964" s="3"/>
      <c r="B1964" s="129"/>
      <c r="X1964" s="72"/>
      <c r="Y1964" s="132"/>
      <c r="AB1964" s="131"/>
      <c r="AC1964" s="131"/>
      <c r="AD1964" s="131"/>
      <c r="AE1964" s="131"/>
      <c r="AF1964" s="131"/>
      <c r="AG1964" s="131"/>
      <c r="AH1964" s="131"/>
      <c r="AI1964" s="131"/>
      <c r="AJ1964" s="140"/>
      <c r="AK1964" s="72"/>
      <c r="AL1964" s="133"/>
      <c r="AM1964" s="133"/>
      <c r="AN1964" s="133"/>
      <c r="AO1964" s="133"/>
      <c r="AP1964" s="133"/>
      <c r="AQ1964" s="133"/>
      <c r="AR1964" s="133"/>
      <c r="AS1964" s="133"/>
      <c r="AT1964" s="133"/>
      <c r="AU1964" s="133"/>
      <c r="AV1964" s="152"/>
      <c r="AW1964" s="134"/>
      <c r="AX1964" s="135"/>
    </row>
    <row r="1965" spans="1:50" x14ac:dyDescent="0.25">
      <c r="A1965" s="3"/>
      <c r="B1965" s="129"/>
      <c r="X1965" s="72"/>
      <c r="Y1965" s="132"/>
      <c r="AB1965" s="131"/>
      <c r="AC1965" s="131"/>
      <c r="AD1965" s="131"/>
      <c r="AE1965" s="131"/>
      <c r="AF1965" s="131"/>
      <c r="AG1965" s="131"/>
      <c r="AH1965" s="131"/>
      <c r="AI1965" s="131"/>
      <c r="AJ1965" s="140"/>
      <c r="AK1965" s="72"/>
      <c r="AL1965" s="133"/>
      <c r="AM1965" s="133"/>
      <c r="AN1965" s="133"/>
      <c r="AO1965" s="133"/>
      <c r="AP1965" s="133"/>
      <c r="AQ1965" s="133"/>
      <c r="AR1965" s="133"/>
      <c r="AS1965" s="133"/>
      <c r="AT1965" s="133"/>
      <c r="AU1965" s="133"/>
      <c r="AV1965" s="152"/>
      <c r="AW1965" s="134"/>
      <c r="AX1965" s="135"/>
    </row>
    <row r="1966" spans="1:50" x14ac:dyDescent="0.25">
      <c r="A1966" s="3"/>
      <c r="B1966" s="129"/>
      <c r="X1966" s="72"/>
      <c r="Y1966" s="132"/>
      <c r="AB1966" s="131"/>
      <c r="AC1966" s="131"/>
      <c r="AD1966" s="131"/>
      <c r="AE1966" s="131"/>
      <c r="AF1966" s="131"/>
      <c r="AG1966" s="131"/>
      <c r="AH1966" s="131"/>
      <c r="AI1966" s="131"/>
      <c r="AJ1966" s="140"/>
      <c r="AK1966" s="72"/>
      <c r="AL1966" s="133"/>
      <c r="AM1966" s="133"/>
      <c r="AN1966" s="133"/>
      <c r="AO1966" s="133"/>
      <c r="AP1966" s="133"/>
      <c r="AQ1966" s="133"/>
      <c r="AR1966" s="133"/>
      <c r="AS1966" s="133"/>
      <c r="AT1966" s="133"/>
      <c r="AU1966" s="133"/>
      <c r="AV1966" s="152"/>
      <c r="AW1966" s="134"/>
      <c r="AX1966" s="135"/>
    </row>
    <row r="1967" spans="1:50" x14ac:dyDescent="0.25">
      <c r="A1967" s="3"/>
      <c r="B1967" s="129"/>
      <c r="X1967" s="72"/>
      <c r="Y1967" s="132"/>
      <c r="AB1967" s="131"/>
      <c r="AC1967" s="131"/>
      <c r="AD1967" s="131"/>
      <c r="AE1967" s="131"/>
      <c r="AF1967" s="131"/>
      <c r="AG1967" s="131"/>
      <c r="AH1967" s="131"/>
      <c r="AI1967" s="131"/>
      <c r="AJ1967" s="140"/>
      <c r="AK1967" s="72"/>
      <c r="AL1967" s="133"/>
      <c r="AM1967" s="133"/>
      <c r="AN1967" s="133"/>
      <c r="AO1967" s="133"/>
      <c r="AP1967" s="133"/>
      <c r="AQ1967" s="133"/>
      <c r="AR1967" s="133"/>
      <c r="AS1967" s="133"/>
      <c r="AT1967" s="133"/>
      <c r="AU1967" s="133"/>
      <c r="AV1967" s="152"/>
      <c r="AW1967" s="134"/>
      <c r="AX1967" s="135"/>
    </row>
    <row r="1968" spans="1:50" x14ac:dyDescent="0.25">
      <c r="A1968" s="3"/>
      <c r="B1968" s="129"/>
      <c r="X1968" s="72"/>
      <c r="Y1968" s="132"/>
      <c r="AB1968" s="131"/>
      <c r="AC1968" s="131"/>
      <c r="AD1968" s="131"/>
      <c r="AE1968" s="131"/>
      <c r="AF1968" s="131"/>
      <c r="AG1968" s="131"/>
      <c r="AH1968" s="131"/>
      <c r="AI1968" s="131"/>
      <c r="AJ1968" s="140"/>
      <c r="AK1968" s="72"/>
      <c r="AL1968" s="133"/>
      <c r="AM1968" s="133"/>
      <c r="AN1968" s="133"/>
      <c r="AO1968" s="133"/>
      <c r="AP1968" s="133"/>
      <c r="AQ1968" s="133"/>
      <c r="AR1968" s="133"/>
      <c r="AS1968" s="133"/>
      <c r="AT1968" s="133"/>
      <c r="AU1968" s="133"/>
      <c r="AV1968" s="152"/>
      <c r="AW1968" s="134"/>
      <c r="AX1968" s="135"/>
    </row>
    <row r="1969" spans="1:50" x14ac:dyDescent="0.25">
      <c r="A1969" s="3"/>
      <c r="B1969" s="129"/>
      <c r="X1969" s="72"/>
      <c r="Y1969" s="132"/>
      <c r="AB1969" s="131"/>
      <c r="AC1969" s="131"/>
      <c r="AD1969" s="131"/>
      <c r="AE1969" s="131"/>
      <c r="AF1969" s="131"/>
      <c r="AG1969" s="131"/>
      <c r="AH1969" s="131"/>
      <c r="AI1969" s="131"/>
      <c r="AJ1969" s="140"/>
      <c r="AK1969" s="72"/>
      <c r="AL1969" s="133"/>
      <c r="AM1969" s="133"/>
      <c r="AN1969" s="133"/>
      <c r="AO1969" s="133"/>
      <c r="AP1969" s="133"/>
      <c r="AQ1969" s="133"/>
      <c r="AR1969" s="133"/>
      <c r="AS1969" s="133"/>
      <c r="AT1969" s="133"/>
      <c r="AU1969" s="133"/>
      <c r="AV1969" s="152"/>
      <c r="AW1969" s="134"/>
      <c r="AX1969" s="135"/>
    </row>
    <row r="1970" spans="1:50" x14ac:dyDescent="0.25">
      <c r="A1970" s="3"/>
      <c r="B1970" s="129"/>
      <c r="X1970" s="72"/>
      <c r="Y1970" s="132"/>
      <c r="AB1970" s="131"/>
      <c r="AC1970" s="131"/>
      <c r="AD1970" s="131"/>
      <c r="AE1970" s="131"/>
      <c r="AF1970" s="131"/>
      <c r="AG1970" s="131"/>
      <c r="AH1970" s="131"/>
      <c r="AI1970" s="131"/>
      <c r="AJ1970" s="140"/>
      <c r="AK1970" s="72"/>
      <c r="AL1970" s="133"/>
      <c r="AM1970" s="133"/>
      <c r="AN1970" s="133"/>
      <c r="AO1970" s="133"/>
      <c r="AP1970" s="133"/>
      <c r="AQ1970" s="133"/>
      <c r="AR1970" s="133"/>
      <c r="AS1970" s="133"/>
      <c r="AT1970" s="133"/>
      <c r="AU1970" s="133"/>
      <c r="AV1970" s="152"/>
      <c r="AW1970" s="134"/>
      <c r="AX1970" s="135"/>
    </row>
    <row r="1971" spans="1:50" x14ac:dyDescent="0.25">
      <c r="A1971" s="3"/>
      <c r="B1971" s="129"/>
      <c r="X1971" s="72"/>
      <c r="Y1971" s="132"/>
      <c r="AB1971" s="131"/>
      <c r="AC1971" s="131"/>
      <c r="AD1971" s="131"/>
      <c r="AE1971" s="131"/>
      <c r="AF1971" s="131"/>
      <c r="AG1971" s="131"/>
      <c r="AH1971" s="131"/>
      <c r="AI1971" s="131"/>
      <c r="AJ1971" s="140"/>
      <c r="AK1971" s="72"/>
      <c r="AL1971" s="133"/>
      <c r="AM1971" s="133"/>
      <c r="AN1971" s="133"/>
      <c r="AO1971" s="133"/>
      <c r="AP1971" s="133"/>
      <c r="AQ1971" s="133"/>
      <c r="AR1971" s="133"/>
      <c r="AS1971" s="133"/>
      <c r="AT1971" s="133"/>
      <c r="AU1971" s="133"/>
      <c r="AV1971" s="152"/>
      <c r="AW1971" s="134"/>
      <c r="AX1971" s="135"/>
    </row>
    <row r="1972" spans="1:50" x14ac:dyDescent="0.25">
      <c r="A1972" s="3"/>
      <c r="B1972" s="129"/>
      <c r="X1972" s="72"/>
      <c r="Y1972" s="132"/>
      <c r="AB1972" s="131"/>
      <c r="AC1972" s="131"/>
      <c r="AD1972" s="131"/>
      <c r="AE1972" s="131"/>
      <c r="AF1972" s="131"/>
      <c r="AG1972" s="131"/>
      <c r="AH1972" s="131"/>
      <c r="AI1972" s="131"/>
      <c r="AJ1972" s="140"/>
      <c r="AK1972" s="72"/>
      <c r="AL1972" s="133"/>
      <c r="AM1972" s="133"/>
      <c r="AN1972" s="133"/>
      <c r="AO1972" s="133"/>
      <c r="AP1972" s="133"/>
      <c r="AQ1972" s="133"/>
      <c r="AR1972" s="133"/>
      <c r="AS1972" s="133"/>
      <c r="AT1972" s="133"/>
      <c r="AU1972" s="133"/>
      <c r="AV1972" s="152"/>
      <c r="AW1972" s="134"/>
      <c r="AX1972" s="135"/>
    </row>
    <row r="1973" spans="1:50" x14ac:dyDescent="0.25">
      <c r="A1973" s="3"/>
      <c r="B1973" s="129"/>
      <c r="X1973" s="72"/>
      <c r="Y1973" s="132"/>
      <c r="AB1973" s="131"/>
      <c r="AC1973" s="131"/>
      <c r="AD1973" s="131"/>
      <c r="AE1973" s="131"/>
      <c r="AF1973" s="131"/>
      <c r="AG1973" s="131"/>
      <c r="AH1973" s="131"/>
      <c r="AI1973" s="131"/>
      <c r="AJ1973" s="140"/>
      <c r="AK1973" s="72"/>
      <c r="AL1973" s="133"/>
      <c r="AM1973" s="133"/>
      <c r="AN1973" s="133"/>
      <c r="AO1973" s="133"/>
      <c r="AP1973" s="133"/>
      <c r="AQ1973" s="133"/>
      <c r="AR1973" s="133"/>
      <c r="AS1973" s="133"/>
      <c r="AT1973" s="133"/>
      <c r="AU1973" s="133"/>
      <c r="AV1973" s="152"/>
      <c r="AW1973" s="134"/>
      <c r="AX1973" s="135"/>
    </row>
    <row r="1974" spans="1:50" x14ac:dyDescent="0.25">
      <c r="A1974" s="3"/>
      <c r="B1974" s="129"/>
      <c r="X1974" s="72"/>
      <c r="Y1974" s="132"/>
      <c r="AB1974" s="131"/>
      <c r="AC1974" s="131"/>
      <c r="AD1974" s="131"/>
      <c r="AE1974" s="131"/>
      <c r="AF1974" s="131"/>
      <c r="AG1974" s="131"/>
      <c r="AH1974" s="131"/>
      <c r="AI1974" s="131"/>
      <c r="AJ1974" s="140"/>
      <c r="AK1974" s="72"/>
      <c r="AL1974" s="133"/>
      <c r="AM1974" s="133"/>
      <c r="AN1974" s="133"/>
      <c r="AO1974" s="133"/>
      <c r="AP1974" s="133"/>
      <c r="AQ1974" s="133"/>
      <c r="AR1974" s="133"/>
      <c r="AS1974" s="133"/>
      <c r="AT1974" s="133"/>
      <c r="AU1974" s="133"/>
      <c r="AV1974" s="152"/>
      <c r="AW1974" s="134"/>
      <c r="AX1974" s="135"/>
    </row>
    <row r="1975" spans="1:50" x14ac:dyDescent="0.25">
      <c r="A1975" s="3"/>
      <c r="B1975" s="129"/>
      <c r="X1975" s="72"/>
      <c r="Y1975" s="132"/>
      <c r="AB1975" s="131"/>
      <c r="AC1975" s="131"/>
      <c r="AD1975" s="131"/>
      <c r="AE1975" s="131"/>
      <c r="AF1975" s="131"/>
      <c r="AG1975" s="131"/>
      <c r="AH1975" s="131"/>
      <c r="AI1975" s="131"/>
      <c r="AJ1975" s="140"/>
      <c r="AK1975" s="72"/>
      <c r="AL1975" s="133"/>
      <c r="AM1975" s="133"/>
      <c r="AN1975" s="133"/>
      <c r="AO1975" s="133"/>
      <c r="AP1975" s="133"/>
      <c r="AQ1975" s="133"/>
      <c r="AR1975" s="133"/>
      <c r="AS1975" s="133"/>
      <c r="AT1975" s="133"/>
      <c r="AU1975" s="133"/>
      <c r="AV1975" s="152"/>
      <c r="AW1975" s="134"/>
      <c r="AX1975" s="135"/>
    </row>
    <row r="1976" spans="1:50" x14ac:dyDescent="0.25">
      <c r="A1976" s="3"/>
      <c r="B1976" s="129"/>
      <c r="X1976" s="72"/>
      <c r="Y1976" s="132"/>
      <c r="AB1976" s="131"/>
      <c r="AC1976" s="131"/>
      <c r="AD1976" s="131"/>
      <c r="AE1976" s="131"/>
      <c r="AF1976" s="131"/>
      <c r="AG1976" s="131"/>
      <c r="AH1976" s="131"/>
      <c r="AI1976" s="131"/>
      <c r="AJ1976" s="140"/>
      <c r="AK1976" s="72"/>
      <c r="AL1976" s="133"/>
      <c r="AM1976" s="133"/>
      <c r="AN1976" s="133"/>
      <c r="AO1976" s="133"/>
      <c r="AP1976" s="133"/>
      <c r="AQ1976" s="133"/>
      <c r="AR1976" s="133"/>
      <c r="AS1976" s="133"/>
      <c r="AT1976" s="133"/>
      <c r="AU1976" s="133"/>
      <c r="AV1976" s="152"/>
      <c r="AW1976" s="134"/>
      <c r="AX1976" s="135"/>
    </row>
    <row r="1977" spans="1:50" x14ac:dyDescent="0.25">
      <c r="A1977" s="3"/>
      <c r="B1977" s="129"/>
      <c r="X1977" s="72"/>
      <c r="Y1977" s="132"/>
      <c r="AB1977" s="131"/>
      <c r="AC1977" s="131"/>
      <c r="AD1977" s="131"/>
      <c r="AE1977" s="131"/>
      <c r="AF1977" s="131"/>
      <c r="AG1977" s="131"/>
      <c r="AH1977" s="131"/>
      <c r="AI1977" s="131"/>
      <c r="AJ1977" s="140"/>
      <c r="AK1977" s="72"/>
      <c r="AL1977" s="133"/>
      <c r="AM1977" s="133"/>
      <c r="AN1977" s="133"/>
      <c r="AO1977" s="133"/>
      <c r="AP1977" s="133"/>
      <c r="AQ1977" s="133"/>
      <c r="AR1977" s="133"/>
      <c r="AS1977" s="133"/>
      <c r="AT1977" s="133"/>
      <c r="AU1977" s="133"/>
      <c r="AV1977" s="152"/>
      <c r="AW1977" s="134"/>
      <c r="AX1977" s="135"/>
    </row>
    <row r="1978" spans="1:50" x14ac:dyDescent="0.25">
      <c r="A1978" s="3"/>
      <c r="B1978" s="129"/>
      <c r="X1978" s="72"/>
      <c r="Y1978" s="132"/>
      <c r="AB1978" s="131"/>
      <c r="AC1978" s="131"/>
      <c r="AD1978" s="131"/>
      <c r="AE1978" s="131"/>
      <c r="AF1978" s="131"/>
      <c r="AG1978" s="131"/>
      <c r="AH1978" s="131"/>
      <c r="AI1978" s="131"/>
      <c r="AJ1978" s="140"/>
      <c r="AK1978" s="72"/>
      <c r="AL1978" s="133"/>
      <c r="AM1978" s="133"/>
      <c r="AN1978" s="133"/>
      <c r="AO1978" s="133"/>
      <c r="AP1978" s="133"/>
      <c r="AQ1978" s="133"/>
      <c r="AR1978" s="133"/>
      <c r="AS1978" s="133"/>
      <c r="AT1978" s="133"/>
      <c r="AU1978" s="133"/>
      <c r="AV1978" s="152"/>
      <c r="AW1978" s="134"/>
      <c r="AX1978" s="135"/>
    </row>
    <row r="1979" spans="1:50" x14ac:dyDescent="0.25">
      <c r="A1979" s="3"/>
      <c r="B1979" s="129"/>
      <c r="X1979" s="72"/>
      <c r="Y1979" s="132"/>
      <c r="AB1979" s="131"/>
      <c r="AC1979" s="131"/>
      <c r="AD1979" s="131"/>
      <c r="AE1979" s="131"/>
      <c r="AF1979" s="131"/>
      <c r="AG1979" s="131"/>
      <c r="AH1979" s="131"/>
      <c r="AI1979" s="131"/>
      <c r="AJ1979" s="140"/>
      <c r="AK1979" s="72"/>
      <c r="AL1979" s="133"/>
      <c r="AM1979" s="133"/>
      <c r="AN1979" s="133"/>
      <c r="AO1979" s="133"/>
      <c r="AP1979" s="133"/>
      <c r="AQ1979" s="133"/>
      <c r="AR1979" s="133"/>
      <c r="AS1979" s="133"/>
      <c r="AT1979" s="133"/>
      <c r="AU1979" s="133"/>
      <c r="AV1979" s="152"/>
      <c r="AW1979" s="134"/>
      <c r="AX1979" s="135"/>
    </row>
    <row r="1980" spans="1:50" x14ac:dyDescent="0.25">
      <c r="A1980" s="3"/>
      <c r="B1980" s="129"/>
      <c r="X1980" s="72"/>
      <c r="Y1980" s="132"/>
      <c r="AB1980" s="131"/>
      <c r="AC1980" s="131"/>
      <c r="AD1980" s="131"/>
      <c r="AE1980" s="131"/>
      <c r="AF1980" s="131"/>
      <c r="AG1980" s="131"/>
      <c r="AH1980" s="131"/>
      <c r="AI1980" s="131"/>
      <c r="AJ1980" s="140"/>
      <c r="AK1980" s="72"/>
      <c r="AL1980" s="133"/>
      <c r="AM1980" s="133"/>
      <c r="AN1980" s="133"/>
      <c r="AO1980" s="133"/>
      <c r="AP1980" s="133"/>
      <c r="AQ1980" s="133"/>
      <c r="AR1980" s="133"/>
      <c r="AS1980" s="133"/>
      <c r="AT1980" s="133"/>
      <c r="AU1980" s="133"/>
      <c r="AV1980" s="152"/>
      <c r="AW1980" s="134"/>
      <c r="AX1980" s="135"/>
    </row>
    <row r="1981" spans="1:50" x14ac:dyDescent="0.25">
      <c r="A1981" s="3"/>
      <c r="B1981" s="129"/>
      <c r="X1981" s="72"/>
      <c r="Y1981" s="132"/>
      <c r="AB1981" s="131"/>
      <c r="AC1981" s="131"/>
      <c r="AD1981" s="131"/>
      <c r="AE1981" s="131"/>
      <c r="AF1981" s="131"/>
      <c r="AG1981" s="131"/>
      <c r="AH1981" s="131"/>
      <c r="AI1981" s="131"/>
      <c r="AJ1981" s="140"/>
      <c r="AK1981" s="72"/>
      <c r="AL1981" s="133"/>
      <c r="AM1981" s="133"/>
      <c r="AN1981" s="133"/>
      <c r="AO1981" s="133"/>
      <c r="AP1981" s="133"/>
      <c r="AQ1981" s="133"/>
      <c r="AR1981" s="133"/>
      <c r="AS1981" s="133"/>
      <c r="AT1981" s="133"/>
      <c r="AU1981" s="133"/>
      <c r="AV1981" s="152"/>
      <c r="AW1981" s="134"/>
      <c r="AX1981" s="135"/>
    </row>
    <row r="1982" spans="1:50" x14ac:dyDescent="0.25">
      <c r="A1982" s="3"/>
      <c r="B1982" s="129"/>
      <c r="X1982" s="72"/>
      <c r="Y1982" s="132"/>
      <c r="AB1982" s="131"/>
      <c r="AC1982" s="131"/>
      <c r="AD1982" s="131"/>
      <c r="AE1982" s="131"/>
      <c r="AF1982" s="131"/>
      <c r="AG1982" s="131"/>
      <c r="AH1982" s="131"/>
      <c r="AI1982" s="131"/>
      <c r="AJ1982" s="140"/>
      <c r="AK1982" s="72"/>
      <c r="AL1982" s="133"/>
      <c r="AM1982" s="133"/>
      <c r="AN1982" s="133"/>
      <c r="AO1982" s="133"/>
      <c r="AP1982" s="133"/>
      <c r="AQ1982" s="133"/>
      <c r="AR1982" s="133"/>
      <c r="AS1982" s="133"/>
      <c r="AT1982" s="133"/>
      <c r="AU1982" s="133"/>
      <c r="AV1982" s="152"/>
      <c r="AW1982" s="134"/>
      <c r="AX1982" s="135"/>
    </row>
    <row r="1983" spans="1:50" x14ac:dyDescent="0.25">
      <c r="A1983" s="3"/>
      <c r="B1983" s="129"/>
      <c r="X1983" s="72"/>
      <c r="Y1983" s="132"/>
      <c r="AB1983" s="131"/>
      <c r="AC1983" s="131"/>
      <c r="AD1983" s="131"/>
      <c r="AE1983" s="131"/>
      <c r="AF1983" s="131"/>
      <c r="AG1983" s="131"/>
      <c r="AH1983" s="131"/>
      <c r="AI1983" s="131"/>
      <c r="AJ1983" s="140"/>
      <c r="AK1983" s="72"/>
      <c r="AL1983" s="133"/>
      <c r="AM1983" s="133"/>
      <c r="AN1983" s="133"/>
      <c r="AO1983" s="133"/>
      <c r="AP1983" s="133"/>
      <c r="AQ1983" s="133"/>
      <c r="AR1983" s="133"/>
      <c r="AS1983" s="133"/>
      <c r="AT1983" s="133"/>
      <c r="AU1983" s="133"/>
      <c r="AV1983" s="152"/>
      <c r="AW1983" s="134"/>
      <c r="AX1983" s="135"/>
    </row>
    <row r="1984" spans="1:50" x14ac:dyDescent="0.25">
      <c r="A1984" s="3"/>
      <c r="B1984" s="129"/>
      <c r="X1984" s="72"/>
      <c r="Y1984" s="132"/>
      <c r="AB1984" s="131"/>
      <c r="AC1984" s="131"/>
      <c r="AD1984" s="131"/>
      <c r="AE1984" s="131"/>
      <c r="AF1984" s="131"/>
      <c r="AG1984" s="131"/>
      <c r="AH1984" s="131"/>
      <c r="AI1984" s="131"/>
      <c r="AJ1984" s="140"/>
      <c r="AK1984" s="72"/>
      <c r="AL1984" s="133"/>
      <c r="AM1984" s="133"/>
      <c r="AN1984" s="133"/>
      <c r="AO1984" s="133"/>
      <c r="AP1984" s="133"/>
      <c r="AQ1984" s="133"/>
      <c r="AR1984" s="133"/>
      <c r="AS1984" s="133"/>
      <c r="AT1984" s="133"/>
      <c r="AU1984" s="133"/>
      <c r="AV1984" s="152"/>
      <c r="AW1984" s="134"/>
      <c r="AX1984" s="135"/>
    </row>
    <row r="1985" spans="1:50" x14ac:dyDescent="0.25">
      <c r="A1985" s="3"/>
      <c r="B1985" s="129"/>
      <c r="X1985" s="72"/>
      <c r="Y1985" s="132"/>
      <c r="AB1985" s="131"/>
      <c r="AC1985" s="131"/>
      <c r="AD1985" s="131"/>
      <c r="AE1985" s="131"/>
      <c r="AF1985" s="131"/>
      <c r="AG1985" s="131"/>
      <c r="AH1985" s="131"/>
      <c r="AI1985" s="131"/>
      <c r="AJ1985" s="140"/>
      <c r="AK1985" s="72"/>
      <c r="AL1985" s="133"/>
      <c r="AM1985" s="133"/>
      <c r="AN1985" s="133"/>
      <c r="AO1985" s="133"/>
      <c r="AP1985" s="133"/>
      <c r="AQ1985" s="133"/>
      <c r="AR1985" s="133"/>
      <c r="AS1985" s="133"/>
      <c r="AT1985" s="133"/>
      <c r="AU1985" s="133"/>
      <c r="AV1985" s="152"/>
      <c r="AW1985" s="134"/>
      <c r="AX1985" s="135"/>
    </row>
    <row r="1986" spans="1:50" x14ac:dyDescent="0.25">
      <c r="A1986" s="3"/>
      <c r="B1986" s="129"/>
      <c r="X1986" s="72"/>
      <c r="Y1986" s="132"/>
      <c r="AB1986" s="131"/>
      <c r="AC1986" s="131"/>
      <c r="AD1986" s="131"/>
      <c r="AE1986" s="131"/>
      <c r="AF1986" s="131"/>
      <c r="AG1986" s="131"/>
      <c r="AH1986" s="131"/>
      <c r="AI1986" s="131"/>
      <c r="AJ1986" s="140"/>
      <c r="AK1986" s="72"/>
      <c r="AL1986" s="133"/>
      <c r="AM1986" s="133"/>
      <c r="AN1986" s="133"/>
      <c r="AO1986" s="133"/>
      <c r="AP1986" s="133"/>
      <c r="AQ1986" s="133"/>
      <c r="AR1986" s="133"/>
      <c r="AS1986" s="133"/>
      <c r="AT1986" s="133"/>
      <c r="AU1986" s="133"/>
      <c r="AV1986" s="152"/>
      <c r="AW1986" s="134"/>
      <c r="AX1986" s="135"/>
    </row>
    <row r="1987" spans="1:50" x14ac:dyDescent="0.25">
      <c r="A1987" s="3"/>
      <c r="B1987" s="129"/>
      <c r="X1987" s="72"/>
      <c r="Y1987" s="132"/>
      <c r="AB1987" s="131"/>
      <c r="AC1987" s="131"/>
      <c r="AD1987" s="131"/>
      <c r="AE1987" s="131"/>
      <c r="AF1987" s="131"/>
      <c r="AG1987" s="131"/>
      <c r="AH1987" s="131"/>
      <c r="AI1987" s="131"/>
      <c r="AJ1987" s="140"/>
      <c r="AK1987" s="72"/>
      <c r="AL1987" s="133"/>
      <c r="AM1987" s="133"/>
      <c r="AN1987" s="133"/>
      <c r="AO1987" s="133"/>
      <c r="AP1987" s="133"/>
      <c r="AQ1987" s="133"/>
      <c r="AR1987" s="133"/>
      <c r="AS1987" s="133"/>
      <c r="AT1987" s="133"/>
      <c r="AU1987" s="133"/>
      <c r="AV1987" s="152"/>
      <c r="AW1987" s="134"/>
      <c r="AX1987" s="135"/>
    </row>
    <row r="1988" spans="1:50" x14ac:dyDescent="0.25">
      <c r="A1988" s="3"/>
      <c r="B1988" s="129"/>
      <c r="X1988" s="72"/>
      <c r="Y1988" s="132"/>
      <c r="AB1988" s="131"/>
      <c r="AC1988" s="131"/>
      <c r="AD1988" s="131"/>
      <c r="AE1988" s="131"/>
      <c r="AF1988" s="131"/>
      <c r="AG1988" s="131"/>
      <c r="AH1988" s="131"/>
      <c r="AI1988" s="131"/>
      <c r="AJ1988" s="140"/>
      <c r="AK1988" s="72"/>
      <c r="AL1988" s="133"/>
      <c r="AM1988" s="133"/>
      <c r="AN1988" s="133"/>
      <c r="AO1988" s="133"/>
      <c r="AP1988" s="133"/>
      <c r="AQ1988" s="133"/>
      <c r="AR1988" s="133"/>
      <c r="AS1988" s="133"/>
      <c r="AT1988" s="133"/>
      <c r="AU1988" s="133"/>
      <c r="AV1988" s="152"/>
      <c r="AW1988" s="134"/>
      <c r="AX1988" s="135"/>
    </row>
    <row r="1989" spans="1:50" x14ac:dyDescent="0.25">
      <c r="A1989" s="3"/>
      <c r="B1989" s="129"/>
      <c r="X1989" s="72"/>
      <c r="Y1989" s="132"/>
      <c r="AB1989" s="131"/>
      <c r="AC1989" s="131"/>
      <c r="AD1989" s="131"/>
      <c r="AE1989" s="131"/>
      <c r="AF1989" s="131"/>
      <c r="AG1989" s="131"/>
      <c r="AH1989" s="131"/>
      <c r="AI1989" s="131"/>
      <c r="AJ1989" s="140"/>
      <c r="AK1989" s="72"/>
      <c r="AL1989" s="133"/>
      <c r="AM1989" s="133"/>
      <c r="AN1989" s="133"/>
      <c r="AO1989" s="133"/>
      <c r="AP1989" s="133"/>
      <c r="AQ1989" s="133"/>
      <c r="AR1989" s="133"/>
      <c r="AS1989" s="133"/>
      <c r="AT1989" s="133"/>
      <c r="AU1989" s="133"/>
      <c r="AV1989" s="152"/>
      <c r="AW1989" s="134"/>
      <c r="AX1989" s="135"/>
    </row>
    <row r="1990" spans="1:50" x14ac:dyDescent="0.25">
      <c r="A1990" s="3"/>
      <c r="B1990" s="129"/>
      <c r="X1990" s="72"/>
      <c r="Y1990" s="132"/>
      <c r="AB1990" s="131"/>
      <c r="AC1990" s="131"/>
      <c r="AD1990" s="131"/>
      <c r="AE1990" s="131"/>
      <c r="AF1990" s="131"/>
      <c r="AG1990" s="131"/>
      <c r="AH1990" s="131"/>
      <c r="AI1990" s="131"/>
      <c r="AJ1990" s="140"/>
      <c r="AK1990" s="72"/>
      <c r="AL1990" s="133"/>
      <c r="AM1990" s="133"/>
      <c r="AN1990" s="133"/>
      <c r="AO1990" s="133"/>
      <c r="AP1990" s="133"/>
      <c r="AQ1990" s="133"/>
      <c r="AR1990" s="133"/>
      <c r="AS1990" s="133"/>
      <c r="AT1990" s="133"/>
      <c r="AU1990" s="133"/>
      <c r="AV1990" s="152"/>
      <c r="AW1990" s="134"/>
      <c r="AX1990" s="135"/>
    </row>
    <row r="1991" spans="1:50" x14ac:dyDescent="0.25">
      <c r="A1991" s="3"/>
      <c r="B1991" s="129"/>
      <c r="X1991" s="72"/>
      <c r="Y1991" s="132"/>
      <c r="AB1991" s="131"/>
      <c r="AC1991" s="131"/>
      <c r="AD1991" s="131"/>
      <c r="AE1991" s="131"/>
      <c r="AF1991" s="131"/>
      <c r="AG1991" s="131"/>
      <c r="AH1991" s="131"/>
      <c r="AI1991" s="131"/>
      <c r="AJ1991" s="140"/>
      <c r="AK1991" s="72"/>
      <c r="AL1991" s="133"/>
      <c r="AM1991" s="133"/>
      <c r="AN1991" s="133"/>
      <c r="AO1991" s="133"/>
      <c r="AP1991" s="133"/>
      <c r="AQ1991" s="133"/>
      <c r="AR1991" s="133"/>
      <c r="AS1991" s="133"/>
      <c r="AT1991" s="133"/>
      <c r="AU1991" s="133"/>
      <c r="AV1991" s="152"/>
      <c r="AW1991" s="134"/>
      <c r="AX1991" s="135"/>
    </row>
    <row r="1992" spans="1:50" x14ac:dyDescent="0.25">
      <c r="A1992" s="3"/>
      <c r="B1992" s="129"/>
      <c r="X1992" s="72"/>
      <c r="Y1992" s="132"/>
      <c r="AB1992" s="131"/>
      <c r="AC1992" s="131"/>
      <c r="AD1992" s="131"/>
      <c r="AE1992" s="131"/>
      <c r="AF1992" s="131"/>
      <c r="AG1992" s="131"/>
      <c r="AH1992" s="131"/>
      <c r="AI1992" s="131"/>
      <c r="AJ1992" s="140"/>
      <c r="AK1992" s="72"/>
      <c r="AL1992" s="133"/>
      <c r="AM1992" s="133"/>
      <c r="AN1992" s="133"/>
      <c r="AO1992" s="133"/>
      <c r="AP1992" s="133"/>
      <c r="AQ1992" s="133"/>
      <c r="AR1992" s="133"/>
      <c r="AS1992" s="133"/>
      <c r="AT1992" s="133"/>
      <c r="AU1992" s="133"/>
      <c r="AV1992" s="152"/>
      <c r="AW1992" s="134"/>
      <c r="AX1992" s="135"/>
    </row>
    <row r="1993" spans="1:50" x14ac:dyDescent="0.25">
      <c r="A1993" s="3"/>
      <c r="B1993" s="129"/>
      <c r="X1993" s="72"/>
      <c r="Y1993" s="132"/>
      <c r="AB1993" s="131"/>
      <c r="AC1993" s="131"/>
      <c r="AD1993" s="131"/>
      <c r="AE1993" s="131"/>
      <c r="AF1993" s="131"/>
      <c r="AG1993" s="131"/>
      <c r="AH1993" s="131"/>
      <c r="AI1993" s="131"/>
      <c r="AJ1993" s="140"/>
      <c r="AK1993" s="72"/>
      <c r="AL1993" s="133"/>
      <c r="AM1993" s="133"/>
      <c r="AN1993" s="133"/>
      <c r="AO1993" s="133"/>
      <c r="AP1993" s="133"/>
      <c r="AQ1993" s="133"/>
      <c r="AR1993" s="133"/>
      <c r="AS1993" s="133"/>
      <c r="AT1993" s="133"/>
      <c r="AU1993" s="133"/>
      <c r="AV1993" s="152"/>
      <c r="AW1993" s="134"/>
      <c r="AX1993" s="135"/>
    </row>
    <row r="1994" spans="1:50" x14ac:dyDescent="0.25">
      <c r="A1994" s="3"/>
      <c r="B1994" s="129"/>
      <c r="X1994" s="72"/>
      <c r="Y1994" s="132"/>
      <c r="AB1994" s="131"/>
      <c r="AC1994" s="131"/>
      <c r="AD1994" s="131"/>
      <c r="AE1994" s="131"/>
      <c r="AF1994" s="131"/>
      <c r="AG1994" s="131"/>
      <c r="AH1994" s="131"/>
      <c r="AI1994" s="131"/>
      <c r="AJ1994" s="140"/>
      <c r="AK1994" s="72"/>
      <c r="AL1994" s="133"/>
      <c r="AM1994" s="133"/>
      <c r="AN1994" s="133"/>
      <c r="AO1994" s="133"/>
      <c r="AP1994" s="133"/>
      <c r="AQ1994" s="133"/>
      <c r="AR1994" s="133"/>
      <c r="AS1994" s="133"/>
      <c r="AT1994" s="133"/>
      <c r="AU1994" s="133"/>
      <c r="AV1994" s="152"/>
      <c r="AW1994" s="134"/>
      <c r="AX1994" s="135"/>
    </row>
    <row r="1995" spans="1:50" x14ac:dyDescent="0.25">
      <c r="A1995" s="3"/>
      <c r="B1995" s="129"/>
      <c r="X1995" s="72"/>
      <c r="Y1995" s="132"/>
      <c r="AB1995" s="131"/>
      <c r="AC1995" s="131"/>
      <c r="AD1995" s="131"/>
      <c r="AE1995" s="131"/>
      <c r="AF1995" s="131"/>
      <c r="AG1995" s="131"/>
      <c r="AH1995" s="131"/>
      <c r="AI1995" s="131"/>
      <c r="AJ1995" s="140"/>
      <c r="AK1995" s="72"/>
      <c r="AL1995" s="133"/>
      <c r="AM1995" s="133"/>
      <c r="AN1995" s="133"/>
      <c r="AO1995" s="133"/>
      <c r="AP1995" s="133"/>
      <c r="AQ1995" s="133"/>
      <c r="AR1995" s="133"/>
      <c r="AS1995" s="133"/>
      <c r="AT1995" s="133"/>
      <c r="AU1995" s="133"/>
      <c r="AV1995" s="152"/>
      <c r="AW1995" s="134"/>
      <c r="AX1995" s="135"/>
    </row>
    <row r="1996" spans="1:50" x14ac:dyDescent="0.25">
      <c r="A1996" s="3"/>
      <c r="B1996" s="129"/>
      <c r="X1996" s="72"/>
      <c r="Y1996" s="132"/>
      <c r="AB1996" s="131"/>
      <c r="AC1996" s="131"/>
      <c r="AD1996" s="131"/>
      <c r="AE1996" s="131"/>
      <c r="AF1996" s="131"/>
      <c r="AG1996" s="131"/>
      <c r="AH1996" s="131"/>
      <c r="AI1996" s="131"/>
      <c r="AJ1996" s="140"/>
      <c r="AK1996" s="72"/>
      <c r="AL1996" s="133"/>
      <c r="AM1996" s="133"/>
      <c r="AN1996" s="133"/>
      <c r="AO1996" s="133"/>
      <c r="AP1996" s="133"/>
      <c r="AQ1996" s="133"/>
      <c r="AR1996" s="133"/>
      <c r="AS1996" s="133"/>
      <c r="AT1996" s="133"/>
      <c r="AU1996" s="133"/>
      <c r="AV1996" s="152"/>
      <c r="AW1996" s="134"/>
      <c r="AX1996" s="135"/>
    </row>
    <row r="1997" spans="1:50" x14ac:dyDescent="0.25">
      <c r="A1997" s="3"/>
      <c r="B1997" s="129"/>
      <c r="X1997" s="72"/>
      <c r="Y1997" s="132"/>
      <c r="AB1997" s="131"/>
      <c r="AC1997" s="131"/>
      <c r="AD1997" s="131"/>
      <c r="AE1997" s="131"/>
      <c r="AF1997" s="131"/>
      <c r="AG1997" s="131"/>
      <c r="AH1997" s="131"/>
      <c r="AI1997" s="131"/>
      <c r="AJ1997" s="140"/>
      <c r="AK1997" s="72"/>
      <c r="AL1997" s="133"/>
      <c r="AM1997" s="133"/>
      <c r="AN1997" s="133"/>
      <c r="AO1997" s="133"/>
      <c r="AP1997" s="133"/>
      <c r="AQ1997" s="133"/>
      <c r="AR1997" s="133"/>
      <c r="AS1997" s="133"/>
      <c r="AT1997" s="133"/>
      <c r="AU1997" s="133"/>
      <c r="AV1997" s="152"/>
      <c r="AW1997" s="134"/>
      <c r="AX1997" s="135"/>
    </row>
    <row r="1998" spans="1:50" x14ac:dyDescent="0.25">
      <c r="A1998" s="3"/>
      <c r="B1998" s="129"/>
      <c r="X1998" s="72"/>
      <c r="Y1998" s="132"/>
      <c r="AB1998" s="131"/>
      <c r="AC1998" s="131"/>
      <c r="AD1998" s="131"/>
      <c r="AE1998" s="131"/>
      <c r="AF1998" s="131"/>
      <c r="AG1998" s="131"/>
      <c r="AH1998" s="131"/>
      <c r="AI1998" s="131"/>
      <c r="AJ1998" s="140"/>
      <c r="AK1998" s="72"/>
      <c r="AL1998" s="133"/>
      <c r="AM1998" s="133"/>
      <c r="AN1998" s="133"/>
      <c r="AO1998" s="133"/>
      <c r="AP1998" s="133"/>
      <c r="AQ1998" s="133"/>
      <c r="AR1998" s="133"/>
      <c r="AS1998" s="133"/>
      <c r="AT1998" s="133"/>
      <c r="AU1998" s="133"/>
      <c r="AV1998" s="152"/>
      <c r="AW1998" s="134"/>
      <c r="AX1998" s="135"/>
    </row>
    <row r="1999" spans="1:50" x14ac:dyDescent="0.25">
      <c r="A1999" s="3"/>
      <c r="B1999" s="129"/>
      <c r="X1999" s="72"/>
      <c r="Y1999" s="132"/>
      <c r="AB1999" s="131"/>
      <c r="AC1999" s="131"/>
      <c r="AD1999" s="131"/>
      <c r="AE1999" s="131"/>
      <c r="AF1999" s="131"/>
      <c r="AG1999" s="131"/>
      <c r="AH1999" s="131"/>
      <c r="AI1999" s="131"/>
      <c r="AJ1999" s="140"/>
      <c r="AK1999" s="72"/>
      <c r="AL1999" s="133"/>
      <c r="AM1999" s="133"/>
      <c r="AN1999" s="133"/>
      <c r="AO1999" s="133"/>
      <c r="AP1999" s="133"/>
      <c r="AQ1999" s="133"/>
      <c r="AR1999" s="133"/>
      <c r="AS1999" s="133"/>
      <c r="AT1999" s="133"/>
      <c r="AU1999" s="133"/>
      <c r="AV1999" s="152"/>
      <c r="AW1999" s="134"/>
      <c r="AX1999" s="135"/>
    </row>
    <row r="2000" spans="1:50" x14ac:dyDescent="0.25">
      <c r="A2000" s="3"/>
      <c r="B2000" s="129"/>
      <c r="X2000" s="72"/>
      <c r="Y2000" s="132"/>
      <c r="AB2000" s="131"/>
      <c r="AC2000" s="131"/>
      <c r="AD2000" s="131"/>
      <c r="AE2000" s="131"/>
      <c r="AF2000" s="131"/>
      <c r="AG2000" s="131"/>
      <c r="AH2000" s="131"/>
      <c r="AI2000" s="131"/>
      <c r="AJ2000" s="140"/>
      <c r="AK2000" s="72"/>
      <c r="AL2000" s="133"/>
      <c r="AM2000" s="133"/>
      <c r="AN2000" s="133"/>
      <c r="AO2000" s="133"/>
      <c r="AP2000" s="133"/>
      <c r="AQ2000" s="133"/>
      <c r="AR2000" s="133"/>
      <c r="AS2000" s="133"/>
      <c r="AT2000" s="133"/>
      <c r="AU2000" s="133"/>
      <c r="AV2000" s="152"/>
      <c r="AW2000" s="134"/>
      <c r="AX2000" s="135"/>
    </row>
    <row r="2001" spans="1:50" x14ac:dyDescent="0.25">
      <c r="A2001" s="3"/>
      <c r="B2001" s="129"/>
      <c r="X2001" s="72"/>
      <c r="Y2001" s="132"/>
      <c r="AB2001" s="131"/>
      <c r="AC2001" s="131"/>
      <c r="AD2001" s="131"/>
      <c r="AE2001" s="131"/>
      <c r="AF2001" s="131"/>
      <c r="AG2001" s="131"/>
      <c r="AH2001" s="131"/>
      <c r="AI2001" s="131"/>
      <c r="AJ2001" s="140"/>
      <c r="AK2001" s="72"/>
      <c r="AL2001" s="133"/>
      <c r="AM2001" s="133"/>
      <c r="AN2001" s="133"/>
      <c r="AO2001" s="133"/>
      <c r="AP2001" s="133"/>
      <c r="AQ2001" s="133"/>
      <c r="AR2001" s="133"/>
      <c r="AS2001" s="133"/>
      <c r="AT2001" s="133"/>
      <c r="AU2001" s="133"/>
      <c r="AV2001" s="152"/>
      <c r="AW2001" s="134"/>
      <c r="AX2001" s="135"/>
    </row>
    <row r="2002" spans="1:50" x14ac:dyDescent="0.25">
      <c r="A2002" s="3"/>
      <c r="B2002" s="129"/>
      <c r="X2002" s="72"/>
      <c r="Y2002" s="132"/>
      <c r="AB2002" s="131"/>
      <c r="AC2002" s="131"/>
      <c r="AD2002" s="131"/>
      <c r="AE2002" s="131"/>
      <c r="AF2002" s="131"/>
      <c r="AG2002" s="131"/>
      <c r="AH2002" s="131"/>
      <c r="AI2002" s="131"/>
      <c r="AJ2002" s="140"/>
      <c r="AK2002" s="72"/>
      <c r="AL2002" s="133"/>
      <c r="AM2002" s="133"/>
      <c r="AN2002" s="133"/>
      <c r="AO2002" s="133"/>
      <c r="AP2002" s="133"/>
      <c r="AQ2002" s="133"/>
      <c r="AR2002" s="133"/>
      <c r="AS2002" s="133"/>
      <c r="AT2002" s="133"/>
      <c r="AU2002" s="133"/>
      <c r="AV2002" s="152"/>
      <c r="AW2002" s="134"/>
      <c r="AX2002" s="135"/>
    </row>
    <row r="2003" spans="1:50" x14ac:dyDescent="0.25">
      <c r="A2003" s="3"/>
      <c r="B2003" s="129"/>
      <c r="X2003" s="72"/>
      <c r="Y2003" s="132"/>
      <c r="AB2003" s="131"/>
      <c r="AC2003" s="131"/>
      <c r="AD2003" s="131"/>
      <c r="AE2003" s="131"/>
      <c r="AF2003" s="131"/>
      <c r="AG2003" s="131"/>
      <c r="AH2003" s="131"/>
      <c r="AI2003" s="131"/>
      <c r="AJ2003" s="140"/>
      <c r="AK2003" s="72"/>
      <c r="AL2003" s="133"/>
      <c r="AM2003" s="133"/>
      <c r="AN2003" s="133"/>
      <c r="AO2003" s="133"/>
      <c r="AP2003" s="133"/>
      <c r="AQ2003" s="133"/>
      <c r="AR2003" s="133"/>
      <c r="AS2003" s="133"/>
      <c r="AT2003" s="133"/>
      <c r="AU2003" s="133"/>
      <c r="AV2003" s="152"/>
      <c r="AW2003" s="134"/>
      <c r="AX2003" s="135"/>
    </row>
    <row r="2004" spans="1:50" x14ac:dyDescent="0.25">
      <c r="A2004" s="3"/>
      <c r="B2004" s="129"/>
      <c r="X2004" s="72"/>
      <c r="Y2004" s="132"/>
      <c r="AB2004" s="131"/>
      <c r="AC2004" s="131"/>
      <c r="AD2004" s="131"/>
      <c r="AE2004" s="131"/>
      <c r="AF2004" s="131"/>
      <c r="AG2004" s="131"/>
      <c r="AH2004" s="131"/>
      <c r="AI2004" s="131"/>
      <c r="AJ2004" s="140"/>
      <c r="AK2004" s="72"/>
      <c r="AL2004" s="133"/>
      <c r="AM2004" s="133"/>
      <c r="AN2004" s="133"/>
      <c r="AO2004" s="133"/>
      <c r="AP2004" s="133"/>
      <c r="AQ2004" s="133"/>
      <c r="AR2004" s="133"/>
      <c r="AS2004" s="133"/>
      <c r="AT2004" s="133"/>
      <c r="AU2004" s="133"/>
      <c r="AV2004" s="152"/>
      <c r="AW2004" s="134"/>
      <c r="AX2004" s="135"/>
    </row>
    <row r="2005" spans="1:50" x14ac:dyDescent="0.25">
      <c r="A2005" s="3"/>
      <c r="B2005" s="129"/>
      <c r="X2005" s="72"/>
      <c r="Y2005" s="132"/>
      <c r="AB2005" s="131"/>
      <c r="AC2005" s="131"/>
      <c r="AD2005" s="131"/>
      <c r="AE2005" s="131"/>
      <c r="AF2005" s="131"/>
      <c r="AG2005" s="131"/>
      <c r="AH2005" s="131"/>
      <c r="AI2005" s="131"/>
      <c r="AJ2005" s="140"/>
      <c r="AK2005" s="72"/>
      <c r="AL2005" s="133"/>
      <c r="AM2005" s="133"/>
      <c r="AN2005" s="133"/>
      <c r="AO2005" s="133"/>
      <c r="AP2005" s="133"/>
      <c r="AQ2005" s="133"/>
      <c r="AR2005" s="133"/>
      <c r="AS2005" s="133"/>
      <c r="AT2005" s="133"/>
      <c r="AU2005" s="133"/>
      <c r="AV2005" s="152"/>
      <c r="AW2005" s="134"/>
      <c r="AX2005" s="135"/>
    </row>
    <row r="2006" spans="1:50" x14ac:dyDescent="0.25">
      <c r="A2006" s="3"/>
      <c r="B2006" s="129"/>
      <c r="X2006" s="72"/>
      <c r="Y2006" s="132"/>
      <c r="AB2006" s="131"/>
      <c r="AC2006" s="131"/>
      <c r="AD2006" s="131"/>
      <c r="AE2006" s="131"/>
      <c r="AF2006" s="131"/>
      <c r="AG2006" s="131"/>
      <c r="AH2006" s="131"/>
      <c r="AI2006" s="131"/>
      <c r="AJ2006" s="140"/>
      <c r="AK2006" s="72"/>
      <c r="AL2006" s="133"/>
      <c r="AM2006" s="133"/>
      <c r="AN2006" s="133"/>
      <c r="AO2006" s="133"/>
      <c r="AP2006" s="133"/>
      <c r="AQ2006" s="133"/>
      <c r="AR2006" s="133"/>
      <c r="AS2006" s="133"/>
      <c r="AT2006" s="133"/>
      <c r="AU2006" s="133"/>
      <c r="AV2006" s="152"/>
      <c r="AW2006" s="134"/>
      <c r="AX2006" s="135"/>
    </row>
    <row r="2007" spans="1:50" x14ac:dyDescent="0.25">
      <c r="A2007" s="3"/>
      <c r="B2007" s="129"/>
      <c r="X2007" s="72"/>
      <c r="Y2007" s="132"/>
      <c r="AB2007" s="131"/>
      <c r="AC2007" s="131"/>
      <c r="AD2007" s="131"/>
      <c r="AE2007" s="131"/>
      <c r="AF2007" s="131"/>
      <c r="AG2007" s="131"/>
      <c r="AH2007" s="131"/>
      <c r="AI2007" s="131"/>
      <c r="AJ2007" s="140"/>
      <c r="AK2007" s="72"/>
      <c r="AL2007" s="133"/>
      <c r="AM2007" s="133"/>
      <c r="AN2007" s="133"/>
      <c r="AO2007" s="133"/>
      <c r="AP2007" s="133"/>
      <c r="AQ2007" s="133"/>
      <c r="AR2007" s="133"/>
      <c r="AS2007" s="133"/>
      <c r="AT2007" s="133"/>
      <c r="AU2007" s="133"/>
      <c r="AV2007" s="152"/>
      <c r="AW2007" s="134"/>
      <c r="AX2007" s="135"/>
    </row>
    <row r="2008" spans="1:50" x14ac:dyDescent="0.25">
      <c r="A2008" s="3"/>
      <c r="B2008" s="129"/>
      <c r="X2008" s="72"/>
      <c r="Y2008" s="132"/>
      <c r="AB2008" s="131"/>
      <c r="AC2008" s="131"/>
      <c r="AD2008" s="131"/>
      <c r="AE2008" s="131"/>
      <c r="AF2008" s="131"/>
      <c r="AG2008" s="131"/>
      <c r="AH2008" s="131"/>
      <c r="AI2008" s="131"/>
      <c r="AJ2008" s="140"/>
      <c r="AK2008" s="72"/>
      <c r="AL2008" s="133"/>
      <c r="AM2008" s="133"/>
      <c r="AN2008" s="133"/>
      <c r="AO2008" s="133"/>
      <c r="AP2008" s="133"/>
      <c r="AQ2008" s="133"/>
      <c r="AR2008" s="133"/>
      <c r="AS2008" s="133"/>
      <c r="AT2008" s="133"/>
      <c r="AU2008" s="133"/>
      <c r="AV2008" s="152"/>
      <c r="AW2008" s="134"/>
      <c r="AX2008" s="135"/>
    </row>
    <row r="2009" spans="1:50" x14ac:dyDescent="0.25">
      <c r="A2009" s="3"/>
      <c r="B2009" s="129"/>
      <c r="X2009" s="72"/>
      <c r="Y2009" s="132"/>
      <c r="AB2009" s="131"/>
      <c r="AC2009" s="131"/>
      <c r="AD2009" s="131"/>
      <c r="AE2009" s="131"/>
      <c r="AF2009" s="131"/>
      <c r="AG2009" s="131"/>
      <c r="AH2009" s="131"/>
      <c r="AI2009" s="131"/>
      <c r="AJ2009" s="140"/>
      <c r="AK2009" s="72"/>
      <c r="AL2009" s="133"/>
      <c r="AM2009" s="133"/>
      <c r="AN2009" s="133"/>
      <c r="AO2009" s="133"/>
      <c r="AP2009" s="133"/>
      <c r="AQ2009" s="133"/>
      <c r="AR2009" s="133"/>
      <c r="AS2009" s="133"/>
      <c r="AT2009" s="133"/>
      <c r="AU2009" s="133"/>
      <c r="AV2009" s="152"/>
      <c r="AW2009" s="134"/>
      <c r="AX2009" s="135"/>
    </row>
    <row r="2010" spans="1:50" x14ac:dyDescent="0.25">
      <c r="A2010" s="3"/>
      <c r="B2010" s="129"/>
      <c r="X2010" s="72"/>
      <c r="Y2010" s="132"/>
      <c r="AB2010" s="131"/>
      <c r="AC2010" s="131"/>
      <c r="AD2010" s="131"/>
      <c r="AE2010" s="131"/>
      <c r="AF2010" s="131"/>
      <c r="AG2010" s="131"/>
      <c r="AH2010" s="131"/>
      <c r="AI2010" s="131"/>
      <c r="AJ2010" s="140"/>
      <c r="AK2010" s="72"/>
      <c r="AL2010" s="133"/>
      <c r="AM2010" s="133"/>
      <c r="AN2010" s="133"/>
      <c r="AO2010" s="133"/>
      <c r="AP2010" s="133"/>
      <c r="AQ2010" s="133"/>
      <c r="AR2010" s="133"/>
      <c r="AS2010" s="133"/>
      <c r="AT2010" s="133"/>
      <c r="AU2010" s="133"/>
      <c r="AV2010" s="152"/>
      <c r="AW2010" s="134"/>
      <c r="AX2010" s="135"/>
    </row>
    <row r="2011" spans="1:50" x14ac:dyDescent="0.25">
      <c r="A2011" s="3"/>
      <c r="B2011" s="129"/>
      <c r="X2011" s="72"/>
      <c r="Y2011" s="132"/>
      <c r="AB2011" s="131"/>
      <c r="AC2011" s="131"/>
      <c r="AD2011" s="131"/>
      <c r="AE2011" s="131"/>
      <c r="AF2011" s="131"/>
      <c r="AG2011" s="131"/>
      <c r="AH2011" s="131"/>
      <c r="AI2011" s="131"/>
      <c r="AJ2011" s="140"/>
      <c r="AK2011" s="72"/>
      <c r="AL2011" s="133"/>
      <c r="AM2011" s="133"/>
      <c r="AN2011" s="133"/>
      <c r="AO2011" s="133"/>
      <c r="AP2011" s="133"/>
      <c r="AQ2011" s="133"/>
      <c r="AR2011" s="133"/>
      <c r="AS2011" s="133"/>
      <c r="AT2011" s="133"/>
      <c r="AU2011" s="133"/>
      <c r="AV2011" s="152"/>
      <c r="AW2011" s="134"/>
      <c r="AX2011" s="135"/>
    </row>
    <row r="2012" spans="1:50" x14ac:dyDescent="0.25">
      <c r="A2012" s="3"/>
      <c r="B2012" s="129"/>
      <c r="X2012" s="72"/>
      <c r="Y2012" s="132"/>
      <c r="AB2012" s="131"/>
      <c r="AC2012" s="131"/>
      <c r="AD2012" s="131"/>
      <c r="AE2012" s="131"/>
      <c r="AF2012" s="131"/>
      <c r="AG2012" s="131"/>
      <c r="AH2012" s="131"/>
      <c r="AI2012" s="131"/>
      <c r="AJ2012" s="140"/>
      <c r="AK2012" s="72"/>
      <c r="AL2012" s="133"/>
      <c r="AM2012" s="133"/>
      <c r="AN2012" s="133"/>
      <c r="AO2012" s="133"/>
      <c r="AP2012" s="133"/>
      <c r="AQ2012" s="133"/>
      <c r="AR2012" s="133"/>
      <c r="AS2012" s="133"/>
      <c r="AT2012" s="133"/>
      <c r="AU2012" s="133"/>
      <c r="AV2012" s="152"/>
      <c r="AW2012" s="134"/>
      <c r="AX2012" s="135"/>
    </row>
    <row r="2013" spans="1:50" x14ac:dyDescent="0.25">
      <c r="A2013" s="3"/>
      <c r="B2013" s="129"/>
      <c r="X2013" s="72"/>
      <c r="Y2013" s="132"/>
      <c r="AB2013" s="131"/>
      <c r="AC2013" s="131"/>
      <c r="AD2013" s="131"/>
      <c r="AE2013" s="131"/>
      <c r="AF2013" s="131"/>
      <c r="AG2013" s="131"/>
      <c r="AH2013" s="131"/>
      <c r="AI2013" s="131"/>
      <c r="AJ2013" s="140"/>
      <c r="AK2013" s="72"/>
      <c r="AL2013" s="133"/>
      <c r="AM2013" s="133"/>
      <c r="AN2013" s="133"/>
      <c r="AO2013" s="133"/>
      <c r="AP2013" s="133"/>
      <c r="AQ2013" s="133"/>
      <c r="AR2013" s="133"/>
      <c r="AS2013" s="133"/>
      <c r="AT2013" s="133"/>
      <c r="AU2013" s="133"/>
      <c r="AV2013" s="152"/>
      <c r="AW2013" s="134"/>
      <c r="AX2013" s="135"/>
    </row>
    <row r="2014" spans="1:50" x14ac:dyDescent="0.25">
      <c r="A2014" s="3"/>
      <c r="B2014" s="129"/>
      <c r="X2014" s="72"/>
      <c r="Y2014" s="132"/>
      <c r="AB2014" s="131"/>
      <c r="AC2014" s="131"/>
      <c r="AD2014" s="131"/>
      <c r="AE2014" s="131"/>
      <c r="AF2014" s="131"/>
      <c r="AG2014" s="131"/>
      <c r="AH2014" s="131"/>
      <c r="AI2014" s="131"/>
      <c r="AJ2014" s="140"/>
      <c r="AK2014" s="72"/>
      <c r="AL2014" s="133"/>
      <c r="AM2014" s="133"/>
      <c r="AN2014" s="133"/>
      <c r="AO2014" s="133"/>
      <c r="AP2014" s="133"/>
      <c r="AQ2014" s="133"/>
      <c r="AR2014" s="133"/>
      <c r="AS2014" s="133"/>
      <c r="AT2014" s="133"/>
      <c r="AU2014" s="133"/>
      <c r="AV2014" s="152"/>
      <c r="AW2014" s="134"/>
      <c r="AX2014" s="135"/>
    </row>
    <row r="2015" spans="1:50" x14ac:dyDescent="0.25">
      <c r="A2015" s="3"/>
      <c r="B2015" s="129"/>
      <c r="X2015" s="72"/>
      <c r="Y2015" s="132"/>
      <c r="AB2015" s="131"/>
      <c r="AC2015" s="131"/>
      <c r="AD2015" s="131"/>
      <c r="AE2015" s="131"/>
      <c r="AF2015" s="131"/>
      <c r="AG2015" s="131"/>
      <c r="AH2015" s="131"/>
      <c r="AI2015" s="131"/>
      <c r="AJ2015" s="140"/>
      <c r="AK2015" s="72"/>
      <c r="AL2015" s="133"/>
      <c r="AM2015" s="133"/>
      <c r="AN2015" s="133"/>
      <c r="AO2015" s="133"/>
      <c r="AP2015" s="133"/>
      <c r="AQ2015" s="133"/>
      <c r="AR2015" s="133"/>
      <c r="AS2015" s="133"/>
      <c r="AT2015" s="133"/>
      <c r="AU2015" s="133"/>
      <c r="AV2015" s="152"/>
      <c r="AW2015" s="134"/>
      <c r="AX2015" s="135"/>
    </row>
    <row r="2016" spans="1:50" x14ac:dyDescent="0.25">
      <c r="A2016" s="3"/>
      <c r="B2016" s="129"/>
      <c r="X2016" s="72"/>
      <c r="Y2016" s="132"/>
      <c r="AB2016" s="131"/>
      <c r="AC2016" s="131"/>
      <c r="AD2016" s="131"/>
      <c r="AE2016" s="131"/>
      <c r="AF2016" s="131"/>
      <c r="AG2016" s="131"/>
      <c r="AH2016" s="131"/>
      <c r="AI2016" s="131"/>
      <c r="AJ2016" s="140"/>
      <c r="AK2016" s="72"/>
      <c r="AL2016" s="133"/>
      <c r="AM2016" s="133"/>
      <c r="AN2016" s="133"/>
      <c r="AO2016" s="133"/>
      <c r="AP2016" s="133"/>
      <c r="AQ2016" s="133"/>
      <c r="AR2016" s="133"/>
      <c r="AS2016" s="133"/>
      <c r="AT2016" s="133"/>
      <c r="AU2016" s="133"/>
      <c r="AV2016" s="152"/>
      <c r="AW2016" s="134"/>
      <c r="AX2016" s="135"/>
    </row>
    <row r="2017" spans="1:50" x14ac:dyDescent="0.25">
      <c r="A2017" s="3"/>
      <c r="B2017" s="129"/>
      <c r="X2017" s="72"/>
      <c r="Y2017" s="132"/>
      <c r="AB2017" s="131"/>
      <c r="AC2017" s="131"/>
      <c r="AD2017" s="131"/>
      <c r="AE2017" s="131"/>
      <c r="AF2017" s="131"/>
      <c r="AG2017" s="131"/>
      <c r="AH2017" s="131"/>
      <c r="AI2017" s="131"/>
      <c r="AJ2017" s="140"/>
      <c r="AK2017" s="72"/>
      <c r="AL2017" s="133"/>
      <c r="AM2017" s="133"/>
      <c r="AN2017" s="133"/>
      <c r="AO2017" s="133"/>
      <c r="AP2017" s="133"/>
      <c r="AQ2017" s="133"/>
      <c r="AR2017" s="133"/>
      <c r="AS2017" s="133"/>
      <c r="AT2017" s="133"/>
      <c r="AU2017" s="133"/>
      <c r="AV2017" s="152"/>
      <c r="AW2017" s="134"/>
      <c r="AX2017" s="135"/>
    </row>
    <row r="2018" spans="1:50" x14ac:dyDescent="0.25">
      <c r="A2018" s="3"/>
      <c r="B2018" s="129"/>
      <c r="X2018" s="72"/>
      <c r="Y2018" s="132"/>
      <c r="AB2018" s="131"/>
      <c r="AC2018" s="131"/>
      <c r="AD2018" s="131"/>
      <c r="AE2018" s="131"/>
      <c r="AF2018" s="131"/>
      <c r="AG2018" s="131"/>
      <c r="AH2018" s="131"/>
      <c r="AI2018" s="131"/>
      <c r="AJ2018" s="140"/>
      <c r="AK2018" s="72"/>
      <c r="AL2018" s="133"/>
      <c r="AM2018" s="133"/>
      <c r="AN2018" s="133"/>
      <c r="AO2018" s="133"/>
      <c r="AP2018" s="133"/>
      <c r="AQ2018" s="133"/>
      <c r="AR2018" s="133"/>
      <c r="AS2018" s="133"/>
      <c r="AT2018" s="133"/>
      <c r="AU2018" s="133"/>
      <c r="AV2018" s="152"/>
      <c r="AW2018" s="134"/>
      <c r="AX2018" s="135"/>
    </row>
    <row r="2019" spans="1:50" x14ac:dyDescent="0.25">
      <c r="A2019" s="3"/>
      <c r="B2019" s="129"/>
      <c r="X2019" s="72"/>
      <c r="Y2019" s="132"/>
      <c r="AB2019" s="131"/>
      <c r="AC2019" s="131"/>
      <c r="AD2019" s="131"/>
      <c r="AE2019" s="131"/>
      <c r="AF2019" s="131"/>
      <c r="AG2019" s="131"/>
      <c r="AH2019" s="131"/>
      <c r="AI2019" s="131"/>
      <c r="AJ2019" s="140"/>
      <c r="AK2019" s="72"/>
      <c r="AL2019" s="133"/>
      <c r="AM2019" s="133"/>
      <c r="AN2019" s="133"/>
      <c r="AO2019" s="133"/>
      <c r="AP2019" s="133"/>
      <c r="AQ2019" s="133"/>
      <c r="AR2019" s="133"/>
      <c r="AS2019" s="133"/>
      <c r="AT2019" s="133"/>
      <c r="AU2019" s="133"/>
      <c r="AV2019" s="152"/>
      <c r="AW2019" s="134"/>
      <c r="AX2019" s="135"/>
    </row>
    <row r="2020" spans="1:50" x14ac:dyDescent="0.25">
      <c r="A2020" s="3"/>
      <c r="B2020" s="129"/>
      <c r="X2020" s="72"/>
      <c r="Y2020" s="132"/>
      <c r="AB2020" s="131"/>
      <c r="AC2020" s="131"/>
      <c r="AD2020" s="131"/>
      <c r="AE2020" s="131"/>
      <c r="AF2020" s="131"/>
      <c r="AG2020" s="131"/>
      <c r="AH2020" s="131"/>
      <c r="AI2020" s="131"/>
      <c r="AJ2020" s="140"/>
      <c r="AK2020" s="72"/>
      <c r="AL2020" s="133"/>
      <c r="AM2020" s="133"/>
      <c r="AN2020" s="133"/>
      <c r="AO2020" s="133"/>
      <c r="AP2020" s="133"/>
      <c r="AQ2020" s="133"/>
      <c r="AR2020" s="133"/>
      <c r="AS2020" s="133"/>
      <c r="AT2020" s="133"/>
      <c r="AU2020" s="133"/>
      <c r="AV2020" s="152"/>
      <c r="AW2020" s="134"/>
      <c r="AX2020" s="135"/>
    </row>
    <row r="2021" spans="1:50" x14ac:dyDescent="0.25">
      <c r="A2021" s="3"/>
      <c r="B2021" s="129"/>
      <c r="X2021" s="72"/>
      <c r="Y2021" s="132"/>
      <c r="AB2021" s="131"/>
      <c r="AC2021" s="131"/>
      <c r="AD2021" s="131"/>
      <c r="AE2021" s="131"/>
      <c r="AF2021" s="131"/>
      <c r="AG2021" s="131"/>
      <c r="AH2021" s="131"/>
      <c r="AI2021" s="131"/>
      <c r="AJ2021" s="140"/>
      <c r="AK2021" s="72"/>
      <c r="AL2021" s="133"/>
      <c r="AM2021" s="133"/>
      <c r="AN2021" s="133"/>
      <c r="AO2021" s="133"/>
      <c r="AP2021" s="133"/>
      <c r="AQ2021" s="133"/>
      <c r="AR2021" s="133"/>
      <c r="AS2021" s="133"/>
      <c r="AT2021" s="133"/>
      <c r="AU2021" s="133"/>
      <c r="AV2021" s="152"/>
      <c r="AW2021" s="134"/>
      <c r="AX2021" s="135"/>
    </row>
    <row r="2022" spans="1:50" x14ac:dyDescent="0.25">
      <c r="A2022" s="3"/>
      <c r="B2022" s="129"/>
      <c r="X2022" s="72"/>
      <c r="Y2022" s="132"/>
      <c r="AB2022" s="131"/>
      <c r="AC2022" s="131"/>
      <c r="AD2022" s="131"/>
      <c r="AE2022" s="131"/>
      <c r="AF2022" s="131"/>
      <c r="AG2022" s="131"/>
      <c r="AH2022" s="131"/>
      <c r="AI2022" s="131"/>
      <c r="AJ2022" s="140"/>
      <c r="AK2022" s="72"/>
      <c r="AL2022" s="133"/>
      <c r="AM2022" s="133"/>
      <c r="AN2022" s="133"/>
      <c r="AO2022" s="133"/>
      <c r="AP2022" s="133"/>
      <c r="AQ2022" s="133"/>
      <c r="AR2022" s="133"/>
      <c r="AS2022" s="133"/>
      <c r="AT2022" s="133"/>
      <c r="AU2022" s="133"/>
      <c r="AV2022" s="152"/>
      <c r="AW2022" s="134"/>
      <c r="AX2022" s="135"/>
    </row>
    <row r="2023" spans="1:50" x14ac:dyDescent="0.25">
      <c r="A2023" s="3"/>
      <c r="B2023" s="129"/>
      <c r="X2023" s="72"/>
      <c r="Y2023" s="132"/>
      <c r="AB2023" s="131"/>
      <c r="AC2023" s="131"/>
      <c r="AD2023" s="131"/>
      <c r="AE2023" s="131"/>
      <c r="AF2023" s="131"/>
      <c r="AG2023" s="131"/>
      <c r="AH2023" s="131"/>
      <c r="AI2023" s="131"/>
      <c r="AJ2023" s="140"/>
      <c r="AK2023" s="72"/>
      <c r="AL2023" s="133"/>
      <c r="AM2023" s="133"/>
      <c r="AN2023" s="133"/>
      <c r="AO2023" s="133"/>
      <c r="AP2023" s="133"/>
      <c r="AQ2023" s="133"/>
      <c r="AR2023" s="133"/>
      <c r="AS2023" s="133"/>
      <c r="AT2023" s="133"/>
      <c r="AU2023" s="133"/>
      <c r="AV2023" s="152"/>
      <c r="AW2023" s="134"/>
      <c r="AX2023" s="135"/>
    </row>
    <row r="2024" spans="1:50" x14ac:dyDescent="0.25">
      <c r="A2024" s="3"/>
      <c r="B2024" s="129"/>
      <c r="X2024" s="72"/>
      <c r="Y2024" s="132"/>
      <c r="AB2024" s="131"/>
      <c r="AC2024" s="131"/>
      <c r="AD2024" s="131"/>
      <c r="AE2024" s="131"/>
      <c r="AF2024" s="131"/>
      <c r="AG2024" s="131"/>
      <c r="AH2024" s="131"/>
      <c r="AI2024" s="131"/>
      <c r="AJ2024" s="140"/>
      <c r="AK2024" s="72"/>
      <c r="AL2024" s="133"/>
      <c r="AM2024" s="133"/>
      <c r="AN2024" s="133"/>
      <c r="AO2024" s="133"/>
      <c r="AP2024" s="133"/>
      <c r="AQ2024" s="133"/>
      <c r="AR2024" s="133"/>
      <c r="AS2024" s="133"/>
      <c r="AT2024" s="133"/>
      <c r="AU2024" s="133"/>
      <c r="AV2024" s="152"/>
      <c r="AW2024" s="134"/>
      <c r="AX2024" s="135"/>
    </row>
    <row r="2025" spans="1:50" x14ac:dyDescent="0.25">
      <c r="A2025" s="3"/>
      <c r="B2025" s="129"/>
      <c r="X2025" s="72"/>
      <c r="Y2025" s="132"/>
      <c r="AB2025" s="131"/>
      <c r="AC2025" s="131"/>
      <c r="AD2025" s="131"/>
      <c r="AE2025" s="131"/>
      <c r="AF2025" s="131"/>
      <c r="AG2025" s="131"/>
      <c r="AH2025" s="131"/>
      <c r="AI2025" s="131"/>
      <c r="AJ2025" s="140"/>
      <c r="AK2025" s="72"/>
      <c r="AL2025" s="133"/>
      <c r="AM2025" s="133"/>
      <c r="AN2025" s="133"/>
      <c r="AO2025" s="133"/>
      <c r="AP2025" s="133"/>
      <c r="AQ2025" s="133"/>
      <c r="AR2025" s="133"/>
      <c r="AS2025" s="133"/>
      <c r="AT2025" s="133"/>
      <c r="AU2025" s="133"/>
      <c r="AV2025" s="152"/>
      <c r="AW2025" s="134"/>
      <c r="AX2025" s="135"/>
    </row>
    <row r="2026" spans="1:50" x14ac:dyDescent="0.25">
      <c r="A2026" s="3"/>
      <c r="B2026" s="129"/>
      <c r="X2026" s="72"/>
      <c r="Y2026" s="132"/>
      <c r="AB2026" s="131"/>
      <c r="AC2026" s="131"/>
      <c r="AD2026" s="131"/>
      <c r="AE2026" s="131"/>
      <c r="AF2026" s="131"/>
      <c r="AG2026" s="131"/>
      <c r="AH2026" s="131"/>
      <c r="AI2026" s="131"/>
      <c r="AJ2026" s="140"/>
      <c r="AK2026" s="72"/>
      <c r="AL2026" s="133"/>
      <c r="AM2026" s="133"/>
      <c r="AN2026" s="133"/>
      <c r="AO2026" s="133"/>
      <c r="AP2026" s="133"/>
      <c r="AQ2026" s="133"/>
      <c r="AR2026" s="133"/>
      <c r="AS2026" s="133"/>
      <c r="AT2026" s="133"/>
      <c r="AU2026" s="133"/>
      <c r="AV2026" s="152"/>
      <c r="AW2026" s="134"/>
      <c r="AX2026" s="135"/>
    </row>
    <row r="2027" spans="1:50" x14ac:dyDescent="0.25">
      <c r="A2027" s="3"/>
      <c r="B2027" s="129"/>
      <c r="X2027" s="72"/>
      <c r="Y2027" s="132"/>
      <c r="AB2027" s="131"/>
      <c r="AC2027" s="131"/>
      <c r="AD2027" s="131"/>
      <c r="AE2027" s="131"/>
      <c r="AF2027" s="131"/>
      <c r="AG2027" s="131"/>
      <c r="AH2027" s="131"/>
      <c r="AI2027" s="131"/>
      <c r="AJ2027" s="140"/>
      <c r="AK2027" s="72"/>
      <c r="AL2027" s="133"/>
      <c r="AM2027" s="133"/>
      <c r="AN2027" s="133"/>
      <c r="AO2027" s="133"/>
      <c r="AP2027" s="133"/>
      <c r="AQ2027" s="133"/>
      <c r="AR2027" s="133"/>
      <c r="AS2027" s="133"/>
      <c r="AT2027" s="133"/>
      <c r="AU2027" s="133"/>
      <c r="AV2027" s="152"/>
      <c r="AW2027" s="134"/>
      <c r="AX2027" s="135"/>
    </row>
    <row r="2028" spans="1:50" x14ac:dyDescent="0.25">
      <c r="A2028" s="3"/>
      <c r="B2028" s="129"/>
      <c r="X2028" s="72"/>
      <c r="Y2028" s="132"/>
      <c r="AB2028" s="131"/>
      <c r="AC2028" s="131"/>
      <c r="AD2028" s="131"/>
      <c r="AE2028" s="131"/>
      <c r="AF2028" s="131"/>
      <c r="AG2028" s="131"/>
      <c r="AH2028" s="131"/>
      <c r="AI2028" s="131"/>
      <c r="AJ2028" s="140"/>
      <c r="AK2028" s="72"/>
      <c r="AL2028" s="133"/>
      <c r="AM2028" s="133"/>
      <c r="AN2028" s="133"/>
      <c r="AO2028" s="133"/>
      <c r="AP2028" s="133"/>
      <c r="AQ2028" s="133"/>
      <c r="AR2028" s="133"/>
      <c r="AS2028" s="133"/>
      <c r="AT2028" s="133"/>
      <c r="AU2028" s="133"/>
      <c r="AV2028" s="152"/>
      <c r="AW2028" s="134"/>
      <c r="AX2028" s="135"/>
    </row>
    <row r="2029" spans="1:50" x14ac:dyDescent="0.25">
      <c r="A2029" s="3"/>
      <c r="B2029" s="129"/>
      <c r="X2029" s="72"/>
      <c r="Y2029" s="132"/>
      <c r="AB2029" s="131"/>
      <c r="AC2029" s="131"/>
      <c r="AD2029" s="131"/>
      <c r="AE2029" s="131"/>
      <c r="AF2029" s="131"/>
      <c r="AG2029" s="131"/>
      <c r="AH2029" s="131"/>
      <c r="AI2029" s="131"/>
      <c r="AJ2029" s="140"/>
      <c r="AK2029" s="72"/>
      <c r="AL2029" s="133"/>
      <c r="AM2029" s="133"/>
      <c r="AN2029" s="133"/>
      <c r="AO2029" s="133"/>
      <c r="AP2029" s="133"/>
      <c r="AQ2029" s="133"/>
      <c r="AR2029" s="133"/>
      <c r="AS2029" s="133"/>
      <c r="AT2029" s="133"/>
      <c r="AU2029" s="133"/>
      <c r="AV2029" s="152"/>
      <c r="AW2029" s="134"/>
      <c r="AX2029" s="135"/>
    </row>
    <row r="2030" spans="1:50" x14ac:dyDescent="0.25">
      <c r="A2030" s="3"/>
      <c r="B2030" s="129"/>
      <c r="X2030" s="72"/>
      <c r="Y2030" s="132"/>
      <c r="AB2030" s="131"/>
      <c r="AC2030" s="131"/>
      <c r="AD2030" s="131"/>
      <c r="AE2030" s="131"/>
      <c r="AF2030" s="131"/>
      <c r="AG2030" s="131"/>
      <c r="AH2030" s="131"/>
      <c r="AI2030" s="131"/>
      <c r="AJ2030" s="140"/>
      <c r="AK2030" s="72"/>
      <c r="AL2030" s="133"/>
      <c r="AM2030" s="133"/>
      <c r="AN2030" s="133"/>
      <c r="AO2030" s="133"/>
      <c r="AP2030" s="133"/>
      <c r="AQ2030" s="133"/>
      <c r="AR2030" s="133"/>
      <c r="AS2030" s="133"/>
      <c r="AT2030" s="133"/>
      <c r="AU2030" s="133"/>
      <c r="AV2030" s="152"/>
      <c r="AW2030" s="134"/>
      <c r="AX2030" s="135"/>
    </row>
    <row r="2031" spans="1:50" x14ac:dyDescent="0.25">
      <c r="A2031" s="3"/>
      <c r="B2031" s="129"/>
      <c r="X2031" s="72"/>
      <c r="Y2031" s="132"/>
      <c r="AB2031" s="131"/>
      <c r="AC2031" s="131"/>
      <c r="AD2031" s="131"/>
      <c r="AE2031" s="131"/>
      <c r="AF2031" s="131"/>
      <c r="AG2031" s="131"/>
      <c r="AH2031" s="131"/>
      <c r="AI2031" s="131"/>
      <c r="AJ2031" s="140"/>
      <c r="AK2031" s="72"/>
      <c r="AL2031" s="133"/>
      <c r="AM2031" s="133"/>
      <c r="AN2031" s="133"/>
      <c r="AO2031" s="133"/>
      <c r="AP2031" s="133"/>
      <c r="AQ2031" s="133"/>
      <c r="AR2031" s="133"/>
      <c r="AS2031" s="133"/>
      <c r="AT2031" s="133"/>
      <c r="AU2031" s="133"/>
      <c r="AV2031" s="152"/>
      <c r="AW2031" s="134"/>
      <c r="AX2031" s="135"/>
    </row>
    <row r="2032" spans="1:50" x14ac:dyDescent="0.25">
      <c r="A2032" s="3"/>
      <c r="B2032" s="129"/>
      <c r="X2032" s="72"/>
      <c r="Y2032" s="132"/>
      <c r="AB2032" s="131"/>
      <c r="AC2032" s="131"/>
      <c r="AD2032" s="131"/>
      <c r="AE2032" s="131"/>
      <c r="AF2032" s="131"/>
      <c r="AG2032" s="131"/>
      <c r="AH2032" s="131"/>
      <c r="AI2032" s="131"/>
      <c r="AJ2032" s="140"/>
      <c r="AK2032" s="72"/>
      <c r="AL2032" s="133"/>
      <c r="AM2032" s="133"/>
      <c r="AN2032" s="133"/>
      <c r="AO2032" s="133"/>
      <c r="AP2032" s="133"/>
      <c r="AQ2032" s="133"/>
      <c r="AR2032" s="133"/>
      <c r="AS2032" s="133"/>
      <c r="AT2032" s="133"/>
      <c r="AU2032" s="133"/>
      <c r="AV2032" s="152"/>
      <c r="AW2032" s="134"/>
      <c r="AX2032" s="135"/>
    </row>
    <row r="2033" spans="1:50" x14ac:dyDescent="0.25">
      <c r="A2033" s="3"/>
      <c r="B2033" s="129"/>
      <c r="X2033" s="72"/>
      <c r="Y2033" s="132"/>
      <c r="AB2033" s="131"/>
      <c r="AC2033" s="131"/>
      <c r="AD2033" s="131"/>
      <c r="AE2033" s="131"/>
      <c r="AF2033" s="131"/>
      <c r="AG2033" s="131"/>
      <c r="AH2033" s="131"/>
      <c r="AI2033" s="131"/>
      <c r="AJ2033" s="140"/>
      <c r="AK2033" s="72"/>
      <c r="AL2033" s="133"/>
      <c r="AM2033" s="133"/>
      <c r="AN2033" s="133"/>
      <c r="AO2033" s="133"/>
      <c r="AP2033" s="133"/>
      <c r="AQ2033" s="133"/>
      <c r="AR2033" s="133"/>
      <c r="AS2033" s="133"/>
      <c r="AT2033" s="133"/>
      <c r="AU2033" s="133"/>
      <c r="AV2033" s="152"/>
      <c r="AW2033" s="134"/>
      <c r="AX2033" s="135"/>
    </row>
    <row r="2034" spans="1:50" x14ac:dyDescent="0.25">
      <c r="A2034" s="3"/>
      <c r="B2034" s="129"/>
      <c r="X2034" s="72"/>
      <c r="Y2034" s="132"/>
      <c r="AB2034" s="131"/>
      <c r="AC2034" s="131"/>
      <c r="AD2034" s="131"/>
      <c r="AE2034" s="131"/>
      <c r="AF2034" s="131"/>
      <c r="AG2034" s="131"/>
      <c r="AH2034" s="131"/>
      <c r="AI2034" s="131"/>
      <c r="AJ2034" s="140"/>
      <c r="AK2034" s="72"/>
      <c r="AL2034" s="133"/>
      <c r="AM2034" s="133"/>
      <c r="AN2034" s="133"/>
      <c r="AO2034" s="133"/>
      <c r="AP2034" s="133"/>
      <c r="AQ2034" s="133"/>
      <c r="AR2034" s="133"/>
      <c r="AS2034" s="133"/>
      <c r="AT2034" s="133"/>
      <c r="AU2034" s="133"/>
      <c r="AV2034" s="152"/>
      <c r="AW2034" s="134"/>
      <c r="AX2034" s="135"/>
    </row>
    <row r="2035" spans="1:50" x14ac:dyDescent="0.25">
      <c r="A2035" s="3"/>
      <c r="B2035" s="129"/>
      <c r="X2035" s="72"/>
      <c r="Y2035" s="132"/>
      <c r="AB2035" s="131"/>
      <c r="AC2035" s="131"/>
      <c r="AD2035" s="131"/>
      <c r="AE2035" s="131"/>
      <c r="AF2035" s="131"/>
      <c r="AG2035" s="131"/>
      <c r="AH2035" s="131"/>
      <c r="AI2035" s="131"/>
      <c r="AJ2035" s="140"/>
      <c r="AK2035" s="72"/>
      <c r="AL2035" s="133"/>
      <c r="AM2035" s="133"/>
      <c r="AN2035" s="133"/>
      <c r="AO2035" s="133"/>
      <c r="AP2035" s="133"/>
      <c r="AQ2035" s="133"/>
      <c r="AR2035" s="133"/>
      <c r="AS2035" s="133"/>
      <c r="AT2035" s="133"/>
      <c r="AU2035" s="133"/>
      <c r="AV2035" s="152"/>
      <c r="AW2035" s="134"/>
      <c r="AX2035" s="135"/>
    </row>
    <row r="2036" spans="1:50" x14ac:dyDescent="0.25">
      <c r="A2036" s="3"/>
      <c r="B2036" s="129"/>
      <c r="X2036" s="72"/>
      <c r="Y2036" s="132"/>
      <c r="AB2036" s="131"/>
      <c r="AC2036" s="131"/>
      <c r="AD2036" s="131"/>
      <c r="AE2036" s="131"/>
      <c r="AF2036" s="131"/>
      <c r="AG2036" s="131"/>
      <c r="AH2036" s="131"/>
      <c r="AI2036" s="131"/>
      <c r="AJ2036" s="140"/>
      <c r="AK2036" s="72"/>
      <c r="AL2036" s="133"/>
      <c r="AM2036" s="133"/>
      <c r="AN2036" s="133"/>
      <c r="AO2036" s="133"/>
      <c r="AP2036" s="133"/>
      <c r="AQ2036" s="133"/>
      <c r="AR2036" s="133"/>
      <c r="AS2036" s="133"/>
      <c r="AT2036" s="133"/>
      <c r="AU2036" s="133"/>
      <c r="AV2036" s="152"/>
      <c r="AW2036" s="134"/>
      <c r="AX2036" s="135"/>
    </row>
    <row r="2037" spans="1:50" x14ac:dyDescent="0.25">
      <c r="A2037" s="3"/>
      <c r="B2037" s="129"/>
      <c r="X2037" s="72"/>
      <c r="Y2037" s="132"/>
      <c r="AB2037" s="131"/>
      <c r="AC2037" s="131"/>
      <c r="AD2037" s="131"/>
      <c r="AE2037" s="131"/>
      <c r="AF2037" s="131"/>
      <c r="AG2037" s="131"/>
      <c r="AH2037" s="131"/>
      <c r="AI2037" s="131"/>
      <c r="AJ2037" s="140"/>
      <c r="AK2037" s="72"/>
      <c r="AL2037" s="133"/>
      <c r="AM2037" s="133"/>
      <c r="AN2037" s="133"/>
      <c r="AO2037" s="133"/>
      <c r="AP2037" s="133"/>
      <c r="AQ2037" s="133"/>
      <c r="AR2037" s="133"/>
      <c r="AS2037" s="133"/>
      <c r="AT2037" s="133"/>
      <c r="AU2037" s="133"/>
      <c r="AV2037" s="152"/>
      <c r="AW2037" s="134"/>
      <c r="AX2037" s="135"/>
    </row>
    <row r="2038" spans="1:50" x14ac:dyDescent="0.25">
      <c r="A2038" s="3"/>
      <c r="B2038" s="129"/>
      <c r="X2038" s="72"/>
      <c r="Y2038" s="132"/>
      <c r="AB2038" s="131"/>
      <c r="AC2038" s="131"/>
      <c r="AD2038" s="131"/>
      <c r="AE2038" s="131"/>
      <c r="AF2038" s="131"/>
      <c r="AG2038" s="131"/>
      <c r="AH2038" s="131"/>
      <c r="AI2038" s="131"/>
      <c r="AJ2038" s="140"/>
      <c r="AK2038" s="72"/>
      <c r="AL2038" s="133"/>
      <c r="AM2038" s="133"/>
      <c r="AN2038" s="133"/>
      <c r="AO2038" s="133"/>
      <c r="AP2038" s="133"/>
      <c r="AQ2038" s="133"/>
      <c r="AR2038" s="133"/>
      <c r="AS2038" s="133"/>
      <c r="AT2038" s="133"/>
      <c r="AU2038" s="133"/>
      <c r="AV2038" s="152"/>
      <c r="AW2038" s="134"/>
      <c r="AX2038" s="135"/>
    </row>
    <row r="2039" spans="1:50" x14ac:dyDescent="0.25">
      <c r="A2039" s="3"/>
      <c r="B2039" s="129"/>
      <c r="X2039" s="72"/>
      <c r="Y2039" s="132"/>
      <c r="AB2039" s="131"/>
      <c r="AC2039" s="131"/>
      <c r="AD2039" s="131"/>
      <c r="AE2039" s="131"/>
      <c r="AF2039" s="131"/>
      <c r="AG2039" s="131"/>
      <c r="AH2039" s="131"/>
      <c r="AI2039" s="131"/>
      <c r="AJ2039" s="140"/>
      <c r="AK2039" s="72"/>
      <c r="AL2039" s="133"/>
      <c r="AM2039" s="133"/>
      <c r="AN2039" s="133"/>
      <c r="AO2039" s="133"/>
      <c r="AP2039" s="133"/>
      <c r="AQ2039" s="133"/>
      <c r="AR2039" s="133"/>
      <c r="AS2039" s="133"/>
      <c r="AT2039" s="133"/>
      <c r="AU2039" s="133"/>
      <c r="AV2039" s="152"/>
      <c r="AW2039" s="134"/>
      <c r="AX2039" s="135"/>
    </row>
    <row r="2040" spans="1:50" x14ac:dyDescent="0.25">
      <c r="A2040" s="3"/>
      <c r="B2040" s="129"/>
      <c r="X2040" s="72"/>
      <c r="Y2040" s="132"/>
      <c r="AB2040" s="131"/>
      <c r="AC2040" s="131"/>
      <c r="AD2040" s="131"/>
      <c r="AE2040" s="131"/>
      <c r="AF2040" s="131"/>
      <c r="AG2040" s="131"/>
      <c r="AH2040" s="131"/>
      <c r="AI2040" s="131"/>
      <c r="AJ2040" s="140"/>
      <c r="AK2040" s="72"/>
      <c r="AL2040" s="133"/>
      <c r="AM2040" s="133"/>
      <c r="AN2040" s="133"/>
      <c r="AO2040" s="133"/>
      <c r="AP2040" s="133"/>
      <c r="AQ2040" s="133"/>
      <c r="AR2040" s="133"/>
      <c r="AS2040" s="133"/>
      <c r="AT2040" s="133"/>
      <c r="AU2040" s="133"/>
      <c r="AV2040" s="152"/>
      <c r="AW2040" s="134"/>
      <c r="AX2040" s="135"/>
    </row>
    <row r="2041" spans="1:50" x14ac:dyDescent="0.25">
      <c r="A2041" s="3"/>
      <c r="B2041" s="129"/>
      <c r="X2041" s="72"/>
      <c r="Y2041" s="132"/>
      <c r="AB2041" s="131"/>
      <c r="AC2041" s="131"/>
      <c r="AD2041" s="131"/>
      <c r="AE2041" s="131"/>
      <c r="AF2041" s="131"/>
      <c r="AG2041" s="131"/>
      <c r="AH2041" s="131"/>
      <c r="AI2041" s="131"/>
      <c r="AJ2041" s="140"/>
      <c r="AK2041" s="72"/>
      <c r="AL2041" s="133"/>
      <c r="AM2041" s="133"/>
      <c r="AN2041" s="133"/>
      <c r="AO2041" s="133"/>
      <c r="AP2041" s="133"/>
      <c r="AQ2041" s="133"/>
      <c r="AR2041" s="133"/>
      <c r="AS2041" s="133"/>
      <c r="AT2041" s="133"/>
      <c r="AU2041" s="133"/>
      <c r="AV2041" s="152"/>
      <c r="AW2041" s="134"/>
      <c r="AX2041" s="135"/>
    </row>
    <row r="2042" spans="1:50" x14ac:dyDescent="0.25">
      <c r="A2042" s="3"/>
      <c r="B2042" s="129"/>
      <c r="X2042" s="72"/>
      <c r="Y2042" s="132"/>
      <c r="AB2042" s="131"/>
      <c r="AC2042" s="131"/>
      <c r="AD2042" s="131"/>
      <c r="AE2042" s="131"/>
      <c r="AF2042" s="131"/>
      <c r="AG2042" s="131"/>
      <c r="AH2042" s="131"/>
      <c r="AI2042" s="131"/>
      <c r="AJ2042" s="140"/>
      <c r="AK2042" s="72"/>
      <c r="AL2042" s="133"/>
      <c r="AM2042" s="133"/>
      <c r="AN2042" s="133"/>
      <c r="AO2042" s="133"/>
      <c r="AP2042" s="133"/>
      <c r="AQ2042" s="133"/>
      <c r="AR2042" s="133"/>
      <c r="AS2042" s="133"/>
      <c r="AT2042" s="133"/>
      <c r="AU2042" s="133"/>
      <c r="AV2042" s="152"/>
      <c r="AW2042" s="134"/>
      <c r="AX2042" s="135"/>
    </row>
    <row r="2043" spans="1:50" x14ac:dyDescent="0.25">
      <c r="A2043" s="3"/>
      <c r="B2043" s="129"/>
      <c r="X2043" s="72"/>
      <c r="Y2043" s="132"/>
      <c r="AB2043" s="131"/>
      <c r="AC2043" s="131"/>
      <c r="AD2043" s="131"/>
      <c r="AE2043" s="131"/>
      <c r="AF2043" s="131"/>
      <c r="AG2043" s="131"/>
      <c r="AH2043" s="131"/>
      <c r="AI2043" s="131"/>
      <c r="AJ2043" s="140"/>
      <c r="AK2043" s="72"/>
      <c r="AL2043" s="133"/>
      <c r="AM2043" s="133"/>
      <c r="AN2043" s="133"/>
      <c r="AO2043" s="133"/>
      <c r="AP2043" s="133"/>
      <c r="AQ2043" s="133"/>
      <c r="AR2043" s="133"/>
      <c r="AS2043" s="133"/>
      <c r="AT2043" s="133"/>
      <c r="AU2043" s="133"/>
      <c r="AV2043" s="152"/>
      <c r="AW2043" s="134"/>
      <c r="AX2043" s="135"/>
    </row>
    <row r="2044" spans="1:50" x14ac:dyDescent="0.25">
      <c r="A2044" s="3"/>
      <c r="B2044" s="129"/>
      <c r="X2044" s="72"/>
      <c r="Y2044" s="132"/>
      <c r="AB2044" s="131"/>
      <c r="AC2044" s="131"/>
      <c r="AD2044" s="131"/>
      <c r="AE2044" s="131"/>
      <c r="AF2044" s="131"/>
      <c r="AG2044" s="131"/>
      <c r="AH2044" s="131"/>
      <c r="AI2044" s="131"/>
      <c r="AJ2044" s="140"/>
      <c r="AK2044" s="72"/>
      <c r="AL2044" s="133"/>
      <c r="AM2044" s="133"/>
      <c r="AN2044" s="133"/>
      <c r="AO2044" s="133"/>
      <c r="AP2044" s="133"/>
      <c r="AQ2044" s="133"/>
      <c r="AR2044" s="133"/>
      <c r="AS2044" s="133"/>
      <c r="AT2044" s="133"/>
      <c r="AU2044" s="133"/>
      <c r="AV2044" s="152"/>
      <c r="AW2044" s="134"/>
      <c r="AX2044" s="135"/>
    </row>
    <row r="2045" spans="1:50" x14ac:dyDescent="0.25">
      <c r="A2045" s="3"/>
      <c r="B2045" s="129"/>
      <c r="X2045" s="72"/>
      <c r="Y2045" s="132"/>
      <c r="AB2045" s="131"/>
      <c r="AC2045" s="131"/>
      <c r="AD2045" s="131"/>
      <c r="AE2045" s="131"/>
      <c r="AF2045" s="131"/>
      <c r="AG2045" s="131"/>
      <c r="AH2045" s="131"/>
      <c r="AI2045" s="131"/>
      <c r="AJ2045" s="140"/>
      <c r="AK2045" s="72"/>
      <c r="AL2045" s="133"/>
      <c r="AM2045" s="133"/>
      <c r="AN2045" s="133"/>
      <c r="AO2045" s="133"/>
      <c r="AP2045" s="133"/>
      <c r="AQ2045" s="133"/>
      <c r="AR2045" s="133"/>
      <c r="AS2045" s="133"/>
      <c r="AT2045" s="133"/>
      <c r="AU2045" s="133"/>
      <c r="AV2045" s="152"/>
      <c r="AW2045" s="134"/>
      <c r="AX2045" s="135"/>
    </row>
    <row r="2046" spans="1:50" x14ac:dyDescent="0.25">
      <c r="A2046" s="3"/>
      <c r="B2046" s="129"/>
      <c r="X2046" s="72"/>
      <c r="Y2046" s="132"/>
      <c r="AB2046" s="131"/>
      <c r="AC2046" s="131"/>
      <c r="AD2046" s="131"/>
      <c r="AE2046" s="131"/>
      <c r="AF2046" s="131"/>
      <c r="AG2046" s="131"/>
      <c r="AH2046" s="131"/>
      <c r="AI2046" s="131"/>
      <c r="AJ2046" s="140"/>
      <c r="AK2046" s="72"/>
      <c r="AL2046" s="133"/>
      <c r="AM2046" s="133"/>
      <c r="AN2046" s="133"/>
      <c r="AO2046" s="133"/>
      <c r="AP2046" s="133"/>
      <c r="AQ2046" s="133"/>
      <c r="AR2046" s="133"/>
      <c r="AS2046" s="133"/>
      <c r="AT2046" s="133"/>
      <c r="AU2046" s="133"/>
      <c r="AV2046" s="152"/>
      <c r="AW2046" s="134"/>
      <c r="AX2046" s="135"/>
    </row>
    <row r="2047" spans="1:50" x14ac:dyDescent="0.25">
      <c r="A2047" s="3"/>
      <c r="B2047" s="129"/>
      <c r="X2047" s="72"/>
      <c r="Y2047" s="132"/>
      <c r="AB2047" s="131"/>
      <c r="AC2047" s="131"/>
      <c r="AD2047" s="131"/>
      <c r="AE2047" s="131"/>
      <c r="AF2047" s="131"/>
      <c r="AG2047" s="131"/>
      <c r="AH2047" s="131"/>
      <c r="AI2047" s="131"/>
      <c r="AJ2047" s="140"/>
      <c r="AK2047" s="72"/>
      <c r="AL2047" s="133"/>
      <c r="AM2047" s="133"/>
      <c r="AN2047" s="133"/>
      <c r="AO2047" s="133"/>
      <c r="AP2047" s="133"/>
      <c r="AQ2047" s="133"/>
      <c r="AR2047" s="133"/>
      <c r="AS2047" s="133"/>
      <c r="AT2047" s="133"/>
      <c r="AU2047" s="133"/>
      <c r="AV2047" s="152"/>
      <c r="AW2047" s="134"/>
      <c r="AX2047" s="135"/>
    </row>
    <row r="2048" spans="1:50" x14ac:dyDescent="0.25">
      <c r="A2048" s="3"/>
      <c r="B2048" s="129"/>
      <c r="X2048" s="72"/>
      <c r="Y2048" s="132"/>
      <c r="AB2048" s="131"/>
      <c r="AC2048" s="131"/>
      <c r="AD2048" s="131"/>
      <c r="AE2048" s="131"/>
      <c r="AF2048" s="131"/>
      <c r="AG2048" s="131"/>
      <c r="AH2048" s="131"/>
      <c r="AI2048" s="131"/>
      <c r="AJ2048" s="140"/>
      <c r="AK2048" s="72"/>
      <c r="AL2048" s="133"/>
      <c r="AM2048" s="133"/>
      <c r="AN2048" s="133"/>
      <c r="AO2048" s="133"/>
      <c r="AP2048" s="133"/>
      <c r="AQ2048" s="133"/>
      <c r="AR2048" s="133"/>
      <c r="AS2048" s="133"/>
      <c r="AT2048" s="133"/>
      <c r="AU2048" s="133"/>
      <c r="AV2048" s="152"/>
      <c r="AW2048" s="134"/>
      <c r="AX2048" s="135"/>
    </row>
    <row r="2049" spans="1:50" x14ac:dyDescent="0.25">
      <c r="A2049" s="3"/>
      <c r="B2049" s="129"/>
      <c r="X2049" s="72"/>
      <c r="Y2049" s="132"/>
      <c r="AB2049" s="131"/>
      <c r="AC2049" s="131"/>
      <c r="AD2049" s="131"/>
      <c r="AE2049" s="131"/>
      <c r="AF2049" s="131"/>
      <c r="AG2049" s="131"/>
      <c r="AH2049" s="131"/>
      <c r="AI2049" s="131"/>
      <c r="AJ2049" s="140"/>
      <c r="AK2049" s="72"/>
      <c r="AL2049" s="133"/>
      <c r="AM2049" s="133"/>
      <c r="AN2049" s="133"/>
      <c r="AO2049" s="133"/>
      <c r="AP2049" s="133"/>
      <c r="AQ2049" s="133"/>
      <c r="AR2049" s="133"/>
      <c r="AS2049" s="133"/>
      <c r="AT2049" s="133"/>
      <c r="AU2049" s="133"/>
      <c r="AV2049" s="152"/>
      <c r="AW2049" s="134"/>
      <c r="AX2049" s="135"/>
    </row>
    <row r="2050" spans="1:50" x14ac:dyDescent="0.25">
      <c r="A2050" s="3"/>
      <c r="B2050" s="129"/>
      <c r="X2050" s="72"/>
      <c r="Y2050" s="132"/>
      <c r="AB2050" s="131"/>
      <c r="AC2050" s="131"/>
      <c r="AD2050" s="131"/>
      <c r="AE2050" s="131"/>
      <c r="AF2050" s="131"/>
      <c r="AG2050" s="131"/>
      <c r="AH2050" s="131"/>
      <c r="AI2050" s="131"/>
      <c r="AJ2050" s="140"/>
      <c r="AK2050" s="72"/>
      <c r="AL2050" s="133"/>
      <c r="AM2050" s="133"/>
      <c r="AN2050" s="133"/>
      <c r="AO2050" s="133"/>
      <c r="AP2050" s="133"/>
      <c r="AQ2050" s="133"/>
      <c r="AR2050" s="133"/>
      <c r="AS2050" s="133"/>
      <c r="AT2050" s="133"/>
      <c r="AU2050" s="133"/>
      <c r="AV2050" s="152"/>
      <c r="AW2050" s="134"/>
      <c r="AX2050" s="135"/>
    </row>
    <row r="2051" spans="1:50" x14ac:dyDescent="0.25">
      <c r="A2051" s="3"/>
      <c r="B2051" s="129"/>
      <c r="X2051" s="72"/>
      <c r="Y2051" s="132"/>
      <c r="AB2051" s="131"/>
      <c r="AC2051" s="131"/>
      <c r="AD2051" s="131"/>
      <c r="AE2051" s="131"/>
      <c r="AF2051" s="131"/>
      <c r="AG2051" s="131"/>
      <c r="AH2051" s="131"/>
      <c r="AI2051" s="131"/>
      <c r="AJ2051" s="140"/>
      <c r="AK2051" s="72"/>
      <c r="AL2051" s="133"/>
      <c r="AM2051" s="133"/>
      <c r="AN2051" s="133"/>
      <c r="AO2051" s="133"/>
      <c r="AP2051" s="133"/>
      <c r="AQ2051" s="133"/>
      <c r="AR2051" s="133"/>
      <c r="AS2051" s="133"/>
      <c r="AT2051" s="133"/>
      <c r="AU2051" s="133"/>
      <c r="AV2051" s="152"/>
      <c r="AW2051" s="134"/>
      <c r="AX2051" s="135"/>
    </row>
    <row r="2052" spans="1:50" x14ac:dyDescent="0.25">
      <c r="A2052" s="3"/>
      <c r="B2052" s="129"/>
      <c r="X2052" s="72"/>
      <c r="Y2052" s="132"/>
      <c r="AB2052" s="131"/>
      <c r="AC2052" s="131"/>
      <c r="AD2052" s="131"/>
      <c r="AE2052" s="131"/>
      <c r="AF2052" s="131"/>
      <c r="AG2052" s="131"/>
      <c r="AH2052" s="131"/>
      <c r="AI2052" s="131"/>
      <c r="AJ2052" s="140"/>
      <c r="AK2052" s="72"/>
      <c r="AL2052" s="133"/>
      <c r="AM2052" s="133"/>
      <c r="AN2052" s="133"/>
      <c r="AO2052" s="133"/>
      <c r="AP2052" s="133"/>
      <c r="AQ2052" s="133"/>
      <c r="AR2052" s="133"/>
      <c r="AS2052" s="133"/>
      <c r="AT2052" s="133"/>
      <c r="AU2052" s="133"/>
      <c r="AV2052" s="152"/>
      <c r="AW2052" s="134"/>
      <c r="AX2052" s="135"/>
    </row>
    <row r="2053" spans="1:50" x14ac:dyDescent="0.25">
      <c r="A2053" s="3"/>
      <c r="B2053" s="129"/>
      <c r="X2053" s="72"/>
      <c r="Y2053" s="132"/>
      <c r="AB2053" s="131"/>
      <c r="AC2053" s="131"/>
      <c r="AD2053" s="131"/>
      <c r="AE2053" s="131"/>
      <c r="AF2053" s="131"/>
      <c r="AG2053" s="131"/>
      <c r="AH2053" s="131"/>
      <c r="AI2053" s="131"/>
      <c r="AJ2053" s="140"/>
      <c r="AK2053" s="72"/>
      <c r="AL2053" s="133"/>
      <c r="AM2053" s="133"/>
      <c r="AN2053" s="133"/>
      <c r="AO2053" s="133"/>
      <c r="AP2053" s="133"/>
      <c r="AQ2053" s="133"/>
      <c r="AR2053" s="133"/>
      <c r="AS2053" s="133"/>
      <c r="AT2053" s="133"/>
      <c r="AU2053" s="133"/>
      <c r="AV2053" s="152"/>
      <c r="AW2053" s="134"/>
      <c r="AX2053" s="135"/>
    </row>
    <row r="2054" spans="1:50" x14ac:dyDescent="0.25">
      <c r="A2054" s="3"/>
      <c r="B2054" s="129"/>
      <c r="X2054" s="72"/>
      <c r="Y2054" s="132"/>
      <c r="AB2054" s="131"/>
      <c r="AC2054" s="131"/>
      <c r="AD2054" s="131"/>
      <c r="AE2054" s="131"/>
      <c r="AF2054" s="131"/>
      <c r="AG2054" s="131"/>
      <c r="AH2054" s="131"/>
      <c r="AI2054" s="131"/>
      <c r="AJ2054" s="140"/>
      <c r="AK2054" s="72"/>
      <c r="AL2054" s="133"/>
      <c r="AM2054" s="133"/>
      <c r="AN2054" s="133"/>
      <c r="AO2054" s="133"/>
      <c r="AP2054" s="133"/>
      <c r="AQ2054" s="133"/>
      <c r="AR2054" s="133"/>
      <c r="AS2054" s="133"/>
      <c r="AT2054" s="133"/>
      <c r="AU2054" s="133"/>
      <c r="AV2054" s="152"/>
      <c r="AW2054" s="134"/>
      <c r="AX2054" s="135"/>
    </row>
    <row r="2055" spans="1:50" x14ac:dyDescent="0.25">
      <c r="A2055" s="3"/>
      <c r="B2055" s="129"/>
      <c r="X2055" s="72"/>
      <c r="Y2055" s="132"/>
      <c r="AB2055" s="131"/>
      <c r="AC2055" s="131"/>
      <c r="AD2055" s="131"/>
      <c r="AE2055" s="131"/>
      <c r="AF2055" s="131"/>
      <c r="AG2055" s="131"/>
      <c r="AH2055" s="131"/>
      <c r="AI2055" s="131"/>
      <c r="AJ2055" s="140"/>
      <c r="AK2055" s="72"/>
      <c r="AL2055" s="133"/>
      <c r="AM2055" s="133"/>
      <c r="AN2055" s="133"/>
      <c r="AO2055" s="133"/>
      <c r="AP2055" s="133"/>
      <c r="AQ2055" s="133"/>
      <c r="AR2055" s="133"/>
      <c r="AS2055" s="133"/>
      <c r="AT2055" s="133"/>
      <c r="AU2055" s="133"/>
      <c r="AV2055" s="152"/>
      <c r="AW2055" s="134"/>
      <c r="AX2055" s="135"/>
    </row>
    <row r="2056" spans="1:50" x14ac:dyDescent="0.25">
      <c r="A2056" s="3"/>
      <c r="B2056" s="129"/>
      <c r="X2056" s="72"/>
      <c r="Y2056" s="132"/>
      <c r="AB2056" s="131"/>
      <c r="AC2056" s="131"/>
      <c r="AD2056" s="131"/>
      <c r="AE2056" s="131"/>
      <c r="AF2056" s="131"/>
      <c r="AG2056" s="131"/>
      <c r="AH2056" s="131"/>
      <c r="AI2056" s="131"/>
      <c r="AJ2056" s="140"/>
      <c r="AK2056" s="72"/>
      <c r="AL2056" s="133"/>
      <c r="AM2056" s="133"/>
      <c r="AN2056" s="133"/>
      <c r="AO2056" s="133"/>
      <c r="AP2056" s="133"/>
      <c r="AQ2056" s="133"/>
      <c r="AR2056" s="133"/>
      <c r="AS2056" s="133"/>
      <c r="AT2056" s="133"/>
      <c r="AU2056" s="133"/>
      <c r="AV2056" s="152"/>
      <c r="AW2056" s="134"/>
      <c r="AX2056" s="135"/>
    </row>
    <row r="2057" spans="1:50" x14ac:dyDescent="0.25">
      <c r="A2057" s="3"/>
      <c r="B2057" s="129"/>
      <c r="X2057" s="72"/>
      <c r="Y2057" s="132"/>
      <c r="AB2057" s="131"/>
      <c r="AC2057" s="131"/>
      <c r="AD2057" s="131"/>
      <c r="AE2057" s="131"/>
      <c r="AF2057" s="131"/>
      <c r="AG2057" s="131"/>
      <c r="AH2057" s="131"/>
      <c r="AI2057" s="131"/>
      <c r="AJ2057" s="140"/>
      <c r="AK2057" s="72"/>
      <c r="AL2057" s="133"/>
      <c r="AM2057" s="133"/>
      <c r="AN2057" s="133"/>
      <c r="AO2057" s="133"/>
      <c r="AP2057" s="133"/>
      <c r="AQ2057" s="133"/>
      <c r="AR2057" s="133"/>
      <c r="AS2057" s="133"/>
      <c r="AT2057" s="133"/>
      <c r="AU2057" s="133"/>
      <c r="AV2057" s="152"/>
      <c r="AW2057" s="134"/>
      <c r="AX2057" s="135"/>
    </row>
    <row r="2058" spans="1:50" x14ac:dyDescent="0.25">
      <c r="A2058" s="3"/>
      <c r="B2058" s="129"/>
      <c r="X2058" s="72"/>
      <c r="Y2058" s="132"/>
      <c r="AB2058" s="131"/>
      <c r="AC2058" s="131"/>
      <c r="AD2058" s="131"/>
      <c r="AE2058" s="131"/>
      <c r="AF2058" s="131"/>
      <c r="AG2058" s="131"/>
      <c r="AH2058" s="131"/>
      <c r="AI2058" s="131"/>
      <c r="AJ2058" s="140"/>
      <c r="AK2058" s="72"/>
      <c r="AL2058" s="133"/>
      <c r="AM2058" s="133"/>
      <c r="AN2058" s="133"/>
      <c r="AO2058" s="133"/>
      <c r="AP2058" s="133"/>
      <c r="AQ2058" s="133"/>
      <c r="AR2058" s="133"/>
      <c r="AS2058" s="133"/>
      <c r="AT2058" s="133"/>
      <c r="AU2058" s="133"/>
      <c r="AV2058" s="152"/>
      <c r="AW2058" s="134"/>
      <c r="AX2058" s="135"/>
    </row>
    <row r="2059" spans="1:50" x14ac:dyDescent="0.25">
      <c r="A2059" s="3"/>
      <c r="B2059" s="129"/>
      <c r="X2059" s="72"/>
      <c r="Y2059" s="132"/>
      <c r="AB2059" s="131"/>
      <c r="AC2059" s="131"/>
      <c r="AD2059" s="131"/>
      <c r="AE2059" s="131"/>
      <c r="AF2059" s="131"/>
      <c r="AG2059" s="131"/>
      <c r="AH2059" s="131"/>
      <c r="AI2059" s="131"/>
      <c r="AJ2059" s="140"/>
      <c r="AK2059" s="72"/>
      <c r="AL2059" s="133"/>
      <c r="AM2059" s="133"/>
      <c r="AN2059" s="133"/>
      <c r="AO2059" s="133"/>
      <c r="AP2059" s="133"/>
      <c r="AQ2059" s="133"/>
      <c r="AR2059" s="133"/>
      <c r="AS2059" s="133"/>
      <c r="AT2059" s="133"/>
      <c r="AU2059" s="133"/>
      <c r="AV2059" s="152"/>
      <c r="AW2059" s="134"/>
      <c r="AX2059" s="135"/>
    </row>
    <row r="2060" spans="1:50" x14ac:dyDescent="0.25">
      <c r="A2060" s="3"/>
      <c r="B2060" s="129"/>
      <c r="X2060" s="72"/>
      <c r="Y2060" s="132"/>
      <c r="AB2060" s="131"/>
      <c r="AC2060" s="131"/>
      <c r="AD2060" s="131"/>
      <c r="AE2060" s="131"/>
      <c r="AF2060" s="131"/>
      <c r="AG2060" s="131"/>
      <c r="AH2060" s="131"/>
      <c r="AI2060" s="131"/>
      <c r="AJ2060" s="140"/>
      <c r="AK2060" s="72"/>
      <c r="AL2060" s="133"/>
      <c r="AM2060" s="133"/>
      <c r="AN2060" s="133"/>
      <c r="AO2060" s="133"/>
      <c r="AP2060" s="133"/>
      <c r="AQ2060" s="133"/>
      <c r="AR2060" s="133"/>
      <c r="AS2060" s="133"/>
      <c r="AT2060" s="133"/>
      <c r="AU2060" s="133"/>
      <c r="AV2060" s="152"/>
      <c r="AW2060" s="134"/>
      <c r="AX2060" s="135"/>
    </row>
    <row r="2061" spans="1:50" x14ac:dyDescent="0.25">
      <c r="A2061" s="3"/>
      <c r="B2061" s="129"/>
      <c r="X2061" s="72"/>
      <c r="Y2061" s="132"/>
      <c r="AB2061" s="131"/>
      <c r="AC2061" s="131"/>
      <c r="AD2061" s="131"/>
      <c r="AE2061" s="131"/>
      <c r="AF2061" s="131"/>
      <c r="AG2061" s="131"/>
      <c r="AH2061" s="131"/>
      <c r="AI2061" s="131"/>
      <c r="AJ2061" s="140"/>
      <c r="AK2061" s="72"/>
      <c r="AL2061" s="133"/>
      <c r="AM2061" s="133"/>
      <c r="AN2061" s="133"/>
      <c r="AO2061" s="133"/>
      <c r="AP2061" s="133"/>
      <c r="AQ2061" s="133"/>
      <c r="AR2061" s="133"/>
      <c r="AS2061" s="133"/>
      <c r="AT2061" s="133"/>
      <c r="AU2061" s="133"/>
      <c r="AV2061" s="152"/>
      <c r="AW2061" s="134"/>
      <c r="AX2061" s="135"/>
    </row>
    <row r="2062" spans="1:50" x14ac:dyDescent="0.25">
      <c r="A2062" s="3"/>
      <c r="B2062" s="129"/>
      <c r="X2062" s="72"/>
      <c r="Y2062" s="132"/>
      <c r="AB2062" s="131"/>
      <c r="AC2062" s="131"/>
      <c r="AD2062" s="131"/>
      <c r="AE2062" s="131"/>
      <c r="AF2062" s="131"/>
      <c r="AG2062" s="131"/>
      <c r="AH2062" s="131"/>
      <c r="AI2062" s="131"/>
      <c r="AJ2062" s="140"/>
      <c r="AK2062" s="72"/>
      <c r="AL2062" s="133"/>
      <c r="AM2062" s="133"/>
      <c r="AN2062" s="133"/>
      <c r="AO2062" s="133"/>
      <c r="AP2062" s="133"/>
      <c r="AQ2062" s="133"/>
      <c r="AR2062" s="133"/>
      <c r="AS2062" s="133"/>
      <c r="AT2062" s="133"/>
      <c r="AU2062" s="133"/>
      <c r="AV2062" s="152"/>
      <c r="AW2062" s="134"/>
      <c r="AX2062" s="135"/>
    </row>
    <row r="2063" spans="1:50" x14ac:dyDescent="0.25">
      <c r="A2063" s="3"/>
      <c r="B2063" s="129"/>
      <c r="X2063" s="72"/>
      <c r="Y2063" s="132"/>
      <c r="AB2063" s="131"/>
      <c r="AC2063" s="131"/>
      <c r="AD2063" s="131"/>
      <c r="AE2063" s="131"/>
      <c r="AF2063" s="131"/>
      <c r="AG2063" s="131"/>
      <c r="AH2063" s="131"/>
      <c r="AI2063" s="131"/>
      <c r="AJ2063" s="140"/>
      <c r="AK2063" s="72"/>
      <c r="AL2063" s="133"/>
      <c r="AM2063" s="133"/>
      <c r="AN2063" s="133"/>
      <c r="AO2063" s="133"/>
      <c r="AP2063" s="133"/>
      <c r="AQ2063" s="133"/>
      <c r="AR2063" s="133"/>
      <c r="AS2063" s="133"/>
      <c r="AT2063" s="133"/>
      <c r="AU2063" s="133"/>
      <c r="AV2063" s="152"/>
      <c r="AW2063" s="134"/>
      <c r="AX2063" s="135"/>
    </row>
    <row r="2064" spans="1:50" x14ac:dyDescent="0.25">
      <c r="A2064" s="3"/>
      <c r="B2064" s="129"/>
      <c r="X2064" s="72"/>
      <c r="Y2064" s="132"/>
      <c r="AB2064" s="131"/>
      <c r="AC2064" s="131"/>
      <c r="AD2064" s="131"/>
      <c r="AE2064" s="131"/>
      <c r="AF2064" s="131"/>
      <c r="AG2064" s="131"/>
      <c r="AH2064" s="131"/>
      <c r="AI2064" s="131"/>
      <c r="AJ2064" s="140"/>
      <c r="AK2064" s="72"/>
      <c r="AL2064" s="133"/>
      <c r="AM2064" s="133"/>
      <c r="AN2064" s="133"/>
      <c r="AO2064" s="133"/>
      <c r="AP2064" s="133"/>
      <c r="AQ2064" s="133"/>
      <c r="AR2064" s="133"/>
      <c r="AS2064" s="133"/>
      <c r="AT2064" s="133"/>
      <c r="AU2064" s="133"/>
      <c r="AV2064" s="152"/>
      <c r="AW2064" s="134"/>
      <c r="AX2064" s="135"/>
    </row>
    <row r="2065" spans="1:50" x14ac:dyDescent="0.25">
      <c r="A2065" s="3"/>
      <c r="B2065" s="129"/>
      <c r="X2065" s="72"/>
      <c r="Y2065" s="132"/>
      <c r="AB2065" s="131"/>
      <c r="AC2065" s="131"/>
      <c r="AD2065" s="131"/>
      <c r="AE2065" s="131"/>
      <c r="AF2065" s="131"/>
      <c r="AG2065" s="131"/>
      <c r="AH2065" s="131"/>
      <c r="AI2065" s="131"/>
      <c r="AJ2065" s="140"/>
      <c r="AK2065" s="72"/>
      <c r="AL2065" s="133"/>
      <c r="AM2065" s="133"/>
      <c r="AN2065" s="133"/>
      <c r="AO2065" s="133"/>
      <c r="AP2065" s="133"/>
      <c r="AQ2065" s="133"/>
      <c r="AR2065" s="133"/>
      <c r="AS2065" s="133"/>
      <c r="AT2065" s="133"/>
      <c r="AU2065" s="133"/>
      <c r="AV2065" s="152"/>
      <c r="AW2065" s="134"/>
      <c r="AX2065" s="135"/>
    </row>
    <row r="2066" spans="1:50" x14ac:dyDescent="0.25">
      <c r="A2066" s="3"/>
      <c r="B2066" s="129"/>
      <c r="X2066" s="72"/>
      <c r="Y2066" s="132"/>
      <c r="AB2066" s="131"/>
      <c r="AC2066" s="131"/>
      <c r="AD2066" s="131"/>
      <c r="AE2066" s="131"/>
      <c r="AF2066" s="131"/>
      <c r="AG2066" s="131"/>
      <c r="AH2066" s="131"/>
      <c r="AI2066" s="131"/>
      <c r="AJ2066" s="140"/>
      <c r="AK2066" s="72"/>
      <c r="AL2066" s="133"/>
      <c r="AM2066" s="133"/>
      <c r="AN2066" s="133"/>
      <c r="AO2066" s="133"/>
      <c r="AP2066" s="133"/>
      <c r="AQ2066" s="133"/>
      <c r="AR2066" s="133"/>
      <c r="AS2066" s="133"/>
      <c r="AT2066" s="133"/>
      <c r="AU2066" s="133"/>
      <c r="AV2066" s="152"/>
      <c r="AW2066" s="134"/>
      <c r="AX2066" s="135"/>
    </row>
    <row r="2067" spans="1:50" x14ac:dyDescent="0.25">
      <c r="A2067" s="3"/>
      <c r="B2067" s="129"/>
      <c r="X2067" s="72"/>
      <c r="Y2067" s="132"/>
      <c r="AB2067" s="131"/>
      <c r="AC2067" s="131"/>
      <c r="AD2067" s="131"/>
      <c r="AE2067" s="131"/>
      <c r="AF2067" s="131"/>
      <c r="AG2067" s="131"/>
      <c r="AH2067" s="131"/>
      <c r="AI2067" s="131"/>
      <c r="AJ2067" s="140"/>
      <c r="AK2067" s="72"/>
      <c r="AL2067" s="133"/>
      <c r="AM2067" s="133"/>
      <c r="AN2067" s="133"/>
      <c r="AO2067" s="133"/>
      <c r="AP2067" s="133"/>
      <c r="AQ2067" s="133"/>
      <c r="AR2067" s="133"/>
      <c r="AS2067" s="133"/>
      <c r="AT2067" s="133"/>
      <c r="AU2067" s="133"/>
      <c r="AV2067" s="152"/>
      <c r="AW2067" s="134"/>
      <c r="AX2067" s="135"/>
    </row>
    <row r="2068" spans="1:50" x14ac:dyDescent="0.25">
      <c r="A2068" s="3"/>
      <c r="B2068" s="129"/>
      <c r="X2068" s="72"/>
      <c r="Y2068" s="132"/>
      <c r="AB2068" s="131"/>
      <c r="AC2068" s="131"/>
      <c r="AD2068" s="131"/>
      <c r="AE2068" s="131"/>
      <c r="AF2068" s="131"/>
      <c r="AG2068" s="131"/>
      <c r="AH2068" s="131"/>
      <c r="AI2068" s="131"/>
      <c r="AJ2068" s="140"/>
      <c r="AK2068" s="72"/>
      <c r="AL2068" s="133"/>
      <c r="AM2068" s="133"/>
      <c r="AN2068" s="133"/>
      <c r="AO2068" s="133"/>
      <c r="AP2068" s="133"/>
      <c r="AQ2068" s="133"/>
      <c r="AR2068" s="133"/>
      <c r="AS2068" s="133"/>
      <c r="AT2068" s="133"/>
      <c r="AU2068" s="133"/>
      <c r="AV2068" s="152"/>
      <c r="AW2068" s="134"/>
      <c r="AX2068" s="135"/>
    </row>
    <row r="2069" spans="1:50" x14ac:dyDescent="0.25">
      <c r="A2069" s="3"/>
      <c r="B2069" s="129"/>
      <c r="X2069" s="72"/>
      <c r="Y2069" s="132"/>
      <c r="AB2069" s="131"/>
      <c r="AC2069" s="131"/>
      <c r="AD2069" s="131"/>
      <c r="AE2069" s="131"/>
      <c r="AF2069" s="131"/>
      <c r="AG2069" s="131"/>
      <c r="AH2069" s="131"/>
      <c r="AI2069" s="131"/>
      <c r="AJ2069" s="140"/>
      <c r="AK2069" s="72"/>
      <c r="AL2069" s="133"/>
      <c r="AM2069" s="133"/>
      <c r="AN2069" s="133"/>
      <c r="AO2069" s="133"/>
      <c r="AP2069" s="133"/>
      <c r="AQ2069" s="133"/>
      <c r="AR2069" s="133"/>
      <c r="AS2069" s="133"/>
      <c r="AT2069" s="133"/>
      <c r="AU2069" s="133"/>
      <c r="AV2069" s="152"/>
      <c r="AW2069" s="134"/>
      <c r="AX2069" s="135"/>
    </row>
    <row r="2070" spans="1:50" x14ac:dyDescent="0.25">
      <c r="A2070" s="3"/>
      <c r="B2070" s="129"/>
      <c r="X2070" s="72"/>
      <c r="Y2070" s="132"/>
      <c r="AB2070" s="131"/>
      <c r="AC2070" s="131"/>
      <c r="AD2070" s="131"/>
      <c r="AE2070" s="131"/>
      <c r="AF2070" s="131"/>
      <c r="AG2070" s="131"/>
      <c r="AH2070" s="131"/>
      <c r="AI2070" s="131"/>
      <c r="AJ2070" s="140"/>
      <c r="AK2070" s="72"/>
      <c r="AL2070" s="133"/>
      <c r="AM2070" s="133"/>
      <c r="AN2070" s="133"/>
      <c r="AO2070" s="133"/>
      <c r="AP2070" s="133"/>
      <c r="AQ2070" s="133"/>
      <c r="AR2070" s="133"/>
      <c r="AS2070" s="133"/>
      <c r="AT2070" s="133"/>
      <c r="AU2070" s="133"/>
      <c r="AV2070" s="152"/>
      <c r="AW2070" s="134"/>
      <c r="AX2070" s="135"/>
    </row>
    <row r="2071" spans="1:50" x14ac:dyDescent="0.25">
      <c r="A2071" s="3"/>
      <c r="B2071" s="129"/>
      <c r="X2071" s="72"/>
      <c r="Y2071" s="132"/>
      <c r="AB2071" s="131"/>
      <c r="AC2071" s="131"/>
      <c r="AD2071" s="131"/>
      <c r="AE2071" s="131"/>
      <c r="AF2071" s="131"/>
      <c r="AG2071" s="131"/>
      <c r="AH2071" s="131"/>
      <c r="AI2071" s="131"/>
      <c r="AJ2071" s="140"/>
      <c r="AK2071" s="72"/>
      <c r="AL2071" s="133"/>
      <c r="AM2071" s="133"/>
      <c r="AN2071" s="133"/>
      <c r="AO2071" s="133"/>
      <c r="AP2071" s="133"/>
      <c r="AQ2071" s="133"/>
      <c r="AR2071" s="133"/>
      <c r="AS2071" s="133"/>
      <c r="AT2071" s="133"/>
      <c r="AU2071" s="133"/>
      <c r="AV2071" s="152"/>
      <c r="AW2071" s="134"/>
      <c r="AX2071" s="135"/>
    </row>
    <row r="2072" spans="1:50" x14ac:dyDescent="0.25">
      <c r="A2072" s="3"/>
      <c r="B2072" s="129"/>
      <c r="X2072" s="72"/>
      <c r="Y2072" s="132"/>
      <c r="AB2072" s="131"/>
      <c r="AC2072" s="131"/>
      <c r="AD2072" s="131"/>
      <c r="AE2072" s="131"/>
      <c r="AF2072" s="131"/>
      <c r="AG2072" s="131"/>
      <c r="AH2072" s="131"/>
      <c r="AI2072" s="131"/>
      <c r="AJ2072" s="140"/>
      <c r="AK2072" s="72"/>
      <c r="AL2072" s="133"/>
      <c r="AM2072" s="133"/>
      <c r="AN2072" s="133"/>
      <c r="AO2072" s="133"/>
      <c r="AP2072" s="133"/>
      <c r="AQ2072" s="133"/>
      <c r="AR2072" s="133"/>
      <c r="AS2072" s="133"/>
      <c r="AT2072" s="133"/>
      <c r="AU2072" s="133"/>
      <c r="AV2072" s="152"/>
      <c r="AW2072" s="134"/>
      <c r="AX2072" s="135"/>
    </row>
    <row r="2073" spans="1:50" x14ac:dyDescent="0.25">
      <c r="A2073" s="3"/>
      <c r="B2073" s="129"/>
      <c r="X2073" s="72"/>
      <c r="Y2073" s="132"/>
      <c r="AB2073" s="131"/>
      <c r="AC2073" s="131"/>
      <c r="AD2073" s="131"/>
      <c r="AE2073" s="131"/>
      <c r="AF2073" s="131"/>
      <c r="AG2073" s="131"/>
      <c r="AH2073" s="131"/>
      <c r="AI2073" s="131"/>
      <c r="AJ2073" s="140"/>
      <c r="AK2073" s="72"/>
      <c r="AL2073" s="133"/>
      <c r="AM2073" s="133"/>
      <c r="AN2073" s="133"/>
      <c r="AO2073" s="133"/>
      <c r="AP2073" s="133"/>
      <c r="AQ2073" s="133"/>
      <c r="AR2073" s="133"/>
      <c r="AS2073" s="133"/>
      <c r="AT2073" s="133"/>
      <c r="AU2073" s="133"/>
      <c r="AV2073" s="152"/>
      <c r="AW2073" s="134"/>
      <c r="AX2073" s="135"/>
    </row>
    <row r="2074" spans="1:50" x14ac:dyDescent="0.25">
      <c r="A2074" s="3"/>
      <c r="B2074" s="129"/>
      <c r="X2074" s="72"/>
      <c r="Y2074" s="132"/>
      <c r="AB2074" s="131"/>
      <c r="AC2074" s="131"/>
      <c r="AD2074" s="131"/>
      <c r="AE2074" s="131"/>
      <c r="AF2074" s="131"/>
      <c r="AG2074" s="131"/>
      <c r="AH2074" s="131"/>
      <c r="AI2074" s="131"/>
      <c r="AJ2074" s="140"/>
      <c r="AK2074" s="72"/>
      <c r="AL2074" s="133"/>
      <c r="AM2074" s="133"/>
      <c r="AN2074" s="133"/>
      <c r="AO2074" s="133"/>
      <c r="AP2074" s="133"/>
      <c r="AQ2074" s="133"/>
      <c r="AR2074" s="133"/>
      <c r="AS2074" s="133"/>
      <c r="AT2074" s="133"/>
      <c r="AU2074" s="133"/>
      <c r="AV2074" s="152"/>
      <c r="AW2074" s="134"/>
      <c r="AX2074" s="135"/>
    </row>
    <row r="2075" spans="1:50" x14ac:dyDescent="0.25">
      <c r="A2075" s="3"/>
      <c r="B2075" s="129"/>
      <c r="X2075" s="72"/>
      <c r="Y2075" s="132"/>
      <c r="AB2075" s="131"/>
      <c r="AC2075" s="131"/>
      <c r="AD2075" s="131"/>
      <c r="AE2075" s="131"/>
      <c r="AF2075" s="131"/>
      <c r="AG2075" s="131"/>
      <c r="AH2075" s="131"/>
      <c r="AI2075" s="131"/>
      <c r="AJ2075" s="140"/>
      <c r="AK2075" s="72"/>
      <c r="AL2075" s="133"/>
      <c r="AM2075" s="133"/>
      <c r="AN2075" s="133"/>
      <c r="AO2075" s="133"/>
      <c r="AP2075" s="133"/>
      <c r="AQ2075" s="133"/>
      <c r="AR2075" s="133"/>
      <c r="AS2075" s="133"/>
      <c r="AT2075" s="133"/>
      <c r="AU2075" s="133"/>
      <c r="AV2075" s="152"/>
      <c r="AW2075" s="134"/>
      <c r="AX2075" s="135"/>
    </row>
    <row r="2076" spans="1:50" x14ac:dyDescent="0.25">
      <c r="A2076" s="3"/>
      <c r="B2076" s="129"/>
      <c r="X2076" s="72"/>
      <c r="Y2076" s="132"/>
      <c r="AB2076" s="131"/>
      <c r="AC2076" s="131"/>
      <c r="AD2076" s="131"/>
      <c r="AE2076" s="131"/>
      <c r="AF2076" s="131"/>
      <c r="AG2076" s="131"/>
      <c r="AH2076" s="131"/>
      <c r="AI2076" s="131"/>
      <c r="AJ2076" s="140"/>
      <c r="AK2076" s="72"/>
      <c r="AL2076" s="133"/>
      <c r="AM2076" s="133"/>
      <c r="AN2076" s="133"/>
      <c r="AO2076" s="133"/>
      <c r="AP2076" s="133"/>
      <c r="AQ2076" s="133"/>
      <c r="AR2076" s="133"/>
      <c r="AS2076" s="133"/>
      <c r="AT2076" s="133"/>
      <c r="AU2076" s="133"/>
      <c r="AV2076" s="152"/>
      <c r="AW2076" s="134"/>
      <c r="AX2076" s="135"/>
    </row>
    <row r="2077" spans="1:50" x14ac:dyDescent="0.25">
      <c r="A2077" s="3"/>
      <c r="B2077" s="129"/>
      <c r="X2077" s="72"/>
      <c r="Y2077" s="132"/>
      <c r="AB2077" s="131"/>
      <c r="AC2077" s="131"/>
      <c r="AD2077" s="131"/>
      <c r="AE2077" s="131"/>
      <c r="AF2077" s="131"/>
      <c r="AG2077" s="131"/>
      <c r="AH2077" s="131"/>
      <c r="AI2077" s="131"/>
      <c r="AJ2077" s="140"/>
      <c r="AK2077" s="72"/>
      <c r="AL2077" s="133"/>
      <c r="AM2077" s="133"/>
      <c r="AN2077" s="133"/>
      <c r="AO2077" s="133"/>
      <c r="AP2077" s="133"/>
      <c r="AQ2077" s="133"/>
      <c r="AR2077" s="133"/>
      <c r="AS2077" s="133"/>
      <c r="AT2077" s="133"/>
      <c r="AU2077" s="133"/>
      <c r="AV2077" s="152"/>
      <c r="AW2077" s="134"/>
      <c r="AX2077" s="135"/>
    </row>
    <row r="2078" spans="1:50" x14ac:dyDescent="0.25">
      <c r="A2078" s="3"/>
      <c r="B2078" s="129"/>
      <c r="X2078" s="72"/>
      <c r="Y2078" s="132"/>
      <c r="AB2078" s="131"/>
      <c r="AC2078" s="131"/>
      <c r="AD2078" s="131"/>
      <c r="AE2078" s="131"/>
      <c r="AF2078" s="131"/>
      <c r="AG2078" s="131"/>
      <c r="AH2078" s="131"/>
      <c r="AI2078" s="131"/>
      <c r="AJ2078" s="140"/>
      <c r="AK2078" s="72"/>
      <c r="AL2078" s="133"/>
      <c r="AM2078" s="133"/>
      <c r="AN2078" s="133"/>
      <c r="AO2078" s="133"/>
      <c r="AP2078" s="133"/>
      <c r="AQ2078" s="133"/>
      <c r="AR2078" s="133"/>
      <c r="AS2078" s="133"/>
      <c r="AT2078" s="133"/>
      <c r="AU2078" s="133"/>
      <c r="AV2078" s="152"/>
      <c r="AW2078" s="134"/>
      <c r="AX2078" s="135"/>
    </row>
    <row r="2079" spans="1:50" x14ac:dyDescent="0.25">
      <c r="A2079" s="3"/>
      <c r="B2079" s="129"/>
      <c r="X2079" s="72"/>
      <c r="Y2079" s="132"/>
      <c r="AB2079" s="131"/>
      <c r="AC2079" s="131"/>
      <c r="AD2079" s="131"/>
      <c r="AE2079" s="131"/>
      <c r="AF2079" s="131"/>
      <c r="AG2079" s="131"/>
      <c r="AH2079" s="131"/>
      <c r="AI2079" s="131"/>
      <c r="AJ2079" s="140"/>
      <c r="AK2079" s="72"/>
      <c r="AL2079" s="133"/>
      <c r="AM2079" s="133"/>
      <c r="AN2079" s="133"/>
      <c r="AO2079" s="133"/>
      <c r="AP2079" s="133"/>
      <c r="AQ2079" s="133"/>
      <c r="AR2079" s="133"/>
      <c r="AS2079" s="133"/>
      <c r="AT2079" s="133"/>
      <c r="AU2079" s="133"/>
      <c r="AV2079" s="152"/>
      <c r="AW2079" s="134"/>
      <c r="AX2079" s="135"/>
    </row>
    <row r="2080" spans="1:50" x14ac:dyDescent="0.25">
      <c r="A2080" s="3"/>
      <c r="B2080" s="129"/>
      <c r="X2080" s="72"/>
      <c r="Y2080" s="132"/>
      <c r="AB2080" s="131"/>
      <c r="AC2080" s="131"/>
      <c r="AD2080" s="131"/>
      <c r="AE2080" s="131"/>
      <c r="AF2080" s="131"/>
      <c r="AG2080" s="131"/>
      <c r="AH2080" s="131"/>
      <c r="AI2080" s="131"/>
      <c r="AJ2080" s="140"/>
      <c r="AK2080" s="72"/>
      <c r="AL2080" s="133"/>
      <c r="AM2080" s="133"/>
      <c r="AN2080" s="133"/>
      <c r="AO2080" s="133"/>
      <c r="AP2080" s="133"/>
      <c r="AQ2080" s="133"/>
      <c r="AR2080" s="133"/>
      <c r="AS2080" s="133"/>
      <c r="AT2080" s="133"/>
      <c r="AU2080" s="133"/>
      <c r="AV2080" s="152"/>
      <c r="AW2080" s="134"/>
      <c r="AX2080" s="135"/>
    </row>
    <row r="2081" spans="1:50" x14ac:dyDescent="0.25">
      <c r="A2081" s="3"/>
      <c r="B2081" s="129"/>
      <c r="X2081" s="72"/>
      <c r="Y2081" s="132"/>
      <c r="AB2081" s="131"/>
      <c r="AC2081" s="131"/>
      <c r="AD2081" s="131"/>
      <c r="AE2081" s="131"/>
      <c r="AF2081" s="131"/>
      <c r="AG2081" s="131"/>
      <c r="AH2081" s="131"/>
      <c r="AI2081" s="131"/>
      <c r="AJ2081" s="140"/>
      <c r="AK2081" s="72"/>
      <c r="AL2081" s="133"/>
      <c r="AM2081" s="133"/>
      <c r="AN2081" s="133"/>
      <c r="AO2081" s="133"/>
      <c r="AP2081" s="133"/>
      <c r="AQ2081" s="133"/>
      <c r="AR2081" s="133"/>
      <c r="AS2081" s="133"/>
      <c r="AT2081" s="133"/>
      <c r="AU2081" s="133"/>
      <c r="AV2081" s="152"/>
      <c r="AW2081" s="134"/>
      <c r="AX2081" s="135"/>
    </row>
    <row r="2082" spans="1:50" x14ac:dyDescent="0.25">
      <c r="A2082" s="3"/>
      <c r="B2082" s="129"/>
      <c r="X2082" s="72"/>
      <c r="Y2082" s="132"/>
      <c r="AB2082" s="131"/>
      <c r="AC2082" s="131"/>
      <c r="AD2082" s="131"/>
      <c r="AE2082" s="131"/>
      <c r="AF2082" s="131"/>
      <c r="AG2082" s="131"/>
      <c r="AH2082" s="131"/>
      <c r="AI2082" s="131"/>
      <c r="AJ2082" s="140"/>
      <c r="AK2082" s="72"/>
      <c r="AL2082" s="133"/>
      <c r="AM2082" s="133"/>
      <c r="AN2082" s="133"/>
      <c r="AO2082" s="133"/>
      <c r="AP2082" s="133"/>
      <c r="AQ2082" s="133"/>
      <c r="AR2082" s="133"/>
      <c r="AS2082" s="133"/>
      <c r="AT2082" s="133"/>
      <c r="AU2082" s="133"/>
      <c r="AV2082" s="152"/>
      <c r="AW2082" s="134"/>
      <c r="AX2082" s="135"/>
    </row>
    <row r="2083" spans="1:50" x14ac:dyDescent="0.25">
      <c r="A2083" s="3"/>
      <c r="B2083" s="129"/>
      <c r="X2083" s="72"/>
      <c r="Y2083" s="132"/>
      <c r="AB2083" s="131"/>
      <c r="AC2083" s="131"/>
      <c r="AD2083" s="131"/>
      <c r="AE2083" s="131"/>
      <c r="AF2083" s="131"/>
      <c r="AG2083" s="131"/>
      <c r="AH2083" s="131"/>
      <c r="AI2083" s="131"/>
      <c r="AJ2083" s="140"/>
      <c r="AK2083" s="72"/>
      <c r="AL2083" s="133"/>
      <c r="AM2083" s="133"/>
      <c r="AN2083" s="133"/>
      <c r="AO2083" s="133"/>
      <c r="AP2083" s="133"/>
      <c r="AQ2083" s="133"/>
      <c r="AR2083" s="133"/>
      <c r="AS2083" s="133"/>
      <c r="AT2083" s="133"/>
      <c r="AU2083" s="133"/>
      <c r="AV2083" s="152"/>
      <c r="AW2083" s="134"/>
      <c r="AX2083" s="135"/>
    </row>
    <row r="2084" spans="1:50" x14ac:dyDescent="0.25">
      <c r="A2084" s="3"/>
      <c r="B2084" s="129"/>
      <c r="X2084" s="72"/>
      <c r="Y2084" s="132"/>
      <c r="AB2084" s="131"/>
      <c r="AC2084" s="131"/>
      <c r="AD2084" s="131"/>
      <c r="AE2084" s="131"/>
      <c r="AF2084" s="131"/>
      <c r="AG2084" s="131"/>
      <c r="AH2084" s="131"/>
      <c r="AI2084" s="131"/>
      <c r="AJ2084" s="140"/>
      <c r="AK2084" s="72"/>
      <c r="AL2084" s="133"/>
      <c r="AM2084" s="133"/>
      <c r="AN2084" s="133"/>
      <c r="AO2084" s="133"/>
      <c r="AP2084" s="133"/>
      <c r="AQ2084" s="133"/>
      <c r="AR2084" s="133"/>
      <c r="AS2084" s="133"/>
      <c r="AT2084" s="133"/>
      <c r="AU2084" s="133"/>
      <c r="AV2084" s="152"/>
      <c r="AW2084" s="134"/>
      <c r="AX2084" s="135"/>
    </row>
    <row r="2085" spans="1:50" x14ac:dyDescent="0.25">
      <c r="A2085" s="3"/>
      <c r="B2085" s="129"/>
      <c r="X2085" s="72"/>
      <c r="Y2085" s="132"/>
      <c r="AB2085" s="131"/>
      <c r="AC2085" s="131"/>
      <c r="AD2085" s="131"/>
      <c r="AE2085" s="131"/>
      <c r="AF2085" s="131"/>
      <c r="AG2085" s="131"/>
      <c r="AH2085" s="131"/>
      <c r="AI2085" s="131"/>
      <c r="AJ2085" s="140"/>
      <c r="AK2085" s="72"/>
      <c r="AL2085" s="133"/>
      <c r="AM2085" s="133"/>
      <c r="AN2085" s="133"/>
      <c r="AO2085" s="133"/>
      <c r="AP2085" s="133"/>
      <c r="AQ2085" s="133"/>
      <c r="AR2085" s="133"/>
      <c r="AS2085" s="133"/>
      <c r="AT2085" s="133"/>
      <c r="AU2085" s="133"/>
      <c r="AV2085" s="152"/>
      <c r="AW2085" s="134"/>
      <c r="AX2085" s="135"/>
    </row>
    <row r="2086" spans="1:50" x14ac:dyDescent="0.25">
      <c r="A2086" s="3"/>
      <c r="B2086" s="129"/>
      <c r="X2086" s="72"/>
      <c r="Y2086" s="132"/>
      <c r="AB2086" s="131"/>
      <c r="AC2086" s="131"/>
      <c r="AD2086" s="131"/>
      <c r="AE2086" s="131"/>
      <c r="AF2086" s="131"/>
      <c r="AG2086" s="131"/>
      <c r="AH2086" s="131"/>
      <c r="AI2086" s="131"/>
      <c r="AJ2086" s="140"/>
      <c r="AK2086" s="72"/>
      <c r="AL2086" s="133"/>
      <c r="AM2086" s="133"/>
      <c r="AN2086" s="133"/>
      <c r="AO2086" s="133"/>
      <c r="AP2086" s="133"/>
      <c r="AQ2086" s="133"/>
      <c r="AR2086" s="133"/>
      <c r="AS2086" s="133"/>
      <c r="AT2086" s="133"/>
      <c r="AU2086" s="133"/>
      <c r="AV2086" s="152"/>
      <c r="AW2086" s="134"/>
      <c r="AX2086" s="135"/>
    </row>
    <row r="2087" spans="1:50" x14ac:dyDescent="0.25">
      <c r="A2087" s="3"/>
      <c r="B2087" s="129"/>
      <c r="X2087" s="72"/>
      <c r="Y2087" s="132"/>
      <c r="AB2087" s="131"/>
      <c r="AC2087" s="131"/>
      <c r="AD2087" s="131"/>
      <c r="AE2087" s="131"/>
      <c r="AF2087" s="131"/>
      <c r="AG2087" s="131"/>
      <c r="AH2087" s="131"/>
      <c r="AI2087" s="131"/>
      <c r="AJ2087" s="140"/>
      <c r="AK2087" s="72"/>
      <c r="AL2087" s="133"/>
      <c r="AM2087" s="133"/>
      <c r="AN2087" s="133"/>
      <c r="AO2087" s="133"/>
      <c r="AP2087" s="133"/>
      <c r="AQ2087" s="133"/>
      <c r="AR2087" s="133"/>
      <c r="AS2087" s="133"/>
      <c r="AT2087" s="133"/>
      <c r="AU2087" s="133"/>
      <c r="AV2087" s="152"/>
      <c r="AW2087" s="134"/>
      <c r="AX2087" s="135"/>
    </row>
    <row r="2088" spans="1:50" x14ac:dyDescent="0.25">
      <c r="A2088" s="3"/>
      <c r="B2088" s="129"/>
      <c r="X2088" s="72"/>
      <c r="Y2088" s="132"/>
      <c r="AB2088" s="131"/>
      <c r="AC2088" s="131"/>
      <c r="AD2088" s="131"/>
      <c r="AE2088" s="131"/>
      <c r="AF2088" s="131"/>
      <c r="AG2088" s="131"/>
      <c r="AH2088" s="131"/>
      <c r="AI2088" s="131"/>
      <c r="AJ2088" s="140"/>
      <c r="AK2088" s="72"/>
      <c r="AL2088" s="133"/>
      <c r="AM2088" s="133"/>
      <c r="AN2088" s="133"/>
      <c r="AO2088" s="133"/>
      <c r="AP2088" s="133"/>
      <c r="AQ2088" s="133"/>
      <c r="AR2088" s="133"/>
      <c r="AS2088" s="133"/>
      <c r="AT2088" s="133"/>
      <c r="AU2088" s="133"/>
      <c r="AV2088" s="152"/>
      <c r="AW2088" s="134"/>
      <c r="AX2088" s="135"/>
    </row>
    <row r="2089" spans="1:50" x14ac:dyDescent="0.25">
      <c r="A2089" s="3"/>
      <c r="B2089" s="129"/>
      <c r="X2089" s="72"/>
      <c r="Y2089" s="132"/>
      <c r="AB2089" s="131"/>
      <c r="AC2089" s="131"/>
      <c r="AD2089" s="131"/>
      <c r="AE2089" s="131"/>
      <c r="AF2089" s="131"/>
      <c r="AG2089" s="131"/>
      <c r="AH2089" s="131"/>
      <c r="AI2089" s="131"/>
      <c r="AJ2089" s="140"/>
      <c r="AK2089" s="72"/>
      <c r="AL2089" s="133"/>
      <c r="AM2089" s="133"/>
      <c r="AN2089" s="133"/>
      <c r="AO2089" s="133"/>
      <c r="AP2089" s="133"/>
      <c r="AQ2089" s="133"/>
      <c r="AR2089" s="133"/>
      <c r="AS2089" s="133"/>
      <c r="AT2089" s="133"/>
      <c r="AU2089" s="133"/>
      <c r="AV2089" s="152"/>
      <c r="AW2089" s="134"/>
      <c r="AX2089" s="135"/>
    </row>
    <row r="2090" spans="1:50" x14ac:dyDescent="0.25">
      <c r="A2090" s="3"/>
      <c r="B2090" s="129"/>
      <c r="X2090" s="72"/>
      <c r="Y2090" s="132"/>
      <c r="AB2090" s="131"/>
      <c r="AC2090" s="131"/>
      <c r="AD2090" s="131"/>
      <c r="AE2090" s="131"/>
      <c r="AF2090" s="131"/>
      <c r="AG2090" s="131"/>
      <c r="AH2090" s="131"/>
      <c r="AI2090" s="131"/>
      <c r="AJ2090" s="140"/>
      <c r="AK2090" s="72"/>
      <c r="AL2090" s="133"/>
      <c r="AM2090" s="133"/>
      <c r="AN2090" s="133"/>
      <c r="AO2090" s="133"/>
      <c r="AP2090" s="133"/>
      <c r="AQ2090" s="133"/>
      <c r="AR2090" s="133"/>
      <c r="AS2090" s="133"/>
      <c r="AT2090" s="133"/>
      <c r="AU2090" s="133"/>
      <c r="AV2090" s="152"/>
      <c r="AW2090" s="134"/>
      <c r="AX2090" s="135"/>
    </row>
    <row r="2091" spans="1:50" x14ac:dyDescent="0.25">
      <c r="A2091" s="3"/>
      <c r="B2091" s="129"/>
      <c r="X2091" s="72"/>
      <c r="Y2091" s="132"/>
      <c r="AB2091" s="131"/>
      <c r="AC2091" s="131"/>
      <c r="AD2091" s="131"/>
      <c r="AE2091" s="131"/>
      <c r="AF2091" s="131"/>
      <c r="AG2091" s="131"/>
      <c r="AH2091" s="131"/>
      <c r="AI2091" s="131"/>
      <c r="AJ2091" s="140"/>
      <c r="AK2091" s="72"/>
      <c r="AL2091" s="133"/>
      <c r="AM2091" s="133"/>
      <c r="AN2091" s="133"/>
      <c r="AO2091" s="133"/>
      <c r="AP2091" s="133"/>
      <c r="AQ2091" s="133"/>
      <c r="AR2091" s="133"/>
      <c r="AS2091" s="133"/>
      <c r="AT2091" s="133"/>
      <c r="AU2091" s="133"/>
      <c r="AV2091" s="152"/>
      <c r="AW2091" s="134"/>
      <c r="AX2091" s="135"/>
    </row>
    <row r="2092" spans="1:50" x14ac:dyDescent="0.25">
      <c r="A2092" s="3"/>
      <c r="B2092" s="129"/>
      <c r="X2092" s="72"/>
      <c r="Y2092" s="132"/>
      <c r="AB2092" s="131"/>
      <c r="AC2092" s="131"/>
      <c r="AD2092" s="131"/>
      <c r="AE2092" s="131"/>
      <c r="AF2092" s="131"/>
      <c r="AG2092" s="131"/>
      <c r="AH2092" s="131"/>
      <c r="AI2092" s="131"/>
      <c r="AJ2092" s="140"/>
      <c r="AK2092" s="72"/>
      <c r="AL2092" s="133"/>
      <c r="AM2092" s="133"/>
      <c r="AN2092" s="133"/>
      <c r="AO2092" s="133"/>
      <c r="AP2092" s="133"/>
      <c r="AQ2092" s="133"/>
      <c r="AR2092" s="133"/>
      <c r="AS2092" s="133"/>
      <c r="AT2092" s="133"/>
      <c r="AU2092" s="133"/>
      <c r="AV2092" s="152"/>
      <c r="AW2092" s="134"/>
      <c r="AX2092" s="135"/>
    </row>
    <row r="2093" spans="1:50" x14ac:dyDescent="0.25">
      <c r="A2093" s="3"/>
      <c r="B2093" s="129"/>
      <c r="X2093" s="72"/>
      <c r="Y2093" s="132"/>
      <c r="AB2093" s="131"/>
      <c r="AC2093" s="131"/>
      <c r="AD2093" s="131"/>
      <c r="AE2093" s="131"/>
      <c r="AF2093" s="131"/>
      <c r="AG2093" s="131"/>
      <c r="AH2093" s="131"/>
      <c r="AI2093" s="131"/>
      <c r="AJ2093" s="140"/>
      <c r="AK2093" s="72"/>
      <c r="AL2093" s="133"/>
      <c r="AM2093" s="133"/>
      <c r="AN2093" s="133"/>
      <c r="AO2093" s="133"/>
      <c r="AP2093" s="133"/>
      <c r="AQ2093" s="133"/>
      <c r="AR2093" s="133"/>
      <c r="AS2093" s="133"/>
      <c r="AT2093" s="133"/>
      <c r="AU2093" s="133"/>
      <c r="AV2093" s="152"/>
      <c r="AW2093" s="134"/>
      <c r="AX2093" s="135"/>
    </row>
    <row r="2094" spans="1:50" x14ac:dyDescent="0.25">
      <c r="A2094" s="3"/>
      <c r="B2094" s="129"/>
      <c r="X2094" s="72"/>
      <c r="Y2094" s="132"/>
      <c r="AB2094" s="131"/>
      <c r="AC2094" s="131"/>
      <c r="AD2094" s="131"/>
      <c r="AE2094" s="131"/>
      <c r="AF2094" s="131"/>
      <c r="AG2094" s="131"/>
      <c r="AH2094" s="131"/>
      <c r="AI2094" s="131"/>
      <c r="AJ2094" s="140"/>
      <c r="AK2094" s="72"/>
      <c r="AL2094" s="133"/>
      <c r="AM2094" s="133"/>
      <c r="AN2094" s="133"/>
      <c r="AO2094" s="133"/>
      <c r="AP2094" s="133"/>
      <c r="AQ2094" s="133"/>
      <c r="AR2094" s="133"/>
      <c r="AS2094" s="133"/>
      <c r="AT2094" s="133"/>
      <c r="AU2094" s="133"/>
      <c r="AV2094" s="152"/>
      <c r="AW2094" s="134"/>
      <c r="AX2094" s="135"/>
    </row>
    <row r="2095" spans="1:50" x14ac:dyDescent="0.25">
      <c r="A2095" s="3"/>
      <c r="B2095" s="129"/>
      <c r="X2095" s="72"/>
      <c r="Y2095" s="132"/>
      <c r="AB2095" s="131"/>
      <c r="AC2095" s="131"/>
      <c r="AD2095" s="131"/>
      <c r="AE2095" s="131"/>
      <c r="AF2095" s="131"/>
      <c r="AG2095" s="131"/>
      <c r="AH2095" s="131"/>
      <c r="AI2095" s="131"/>
      <c r="AJ2095" s="140"/>
      <c r="AK2095" s="72"/>
      <c r="AL2095" s="133"/>
      <c r="AM2095" s="133"/>
      <c r="AN2095" s="133"/>
      <c r="AO2095" s="133"/>
      <c r="AP2095" s="133"/>
      <c r="AQ2095" s="133"/>
      <c r="AR2095" s="133"/>
      <c r="AS2095" s="133"/>
      <c r="AT2095" s="133"/>
      <c r="AU2095" s="133"/>
      <c r="AV2095" s="152"/>
      <c r="AW2095" s="134"/>
      <c r="AX2095" s="135"/>
    </row>
    <row r="2096" spans="1:50" x14ac:dyDescent="0.25">
      <c r="A2096" s="3"/>
      <c r="B2096" s="129"/>
      <c r="X2096" s="72"/>
      <c r="Y2096" s="132"/>
      <c r="AB2096" s="131"/>
      <c r="AC2096" s="131"/>
      <c r="AD2096" s="131"/>
      <c r="AE2096" s="131"/>
      <c r="AF2096" s="131"/>
      <c r="AG2096" s="131"/>
      <c r="AH2096" s="131"/>
      <c r="AI2096" s="131"/>
      <c r="AJ2096" s="140"/>
      <c r="AK2096" s="72"/>
      <c r="AL2096" s="133"/>
      <c r="AM2096" s="133"/>
      <c r="AN2096" s="133"/>
      <c r="AO2096" s="133"/>
      <c r="AP2096" s="133"/>
      <c r="AQ2096" s="133"/>
      <c r="AR2096" s="133"/>
      <c r="AS2096" s="133"/>
      <c r="AT2096" s="133"/>
      <c r="AU2096" s="133"/>
      <c r="AV2096" s="152"/>
      <c r="AW2096" s="134"/>
      <c r="AX2096" s="135"/>
    </row>
    <row r="2097" spans="1:50" x14ac:dyDescent="0.25">
      <c r="A2097" s="3"/>
      <c r="B2097" s="129"/>
      <c r="X2097" s="72"/>
      <c r="Y2097" s="132"/>
      <c r="AB2097" s="131"/>
      <c r="AC2097" s="131"/>
      <c r="AD2097" s="131"/>
      <c r="AE2097" s="131"/>
      <c r="AF2097" s="131"/>
      <c r="AG2097" s="131"/>
      <c r="AH2097" s="131"/>
      <c r="AI2097" s="131"/>
      <c r="AJ2097" s="140"/>
      <c r="AK2097" s="72"/>
      <c r="AL2097" s="133"/>
      <c r="AM2097" s="133"/>
      <c r="AN2097" s="133"/>
      <c r="AO2097" s="133"/>
      <c r="AP2097" s="133"/>
      <c r="AQ2097" s="133"/>
      <c r="AR2097" s="133"/>
      <c r="AS2097" s="133"/>
      <c r="AT2097" s="133"/>
      <c r="AU2097" s="133"/>
      <c r="AV2097" s="152"/>
      <c r="AW2097" s="134"/>
      <c r="AX2097" s="135"/>
    </row>
    <row r="2098" spans="1:50" x14ac:dyDescent="0.25">
      <c r="A2098" s="3"/>
      <c r="B2098" s="129"/>
      <c r="X2098" s="72"/>
      <c r="Y2098" s="132"/>
      <c r="AB2098" s="131"/>
      <c r="AC2098" s="131"/>
      <c r="AD2098" s="131"/>
      <c r="AE2098" s="131"/>
      <c r="AF2098" s="131"/>
      <c r="AG2098" s="131"/>
      <c r="AH2098" s="131"/>
      <c r="AI2098" s="131"/>
      <c r="AJ2098" s="140"/>
      <c r="AK2098" s="72"/>
      <c r="AL2098" s="133"/>
      <c r="AM2098" s="133"/>
      <c r="AN2098" s="133"/>
      <c r="AO2098" s="133"/>
      <c r="AP2098" s="133"/>
      <c r="AQ2098" s="133"/>
      <c r="AR2098" s="133"/>
      <c r="AS2098" s="133"/>
      <c r="AT2098" s="133"/>
      <c r="AU2098" s="133"/>
      <c r="AV2098" s="152"/>
      <c r="AW2098" s="134"/>
      <c r="AX2098" s="135"/>
    </row>
    <row r="2099" spans="1:50" x14ac:dyDescent="0.25">
      <c r="A2099" s="3"/>
      <c r="B2099" s="129"/>
      <c r="X2099" s="72"/>
      <c r="Y2099" s="132"/>
      <c r="AB2099" s="131"/>
      <c r="AC2099" s="131"/>
      <c r="AD2099" s="131"/>
      <c r="AE2099" s="131"/>
      <c r="AF2099" s="131"/>
      <c r="AG2099" s="131"/>
      <c r="AH2099" s="131"/>
      <c r="AI2099" s="131"/>
      <c r="AJ2099" s="140"/>
      <c r="AK2099" s="72"/>
      <c r="AL2099" s="133"/>
      <c r="AM2099" s="133"/>
      <c r="AN2099" s="133"/>
      <c r="AO2099" s="133"/>
      <c r="AP2099" s="133"/>
      <c r="AQ2099" s="133"/>
      <c r="AR2099" s="133"/>
      <c r="AS2099" s="133"/>
      <c r="AT2099" s="133"/>
      <c r="AU2099" s="133"/>
      <c r="AV2099" s="152"/>
      <c r="AW2099" s="134"/>
      <c r="AX2099" s="135"/>
    </row>
    <row r="2100" spans="1:50" x14ac:dyDescent="0.25">
      <c r="A2100" s="3"/>
      <c r="B2100" s="129"/>
      <c r="X2100" s="72"/>
      <c r="Y2100" s="132"/>
      <c r="AB2100" s="131"/>
      <c r="AC2100" s="131"/>
      <c r="AD2100" s="131"/>
      <c r="AE2100" s="131"/>
      <c r="AF2100" s="131"/>
      <c r="AG2100" s="131"/>
      <c r="AH2100" s="131"/>
      <c r="AI2100" s="131"/>
      <c r="AJ2100" s="140"/>
      <c r="AK2100" s="72"/>
      <c r="AL2100" s="133"/>
      <c r="AM2100" s="133"/>
      <c r="AN2100" s="133"/>
      <c r="AO2100" s="133"/>
      <c r="AP2100" s="133"/>
      <c r="AQ2100" s="133"/>
      <c r="AR2100" s="133"/>
      <c r="AS2100" s="133"/>
      <c r="AT2100" s="133"/>
      <c r="AU2100" s="133"/>
      <c r="AV2100" s="152"/>
      <c r="AW2100" s="134"/>
      <c r="AX2100" s="135"/>
    </row>
    <row r="2101" spans="1:50" x14ac:dyDescent="0.25">
      <c r="A2101" s="3"/>
      <c r="B2101" s="129"/>
      <c r="X2101" s="72"/>
      <c r="Y2101" s="132"/>
      <c r="AB2101" s="131"/>
      <c r="AC2101" s="131"/>
      <c r="AD2101" s="131"/>
      <c r="AE2101" s="131"/>
      <c r="AF2101" s="131"/>
      <c r="AG2101" s="131"/>
      <c r="AH2101" s="131"/>
      <c r="AI2101" s="131"/>
      <c r="AJ2101" s="140"/>
      <c r="AK2101" s="72"/>
      <c r="AL2101" s="133"/>
      <c r="AM2101" s="133"/>
      <c r="AN2101" s="133"/>
      <c r="AO2101" s="133"/>
      <c r="AP2101" s="133"/>
      <c r="AQ2101" s="133"/>
      <c r="AR2101" s="133"/>
      <c r="AS2101" s="133"/>
      <c r="AT2101" s="133"/>
      <c r="AU2101" s="133"/>
      <c r="AV2101" s="152"/>
      <c r="AW2101" s="134"/>
      <c r="AX2101" s="135"/>
    </row>
    <row r="2102" spans="1:50" x14ac:dyDescent="0.25">
      <c r="A2102" s="3"/>
      <c r="B2102" s="129"/>
      <c r="X2102" s="72"/>
      <c r="Y2102" s="132"/>
      <c r="AB2102" s="131"/>
      <c r="AC2102" s="131"/>
      <c r="AD2102" s="131"/>
      <c r="AE2102" s="131"/>
      <c r="AF2102" s="131"/>
      <c r="AG2102" s="131"/>
      <c r="AH2102" s="131"/>
      <c r="AI2102" s="131"/>
      <c r="AJ2102" s="140"/>
      <c r="AK2102" s="72"/>
      <c r="AL2102" s="133"/>
      <c r="AM2102" s="133"/>
      <c r="AN2102" s="133"/>
      <c r="AO2102" s="133"/>
      <c r="AP2102" s="133"/>
      <c r="AQ2102" s="133"/>
      <c r="AR2102" s="133"/>
      <c r="AS2102" s="133"/>
      <c r="AT2102" s="133"/>
      <c r="AU2102" s="133"/>
      <c r="AV2102" s="152"/>
      <c r="AW2102" s="134"/>
      <c r="AX2102" s="135"/>
    </row>
    <row r="2103" spans="1:50" x14ac:dyDescent="0.25">
      <c r="A2103" s="3"/>
      <c r="B2103" s="129"/>
      <c r="X2103" s="72"/>
      <c r="Y2103" s="132"/>
      <c r="AB2103" s="131"/>
      <c r="AC2103" s="131"/>
      <c r="AD2103" s="131"/>
      <c r="AE2103" s="131"/>
      <c r="AF2103" s="131"/>
      <c r="AG2103" s="131"/>
      <c r="AH2103" s="131"/>
      <c r="AI2103" s="131"/>
      <c r="AJ2103" s="140"/>
      <c r="AK2103" s="72"/>
      <c r="AL2103" s="133"/>
      <c r="AM2103" s="133"/>
      <c r="AN2103" s="133"/>
      <c r="AO2103" s="133"/>
      <c r="AP2103" s="133"/>
      <c r="AQ2103" s="133"/>
      <c r="AR2103" s="133"/>
      <c r="AS2103" s="133"/>
      <c r="AT2103" s="133"/>
      <c r="AU2103" s="133"/>
      <c r="AV2103" s="152"/>
      <c r="AW2103" s="134"/>
      <c r="AX2103" s="135"/>
    </row>
    <row r="2104" spans="1:50" x14ac:dyDescent="0.25">
      <c r="A2104" s="3"/>
      <c r="B2104" s="129"/>
      <c r="X2104" s="72"/>
      <c r="Y2104" s="132"/>
      <c r="AB2104" s="131"/>
      <c r="AC2104" s="131"/>
      <c r="AD2104" s="131"/>
      <c r="AE2104" s="131"/>
      <c r="AF2104" s="131"/>
      <c r="AG2104" s="131"/>
      <c r="AH2104" s="131"/>
      <c r="AI2104" s="131"/>
      <c r="AJ2104" s="140"/>
      <c r="AK2104" s="72"/>
      <c r="AL2104" s="133"/>
      <c r="AM2104" s="133"/>
      <c r="AN2104" s="133"/>
      <c r="AO2104" s="133"/>
      <c r="AP2104" s="133"/>
      <c r="AQ2104" s="133"/>
      <c r="AR2104" s="133"/>
      <c r="AS2104" s="133"/>
      <c r="AT2104" s="133"/>
      <c r="AU2104" s="133"/>
      <c r="AV2104" s="152"/>
      <c r="AW2104" s="134"/>
      <c r="AX2104" s="135"/>
    </row>
    <row r="2105" spans="1:50" x14ac:dyDescent="0.25">
      <c r="A2105" s="3"/>
      <c r="B2105" s="129"/>
      <c r="X2105" s="72"/>
      <c r="Y2105" s="132"/>
      <c r="AB2105" s="131"/>
      <c r="AC2105" s="131"/>
      <c r="AD2105" s="131"/>
      <c r="AE2105" s="131"/>
      <c r="AF2105" s="131"/>
      <c r="AG2105" s="131"/>
      <c r="AH2105" s="131"/>
      <c r="AI2105" s="131"/>
      <c r="AJ2105" s="140"/>
      <c r="AK2105" s="72"/>
      <c r="AL2105" s="133"/>
      <c r="AM2105" s="133"/>
      <c r="AN2105" s="133"/>
      <c r="AO2105" s="133"/>
      <c r="AP2105" s="133"/>
      <c r="AQ2105" s="133"/>
      <c r="AR2105" s="133"/>
      <c r="AS2105" s="133"/>
      <c r="AT2105" s="133"/>
      <c r="AU2105" s="133"/>
      <c r="AV2105" s="152"/>
      <c r="AW2105" s="134"/>
      <c r="AX2105" s="135"/>
    </row>
    <row r="2106" spans="1:50" x14ac:dyDescent="0.25">
      <c r="A2106" s="3"/>
      <c r="B2106" s="129"/>
      <c r="X2106" s="72"/>
      <c r="Y2106" s="132"/>
      <c r="AB2106" s="131"/>
      <c r="AC2106" s="131"/>
      <c r="AD2106" s="131"/>
      <c r="AE2106" s="131"/>
      <c r="AF2106" s="131"/>
      <c r="AG2106" s="131"/>
      <c r="AH2106" s="131"/>
      <c r="AI2106" s="131"/>
      <c r="AJ2106" s="140"/>
      <c r="AK2106" s="72"/>
      <c r="AL2106" s="133"/>
      <c r="AM2106" s="133"/>
      <c r="AN2106" s="133"/>
      <c r="AO2106" s="133"/>
      <c r="AP2106" s="133"/>
      <c r="AQ2106" s="133"/>
      <c r="AR2106" s="133"/>
      <c r="AS2106" s="133"/>
      <c r="AT2106" s="133"/>
      <c r="AU2106" s="133"/>
      <c r="AV2106" s="152"/>
      <c r="AW2106" s="134"/>
      <c r="AX2106" s="135"/>
    </row>
    <row r="2107" spans="1:50" x14ac:dyDescent="0.25">
      <c r="A2107" s="3"/>
      <c r="B2107" s="129"/>
      <c r="X2107" s="72"/>
      <c r="Y2107" s="132"/>
      <c r="AB2107" s="131"/>
      <c r="AC2107" s="131"/>
      <c r="AD2107" s="131"/>
      <c r="AE2107" s="131"/>
      <c r="AF2107" s="131"/>
      <c r="AG2107" s="131"/>
      <c r="AH2107" s="131"/>
      <c r="AI2107" s="131"/>
      <c r="AJ2107" s="140"/>
      <c r="AK2107" s="72"/>
      <c r="AL2107" s="133"/>
      <c r="AM2107" s="133"/>
      <c r="AN2107" s="133"/>
      <c r="AO2107" s="133"/>
      <c r="AP2107" s="133"/>
      <c r="AQ2107" s="133"/>
      <c r="AR2107" s="133"/>
      <c r="AS2107" s="133"/>
      <c r="AT2107" s="133"/>
      <c r="AU2107" s="133"/>
      <c r="AV2107" s="152"/>
      <c r="AW2107" s="134"/>
      <c r="AX2107" s="135"/>
    </row>
    <row r="2108" spans="1:50" x14ac:dyDescent="0.25">
      <c r="A2108" s="3"/>
      <c r="B2108" s="129"/>
      <c r="X2108" s="72"/>
      <c r="Y2108" s="132"/>
      <c r="AB2108" s="131"/>
      <c r="AC2108" s="131"/>
      <c r="AD2108" s="131"/>
      <c r="AE2108" s="131"/>
      <c r="AF2108" s="131"/>
      <c r="AG2108" s="131"/>
      <c r="AH2108" s="131"/>
      <c r="AI2108" s="131"/>
      <c r="AJ2108" s="140"/>
      <c r="AK2108" s="72"/>
      <c r="AL2108" s="133"/>
      <c r="AM2108" s="133"/>
      <c r="AN2108" s="133"/>
      <c r="AO2108" s="133"/>
      <c r="AP2108" s="133"/>
      <c r="AQ2108" s="133"/>
      <c r="AR2108" s="133"/>
      <c r="AS2108" s="133"/>
      <c r="AT2108" s="133"/>
      <c r="AU2108" s="133"/>
      <c r="AV2108" s="152"/>
      <c r="AW2108" s="134"/>
      <c r="AX2108" s="135"/>
    </row>
    <row r="2109" spans="1:50" x14ac:dyDescent="0.25">
      <c r="A2109" s="3"/>
      <c r="B2109" s="129"/>
      <c r="X2109" s="72"/>
      <c r="Y2109" s="132"/>
      <c r="AB2109" s="131"/>
      <c r="AC2109" s="131"/>
      <c r="AD2109" s="131"/>
      <c r="AE2109" s="131"/>
      <c r="AF2109" s="131"/>
      <c r="AG2109" s="131"/>
      <c r="AH2109" s="131"/>
      <c r="AI2109" s="131"/>
      <c r="AJ2109" s="140"/>
      <c r="AK2109" s="72"/>
      <c r="AL2109" s="133"/>
      <c r="AM2109" s="133"/>
      <c r="AN2109" s="133"/>
      <c r="AO2109" s="133"/>
      <c r="AP2109" s="133"/>
      <c r="AQ2109" s="133"/>
      <c r="AR2109" s="133"/>
      <c r="AS2109" s="133"/>
      <c r="AT2109" s="133"/>
      <c r="AU2109" s="133"/>
      <c r="AV2109" s="152"/>
      <c r="AW2109" s="134"/>
      <c r="AX2109" s="135"/>
    </row>
    <row r="2110" spans="1:50" x14ac:dyDescent="0.25">
      <c r="A2110" s="3"/>
      <c r="B2110" s="129"/>
      <c r="X2110" s="72"/>
      <c r="Y2110" s="132"/>
      <c r="AB2110" s="131"/>
      <c r="AC2110" s="131"/>
      <c r="AD2110" s="131"/>
      <c r="AE2110" s="131"/>
      <c r="AF2110" s="131"/>
      <c r="AG2110" s="131"/>
      <c r="AH2110" s="131"/>
      <c r="AI2110" s="131"/>
      <c r="AJ2110" s="140"/>
      <c r="AK2110" s="72"/>
      <c r="AL2110" s="133"/>
      <c r="AM2110" s="133"/>
      <c r="AN2110" s="133"/>
      <c r="AO2110" s="133"/>
      <c r="AP2110" s="133"/>
      <c r="AQ2110" s="133"/>
      <c r="AR2110" s="133"/>
      <c r="AS2110" s="133"/>
      <c r="AT2110" s="133"/>
      <c r="AU2110" s="133"/>
      <c r="AV2110" s="152"/>
      <c r="AW2110" s="134"/>
      <c r="AX2110" s="135"/>
    </row>
    <row r="2111" spans="1:50" x14ac:dyDescent="0.25">
      <c r="A2111" s="3"/>
      <c r="B2111" s="129"/>
      <c r="X2111" s="72"/>
      <c r="Y2111" s="132"/>
      <c r="AB2111" s="131"/>
      <c r="AC2111" s="131"/>
      <c r="AD2111" s="131"/>
      <c r="AE2111" s="131"/>
      <c r="AF2111" s="131"/>
      <c r="AG2111" s="131"/>
      <c r="AH2111" s="131"/>
      <c r="AI2111" s="131"/>
      <c r="AJ2111" s="140"/>
      <c r="AK2111" s="72"/>
      <c r="AL2111" s="133"/>
      <c r="AM2111" s="133"/>
      <c r="AN2111" s="133"/>
      <c r="AO2111" s="133"/>
      <c r="AP2111" s="133"/>
      <c r="AQ2111" s="133"/>
      <c r="AR2111" s="133"/>
      <c r="AS2111" s="133"/>
      <c r="AT2111" s="133"/>
      <c r="AU2111" s="133"/>
      <c r="AV2111" s="152"/>
      <c r="AW2111" s="134"/>
      <c r="AX2111" s="135"/>
    </row>
    <row r="2112" spans="1:50" x14ac:dyDescent="0.25">
      <c r="A2112" s="3"/>
      <c r="B2112" s="129"/>
      <c r="X2112" s="72"/>
      <c r="Y2112" s="132"/>
      <c r="AB2112" s="131"/>
      <c r="AC2112" s="131"/>
      <c r="AD2112" s="131"/>
      <c r="AE2112" s="131"/>
      <c r="AF2112" s="131"/>
      <c r="AG2112" s="131"/>
      <c r="AH2112" s="131"/>
      <c r="AI2112" s="131"/>
      <c r="AJ2112" s="140"/>
      <c r="AK2112" s="72"/>
      <c r="AL2112" s="133"/>
      <c r="AM2112" s="133"/>
      <c r="AN2112" s="133"/>
      <c r="AO2112" s="133"/>
      <c r="AP2112" s="133"/>
      <c r="AQ2112" s="133"/>
      <c r="AR2112" s="133"/>
      <c r="AS2112" s="133"/>
      <c r="AT2112" s="133"/>
      <c r="AU2112" s="133"/>
      <c r="AV2112" s="152"/>
      <c r="AW2112" s="134"/>
      <c r="AX2112" s="135"/>
    </row>
    <row r="2113" spans="1:50" x14ac:dyDescent="0.25">
      <c r="A2113" s="3"/>
      <c r="B2113" s="129"/>
      <c r="X2113" s="72"/>
      <c r="Y2113" s="132"/>
      <c r="AB2113" s="131"/>
      <c r="AC2113" s="131"/>
      <c r="AD2113" s="131"/>
      <c r="AE2113" s="131"/>
      <c r="AF2113" s="131"/>
      <c r="AG2113" s="131"/>
      <c r="AH2113" s="131"/>
      <c r="AI2113" s="131"/>
      <c r="AJ2113" s="140"/>
      <c r="AK2113" s="72"/>
      <c r="AL2113" s="133"/>
      <c r="AM2113" s="133"/>
      <c r="AN2113" s="133"/>
      <c r="AO2113" s="133"/>
      <c r="AP2113" s="133"/>
      <c r="AQ2113" s="133"/>
      <c r="AR2113" s="133"/>
      <c r="AS2113" s="133"/>
      <c r="AT2113" s="133"/>
      <c r="AU2113" s="133"/>
      <c r="AV2113" s="152"/>
      <c r="AW2113" s="134"/>
      <c r="AX2113" s="135"/>
    </row>
    <row r="2114" spans="1:50" x14ac:dyDescent="0.25">
      <c r="A2114" s="3"/>
      <c r="B2114" s="129"/>
      <c r="X2114" s="72"/>
      <c r="Y2114" s="132"/>
      <c r="AB2114" s="131"/>
      <c r="AC2114" s="131"/>
      <c r="AD2114" s="131"/>
      <c r="AE2114" s="131"/>
      <c r="AF2114" s="131"/>
      <c r="AG2114" s="131"/>
      <c r="AH2114" s="131"/>
      <c r="AI2114" s="131"/>
      <c r="AJ2114" s="140"/>
      <c r="AK2114" s="72"/>
      <c r="AL2114" s="133"/>
      <c r="AM2114" s="133"/>
      <c r="AN2114" s="133"/>
      <c r="AO2114" s="133"/>
      <c r="AP2114" s="133"/>
      <c r="AQ2114" s="133"/>
      <c r="AR2114" s="133"/>
      <c r="AS2114" s="133"/>
      <c r="AT2114" s="133"/>
      <c r="AU2114" s="133"/>
      <c r="AV2114" s="152"/>
      <c r="AW2114" s="134"/>
      <c r="AX2114" s="135"/>
    </row>
    <row r="2115" spans="1:50" x14ac:dyDescent="0.25">
      <c r="A2115" s="3"/>
      <c r="B2115" s="129"/>
      <c r="X2115" s="72"/>
      <c r="Y2115" s="132"/>
      <c r="AB2115" s="131"/>
      <c r="AC2115" s="131"/>
      <c r="AD2115" s="131"/>
      <c r="AE2115" s="131"/>
      <c r="AF2115" s="131"/>
      <c r="AG2115" s="131"/>
      <c r="AH2115" s="131"/>
      <c r="AI2115" s="131"/>
      <c r="AJ2115" s="140"/>
      <c r="AK2115" s="72"/>
      <c r="AL2115" s="133"/>
      <c r="AM2115" s="133"/>
      <c r="AN2115" s="133"/>
      <c r="AO2115" s="133"/>
      <c r="AP2115" s="133"/>
      <c r="AQ2115" s="133"/>
      <c r="AR2115" s="133"/>
      <c r="AS2115" s="133"/>
      <c r="AT2115" s="133"/>
      <c r="AU2115" s="133"/>
      <c r="AV2115" s="152"/>
      <c r="AW2115" s="134"/>
      <c r="AX2115" s="135"/>
    </row>
    <row r="2116" spans="1:50" x14ac:dyDescent="0.25">
      <c r="A2116" s="3"/>
      <c r="B2116" s="129"/>
      <c r="X2116" s="72"/>
      <c r="Y2116" s="132"/>
      <c r="AB2116" s="131"/>
      <c r="AC2116" s="131"/>
      <c r="AD2116" s="131"/>
      <c r="AE2116" s="131"/>
      <c r="AF2116" s="131"/>
      <c r="AG2116" s="131"/>
      <c r="AH2116" s="131"/>
      <c r="AI2116" s="131"/>
      <c r="AJ2116" s="140"/>
      <c r="AK2116" s="72"/>
      <c r="AL2116" s="133"/>
      <c r="AM2116" s="133"/>
      <c r="AN2116" s="133"/>
      <c r="AO2116" s="133"/>
      <c r="AP2116" s="133"/>
      <c r="AQ2116" s="133"/>
      <c r="AR2116" s="133"/>
      <c r="AS2116" s="133"/>
      <c r="AT2116" s="133"/>
      <c r="AU2116" s="133"/>
      <c r="AV2116" s="152"/>
      <c r="AW2116" s="134"/>
      <c r="AX2116" s="135"/>
    </row>
    <row r="2117" spans="1:50" x14ac:dyDescent="0.25">
      <c r="A2117" s="3"/>
      <c r="B2117" s="129"/>
      <c r="X2117" s="72"/>
      <c r="Y2117" s="132"/>
      <c r="AB2117" s="131"/>
      <c r="AC2117" s="131"/>
      <c r="AD2117" s="131"/>
      <c r="AE2117" s="131"/>
      <c r="AF2117" s="131"/>
      <c r="AG2117" s="131"/>
      <c r="AH2117" s="131"/>
      <c r="AI2117" s="131"/>
      <c r="AJ2117" s="140"/>
      <c r="AK2117" s="72"/>
      <c r="AL2117" s="133"/>
      <c r="AM2117" s="133"/>
      <c r="AN2117" s="133"/>
      <c r="AO2117" s="133"/>
      <c r="AP2117" s="133"/>
      <c r="AQ2117" s="133"/>
      <c r="AR2117" s="133"/>
      <c r="AS2117" s="133"/>
      <c r="AT2117" s="133"/>
      <c r="AU2117" s="133"/>
      <c r="AV2117" s="152"/>
      <c r="AW2117" s="134"/>
      <c r="AX2117" s="135"/>
    </row>
    <row r="2118" spans="1:50" x14ac:dyDescent="0.25">
      <c r="A2118" s="3"/>
      <c r="B2118" s="129"/>
      <c r="X2118" s="72"/>
      <c r="Y2118" s="132"/>
      <c r="AB2118" s="131"/>
      <c r="AC2118" s="131"/>
      <c r="AD2118" s="131"/>
      <c r="AE2118" s="131"/>
      <c r="AF2118" s="131"/>
      <c r="AG2118" s="131"/>
      <c r="AH2118" s="131"/>
      <c r="AI2118" s="131"/>
      <c r="AJ2118" s="140"/>
      <c r="AK2118" s="72"/>
      <c r="AL2118" s="133"/>
      <c r="AM2118" s="133"/>
      <c r="AN2118" s="133"/>
      <c r="AO2118" s="133"/>
      <c r="AP2118" s="133"/>
      <c r="AQ2118" s="133"/>
      <c r="AR2118" s="133"/>
      <c r="AS2118" s="133"/>
      <c r="AT2118" s="133"/>
      <c r="AU2118" s="133"/>
      <c r="AV2118" s="152"/>
      <c r="AW2118" s="134"/>
      <c r="AX2118" s="135"/>
    </row>
    <row r="2119" spans="1:50" x14ac:dyDescent="0.25">
      <c r="A2119" s="3"/>
      <c r="B2119" s="129"/>
      <c r="X2119" s="72"/>
      <c r="Y2119" s="132"/>
      <c r="AB2119" s="131"/>
      <c r="AC2119" s="131"/>
      <c r="AD2119" s="131"/>
      <c r="AE2119" s="131"/>
      <c r="AF2119" s="131"/>
      <c r="AG2119" s="131"/>
      <c r="AH2119" s="131"/>
      <c r="AI2119" s="131"/>
      <c r="AJ2119" s="140"/>
      <c r="AK2119" s="72"/>
      <c r="AL2119" s="133"/>
      <c r="AM2119" s="133"/>
      <c r="AN2119" s="133"/>
      <c r="AO2119" s="133"/>
      <c r="AP2119" s="133"/>
      <c r="AQ2119" s="133"/>
      <c r="AR2119" s="133"/>
      <c r="AS2119" s="133"/>
      <c r="AT2119" s="133"/>
      <c r="AU2119" s="133"/>
      <c r="AV2119" s="152"/>
      <c r="AW2119" s="134"/>
      <c r="AX2119" s="135"/>
    </row>
    <row r="2120" spans="1:50" x14ac:dyDescent="0.25">
      <c r="A2120" s="3"/>
      <c r="B2120" s="129"/>
      <c r="X2120" s="72"/>
      <c r="Y2120" s="132"/>
      <c r="AB2120" s="131"/>
      <c r="AC2120" s="131"/>
      <c r="AD2120" s="131"/>
      <c r="AE2120" s="131"/>
      <c r="AF2120" s="131"/>
      <c r="AG2120" s="131"/>
      <c r="AH2120" s="131"/>
      <c r="AI2120" s="131"/>
      <c r="AJ2120" s="140"/>
      <c r="AK2120" s="72"/>
      <c r="AL2120" s="133"/>
      <c r="AM2120" s="133"/>
      <c r="AN2120" s="133"/>
      <c r="AO2120" s="133"/>
      <c r="AP2120" s="133"/>
      <c r="AQ2120" s="133"/>
      <c r="AR2120" s="133"/>
      <c r="AS2120" s="133"/>
      <c r="AT2120" s="133"/>
      <c r="AU2120" s="133"/>
      <c r="AV2120" s="152"/>
      <c r="AW2120" s="134"/>
      <c r="AX2120" s="135"/>
    </row>
    <row r="2121" spans="1:50" x14ac:dyDescent="0.25">
      <c r="A2121" s="3"/>
      <c r="B2121" s="129"/>
      <c r="X2121" s="72"/>
      <c r="Y2121" s="132"/>
      <c r="AB2121" s="131"/>
      <c r="AC2121" s="131"/>
      <c r="AD2121" s="131"/>
      <c r="AE2121" s="131"/>
      <c r="AF2121" s="131"/>
      <c r="AG2121" s="131"/>
      <c r="AH2121" s="131"/>
      <c r="AI2121" s="131"/>
      <c r="AJ2121" s="140"/>
      <c r="AK2121" s="72"/>
      <c r="AL2121" s="133"/>
      <c r="AM2121" s="133"/>
      <c r="AN2121" s="133"/>
      <c r="AO2121" s="133"/>
      <c r="AP2121" s="133"/>
      <c r="AQ2121" s="133"/>
      <c r="AR2121" s="133"/>
      <c r="AS2121" s="133"/>
      <c r="AT2121" s="133"/>
      <c r="AU2121" s="133"/>
      <c r="AV2121" s="152"/>
      <c r="AW2121" s="134"/>
      <c r="AX2121" s="135"/>
    </row>
    <row r="2122" spans="1:50" x14ac:dyDescent="0.25">
      <c r="A2122" s="3"/>
      <c r="B2122" s="129"/>
      <c r="X2122" s="72"/>
      <c r="Y2122" s="132"/>
      <c r="AB2122" s="131"/>
      <c r="AC2122" s="131"/>
      <c r="AD2122" s="131"/>
      <c r="AE2122" s="131"/>
      <c r="AF2122" s="131"/>
      <c r="AG2122" s="131"/>
      <c r="AH2122" s="131"/>
      <c r="AI2122" s="131"/>
      <c r="AJ2122" s="140"/>
      <c r="AK2122" s="72"/>
      <c r="AL2122" s="133"/>
      <c r="AM2122" s="133"/>
      <c r="AN2122" s="133"/>
      <c r="AO2122" s="133"/>
      <c r="AP2122" s="133"/>
      <c r="AQ2122" s="133"/>
      <c r="AR2122" s="133"/>
      <c r="AS2122" s="133"/>
      <c r="AT2122" s="133"/>
      <c r="AU2122" s="133"/>
      <c r="AV2122" s="152"/>
      <c r="AW2122" s="134"/>
      <c r="AX2122" s="135"/>
    </row>
    <row r="2123" spans="1:50" x14ac:dyDescent="0.25">
      <c r="A2123" s="3"/>
      <c r="B2123" s="129"/>
      <c r="X2123" s="72"/>
      <c r="Y2123" s="132"/>
      <c r="AB2123" s="131"/>
      <c r="AC2123" s="131"/>
      <c r="AD2123" s="131"/>
      <c r="AE2123" s="131"/>
      <c r="AF2123" s="131"/>
      <c r="AG2123" s="131"/>
      <c r="AH2123" s="131"/>
      <c r="AI2123" s="131"/>
      <c r="AJ2123" s="140"/>
      <c r="AK2123" s="72"/>
      <c r="AL2123" s="133"/>
      <c r="AM2123" s="133"/>
      <c r="AN2123" s="133"/>
      <c r="AO2123" s="133"/>
      <c r="AP2123" s="133"/>
      <c r="AQ2123" s="133"/>
      <c r="AR2123" s="133"/>
      <c r="AS2123" s="133"/>
      <c r="AT2123" s="133"/>
      <c r="AU2123" s="133"/>
      <c r="AV2123" s="152"/>
      <c r="AW2123" s="134"/>
      <c r="AX2123" s="135"/>
    </row>
    <row r="2124" spans="1:50" x14ac:dyDescent="0.25">
      <c r="A2124" s="3"/>
      <c r="B2124" s="129"/>
      <c r="X2124" s="72"/>
      <c r="Y2124" s="132"/>
      <c r="AB2124" s="131"/>
      <c r="AC2124" s="131"/>
      <c r="AD2124" s="131"/>
      <c r="AE2124" s="131"/>
      <c r="AF2124" s="131"/>
      <c r="AG2124" s="131"/>
      <c r="AH2124" s="131"/>
      <c r="AI2124" s="131"/>
      <c r="AJ2124" s="140"/>
      <c r="AK2124" s="72"/>
      <c r="AL2124" s="133"/>
      <c r="AM2124" s="133"/>
      <c r="AN2124" s="133"/>
      <c r="AO2124" s="133"/>
      <c r="AP2124" s="133"/>
      <c r="AQ2124" s="133"/>
      <c r="AR2124" s="133"/>
      <c r="AS2124" s="133"/>
      <c r="AT2124" s="133"/>
      <c r="AU2124" s="133"/>
      <c r="AV2124" s="152"/>
      <c r="AW2124" s="134"/>
      <c r="AX2124" s="135"/>
    </row>
    <row r="2125" spans="1:50" x14ac:dyDescent="0.25">
      <c r="A2125" s="3"/>
      <c r="B2125" s="129"/>
      <c r="X2125" s="72"/>
      <c r="Y2125" s="132"/>
      <c r="AB2125" s="131"/>
      <c r="AC2125" s="131"/>
      <c r="AD2125" s="131"/>
      <c r="AE2125" s="131"/>
      <c r="AF2125" s="131"/>
      <c r="AG2125" s="131"/>
      <c r="AH2125" s="131"/>
      <c r="AI2125" s="131"/>
      <c r="AJ2125" s="140"/>
      <c r="AK2125" s="72"/>
      <c r="AL2125" s="133"/>
      <c r="AM2125" s="133"/>
      <c r="AN2125" s="133"/>
      <c r="AO2125" s="133"/>
      <c r="AP2125" s="133"/>
      <c r="AQ2125" s="133"/>
      <c r="AR2125" s="133"/>
      <c r="AS2125" s="133"/>
      <c r="AT2125" s="133"/>
      <c r="AU2125" s="133"/>
      <c r="AV2125" s="152"/>
      <c r="AW2125" s="134"/>
      <c r="AX2125" s="135"/>
    </row>
    <row r="2126" spans="1:50" x14ac:dyDescent="0.25">
      <c r="A2126" s="3"/>
      <c r="B2126" s="129"/>
      <c r="X2126" s="72"/>
      <c r="Y2126" s="132"/>
      <c r="AB2126" s="131"/>
      <c r="AC2126" s="131"/>
      <c r="AD2126" s="131"/>
      <c r="AE2126" s="131"/>
      <c r="AF2126" s="131"/>
      <c r="AG2126" s="131"/>
      <c r="AH2126" s="131"/>
      <c r="AI2126" s="131"/>
      <c r="AJ2126" s="140"/>
      <c r="AK2126" s="72"/>
      <c r="AL2126" s="133"/>
      <c r="AM2126" s="133"/>
      <c r="AN2126" s="133"/>
      <c r="AO2126" s="133"/>
      <c r="AP2126" s="133"/>
      <c r="AQ2126" s="133"/>
      <c r="AR2126" s="133"/>
      <c r="AS2126" s="133"/>
      <c r="AT2126" s="133"/>
      <c r="AU2126" s="133"/>
      <c r="AV2126" s="152"/>
      <c r="AW2126" s="134"/>
      <c r="AX2126" s="135"/>
    </row>
    <row r="2127" spans="1:50" x14ac:dyDescent="0.25">
      <c r="A2127" s="3"/>
      <c r="B2127" s="129"/>
      <c r="X2127" s="72"/>
      <c r="Y2127" s="132"/>
      <c r="AB2127" s="131"/>
      <c r="AC2127" s="131"/>
      <c r="AD2127" s="131"/>
      <c r="AE2127" s="131"/>
      <c r="AF2127" s="131"/>
      <c r="AG2127" s="131"/>
      <c r="AH2127" s="131"/>
      <c r="AI2127" s="131"/>
      <c r="AJ2127" s="140"/>
      <c r="AK2127" s="72"/>
      <c r="AL2127" s="133"/>
      <c r="AM2127" s="133"/>
      <c r="AN2127" s="133"/>
      <c r="AO2127" s="133"/>
      <c r="AP2127" s="133"/>
      <c r="AQ2127" s="133"/>
      <c r="AR2127" s="133"/>
      <c r="AS2127" s="133"/>
      <c r="AT2127" s="133"/>
      <c r="AU2127" s="133"/>
      <c r="AV2127" s="152"/>
      <c r="AW2127" s="134"/>
      <c r="AX2127" s="135"/>
    </row>
    <row r="2128" spans="1:50" x14ac:dyDescent="0.25">
      <c r="A2128" s="3"/>
      <c r="B2128" s="129"/>
      <c r="X2128" s="72"/>
      <c r="Y2128" s="132"/>
      <c r="AB2128" s="131"/>
      <c r="AC2128" s="131"/>
      <c r="AD2128" s="131"/>
      <c r="AE2128" s="131"/>
      <c r="AF2128" s="131"/>
      <c r="AG2128" s="131"/>
      <c r="AH2128" s="131"/>
      <c r="AI2128" s="131"/>
      <c r="AJ2128" s="140"/>
      <c r="AK2128" s="72"/>
      <c r="AL2128" s="133"/>
      <c r="AM2128" s="133"/>
      <c r="AN2128" s="133"/>
      <c r="AO2128" s="133"/>
      <c r="AP2128" s="133"/>
      <c r="AQ2128" s="133"/>
      <c r="AR2128" s="133"/>
      <c r="AS2128" s="133"/>
      <c r="AT2128" s="133"/>
      <c r="AU2128" s="133"/>
      <c r="AV2128" s="152"/>
      <c r="AW2128" s="134"/>
      <c r="AX2128" s="135"/>
    </row>
    <row r="2129" spans="1:50" x14ac:dyDescent="0.25">
      <c r="A2129" s="3"/>
      <c r="B2129" s="129"/>
      <c r="X2129" s="72"/>
      <c r="Y2129" s="132"/>
      <c r="AB2129" s="131"/>
      <c r="AC2129" s="131"/>
      <c r="AD2129" s="131"/>
      <c r="AE2129" s="131"/>
      <c r="AF2129" s="131"/>
      <c r="AG2129" s="131"/>
      <c r="AH2129" s="131"/>
      <c r="AI2129" s="131"/>
      <c r="AJ2129" s="140"/>
      <c r="AK2129" s="72"/>
      <c r="AL2129" s="133"/>
      <c r="AM2129" s="133"/>
      <c r="AN2129" s="133"/>
      <c r="AO2129" s="133"/>
      <c r="AP2129" s="133"/>
      <c r="AQ2129" s="133"/>
      <c r="AR2129" s="133"/>
      <c r="AS2129" s="133"/>
      <c r="AT2129" s="133"/>
      <c r="AU2129" s="133"/>
      <c r="AV2129" s="152"/>
      <c r="AW2129" s="134"/>
      <c r="AX2129" s="135"/>
    </row>
    <row r="2130" spans="1:50" x14ac:dyDescent="0.25">
      <c r="A2130" s="3"/>
      <c r="B2130" s="129"/>
      <c r="X2130" s="72"/>
      <c r="Y2130" s="132"/>
      <c r="AB2130" s="131"/>
      <c r="AC2130" s="131"/>
      <c r="AD2130" s="131"/>
      <c r="AE2130" s="131"/>
      <c r="AF2130" s="131"/>
      <c r="AG2130" s="131"/>
      <c r="AH2130" s="131"/>
      <c r="AI2130" s="131"/>
      <c r="AJ2130" s="140"/>
      <c r="AK2130" s="72"/>
      <c r="AL2130" s="133"/>
      <c r="AM2130" s="133"/>
      <c r="AN2130" s="133"/>
      <c r="AO2130" s="133"/>
      <c r="AP2130" s="133"/>
      <c r="AQ2130" s="133"/>
      <c r="AR2130" s="133"/>
      <c r="AS2130" s="133"/>
      <c r="AT2130" s="133"/>
      <c r="AU2130" s="133"/>
      <c r="AV2130" s="152"/>
      <c r="AW2130" s="134"/>
      <c r="AX2130" s="135"/>
    </row>
    <row r="2131" spans="1:50" x14ac:dyDescent="0.25">
      <c r="A2131" s="3"/>
      <c r="B2131" s="129"/>
      <c r="X2131" s="72"/>
      <c r="Y2131" s="132"/>
      <c r="AB2131" s="131"/>
      <c r="AC2131" s="131"/>
      <c r="AD2131" s="131"/>
      <c r="AE2131" s="131"/>
      <c r="AF2131" s="131"/>
      <c r="AG2131" s="131"/>
      <c r="AH2131" s="131"/>
      <c r="AI2131" s="131"/>
      <c r="AJ2131" s="140"/>
      <c r="AK2131" s="72"/>
      <c r="AL2131" s="133"/>
      <c r="AM2131" s="133"/>
      <c r="AN2131" s="133"/>
      <c r="AO2131" s="133"/>
      <c r="AP2131" s="133"/>
      <c r="AQ2131" s="133"/>
      <c r="AR2131" s="133"/>
      <c r="AS2131" s="133"/>
      <c r="AT2131" s="133"/>
      <c r="AU2131" s="133"/>
      <c r="AV2131" s="152"/>
      <c r="AW2131" s="134"/>
      <c r="AX2131" s="135"/>
    </row>
    <row r="2132" spans="1:50" x14ac:dyDescent="0.25">
      <c r="A2132" s="3"/>
      <c r="B2132" s="129"/>
      <c r="X2132" s="72"/>
      <c r="Y2132" s="132"/>
      <c r="AB2132" s="131"/>
      <c r="AC2132" s="131"/>
      <c r="AD2132" s="131"/>
      <c r="AE2132" s="131"/>
      <c r="AF2132" s="131"/>
      <c r="AG2132" s="131"/>
      <c r="AH2132" s="131"/>
      <c r="AI2132" s="131"/>
      <c r="AJ2132" s="140"/>
      <c r="AK2132" s="72"/>
      <c r="AL2132" s="133"/>
      <c r="AM2132" s="133"/>
      <c r="AN2132" s="133"/>
      <c r="AO2132" s="133"/>
      <c r="AP2132" s="133"/>
      <c r="AQ2132" s="133"/>
      <c r="AR2132" s="133"/>
      <c r="AS2132" s="133"/>
      <c r="AT2132" s="133"/>
      <c r="AU2132" s="133"/>
      <c r="AV2132" s="152"/>
      <c r="AW2132" s="134"/>
      <c r="AX2132" s="135"/>
    </row>
    <row r="2133" spans="1:50" x14ac:dyDescent="0.25">
      <c r="A2133" s="3"/>
      <c r="B2133" s="129"/>
      <c r="X2133" s="72"/>
      <c r="Y2133" s="132"/>
      <c r="AB2133" s="131"/>
      <c r="AC2133" s="131"/>
      <c r="AD2133" s="131"/>
      <c r="AE2133" s="131"/>
      <c r="AF2133" s="131"/>
      <c r="AG2133" s="131"/>
      <c r="AH2133" s="131"/>
      <c r="AI2133" s="131"/>
      <c r="AJ2133" s="140"/>
      <c r="AK2133" s="72"/>
      <c r="AL2133" s="133"/>
      <c r="AM2133" s="133"/>
      <c r="AN2133" s="133"/>
      <c r="AO2133" s="133"/>
      <c r="AP2133" s="133"/>
      <c r="AQ2133" s="133"/>
      <c r="AR2133" s="133"/>
      <c r="AS2133" s="133"/>
      <c r="AT2133" s="133"/>
      <c r="AU2133" s="133"/>
      <c r="AV2133" s="152"/>
      <c r="AW2133" s="134"/>
      <c r="AX2133" s="135"/>
    </row>
    <row r="2134" spans="1:50" x14ac:dyDescent="0.25">
      <c r="A2134" s="3"/>
      <c r="B2134" s="129"/>
      <c r="X2134" s="72"/>
      <c r="Y2134" s="132"/>
      <c r="AB2134" s="131"/>
      <c r="AC2134" s="131"/>
      <c r="AD2134" s="131"/>
      <c r="AE2134" s="131"/>
      <c r="AF2134" s="131"/>
      <c r="AG2134" s="131"/>
      <c r="AH2134" s="131"/>
      <c r="AI2134" s="131"/>
      <c r="AJ2134" s="140"/>
      <c r="AK2134" s="72"/>
      <c r="AL2134" s="133"/>
      <c r="AM2134" s="133"/>
      <c r="AN2134" s="133"/>
      <c r="AO2134" s="133"/>
      <c r="AP2134" s="133"/>
      <c r="AQ2134" s="133"/>
      <c r="AR2134" s="133"/>
      <c r="AS2134" s="133"/>
      <c r="AT2134" s="133"/>
      <c r="AU2134" s="133"/>
      <c r="AV2134" s="152"/>
      <c r="AW2134" s="134"/>
      <c r="AX2134" s="135"/>
    </row>
    <row r="2135" spans="1:50" x14ac:dyDescent="0.25">
      <c r="A2135" s="3"/>
      <c r="B2135" s="129"/>
      <c r="X2135" s="72"/>
      <c r="Y2135" s="132"/>
      <c r="AB2135" s="131"/>
      <c r="AC2135" s="131"/>
      <c r="AD2135" s="131"/>
      <c r="AE2135" s="131"/>
      <c r="AF2135" s="131"/>
      <c r="AG2135" s="131"/>
      <c r="AH2135" s="131"/>
      <c r="AI2135" s="131"/>
      <c r="AJ2135" s="140"/>
      <c r="AK2135" s="72"/>
      <c r="AL2135" s="133"/>
      <c r="AM2135" s="133"/>
      <c r="AN2135" s="133"/>
      <c r="AO2135" s="133"/>
      <c r="AP2135" s="133"/>
      <c r="AQ2135" s="133"/>
      <c r="AR2135" s="133"/>
      <c r="AS2135" s="133"/>
      <c r="AT2135" s="133"/>
      <c r="AU2135" s="133"/>
      <c r="AV2135" s="152"/>
      <c r="AW2135" s="134"/>
      <c r="AX2135" s="135"/>
    </row>
    <row r="2136" spans="1:50" x14ac:dyDescent="0.25">
      <c r="A2136" s="3"/>
      <c r="B2136" s="129"/>
      <c r="X2136" s="72"/>
      <c r="Y2136" s="132"/>
      <c r="AB2136" s="131"/>
      <c r="AC2136" s="131"/>
      <c r="AD2136" s="131"/>
      <c r="AE2136" s="131"/>
      <c r="AF2136" s="131"/>
      <c r="AG2136" s="131"/>
      <c r="AH2136" s="131"/>
      <c r="AI2136" s="131"/>
      <c r="AJ2136" s="140"/>
      <c r="AK2136" s="72"/>
      <c r="AL2136" s="133"/>
      <c r="AM2136" s="133"/>
      <c r="AN2136" s="133"/>
      <c r="AO2136" s="133"/>
      <c r="AP2136" s="133"/>
      <c r="AQ2136" s="133"/>
      <c r="AR2136" s="133"/>
      <c r="AS2136" s="133"/>
      <c r="AT2136" s="133"/>
      <c r="AU2136" s="133"/>
      <c r="AV2136" s="152"/>
      <c r="AW2136" s="134"/>
      <c r="AX2136" s="135"/>
    </row>
    <row r="2137" spans="1:50" x14ac:dyDescent="0.25">
      <c r="A2137" s="3"/>
      <c r="B2137" s="129"/>
      <c r="X2137" s="72"/>
      <c r="Y2137" s="132"/>
      <c r="AB2137" s="131"/>
      <c r="AC2137" s="131"/>
      <c r="AD2137" s="131"/>
      <c r="AE2137" s="131"/>
      <c r="AF2137" s="131"/>
      <c r="AG2137" s="131"/>
      <c r="AH2137" s="131"/>
      <c r="AI2137" s="131"/>
      <c r="AJ2137" s="140"/>
      <c r="AK2137" s="72"/>
      <c r="AL2137" s="133"/>
      <c r="AM2137" s="133"/>
      <c r="AN2137" s="133"/>
      <c r="AO2137" s="133"/>
      <c r="AP2137" s="133"/>
      <c r="AQ2137" s="133"/>
      <c r="AR2137" s="133"/>
      <c r="AS2137" s="133"/>
      <c r="AT2137" s="133"/>
      <c r="AU2137" s="133"/>
      <c r="AV2137" s="152"/>
      <c r="AW2137" s="134"/>
      <c r="AX2137" s="135"/>
    </row>
    <row r="2138" spans="1:50" x14ac:dyDescent="0.25">
      <c r="A2138" s="3"/>
      <c r="B2138" s="129"/>
      <c r="X2138" s="72"/>
      <c r="Y2138" s="132"/>
      <c r="AB2138" s="131"/>
      <c r="AC2138" s="131"/>
      <c r="AD2138" s="131"/>
      <c r="AE2138" s="131"/>
      <c r="AF2138" s="131"/>
      <c r="AG2138" s="131"/>
      <c r="AH2138" s="131"/>
      <c r="AI2138" s="131"/>
      <c r="AJ2138" s="140"/>
      <c r="AK2138" s="72"/>
      <c r="AL2138" s="133"/>
      <c r="AM2138" s="133"/>
      <c r="AN2138" s="133"/>
      <c r="AO2138" s="133"/>
      <c r="AP2138" s="133"/>
      <c r="AQ2138" s="133"/>
      <c r="AR2138" s="133"/>
      <c r="AS2138" s="133"/>
      <c r="AT2138" s="133"/>
      <c r="AU2138" s="133"/>
      <c r="AV2138" s="152"/>
      <c r="AW2138" s="134"/>
      <c r="AX2138" s="135"/>
    </row>
    <row r="2139" spans="1:50" x14ac:dyDescent="0.25">
      <c r="A2139" s="3"/>
      <c r="B2139" s="129"/>
      <c r="X2139" s="72"/>
      <c r="Y2139" s="132"/>
      <c r="AB2139" s="131"/>
      <c r="AC2139" s="131"/>
      <c r="AD2139" s="131"/>
      <c r="AE2139" s="131"/>
      <c r="AF2139" s="131"/>
      <c r="AG2139" s="131"/>
      <c r="AH2139" s="131"/>
      <c r="AI2139" s="131"/>
      <c r="AJ2139" s="140"/>
      <c r="AK2139" s="72"/>
      <c r="AL2139" s="133"/>
      <c r="AM2139" s="133"/>
      <c r="AN2139" s="133"/>
      <c r="AO2139" s="133"/>
      <c r="AP2139" s="133"/>
      <c r="AQ2139" s="133"/>
      <c r="AR2139" s="133"/>
      <c r="AS2139" s="133"/>
      <c r="AT2139" s="133"/>
      <c r="AU2139" s="133"/>
      <c r="AV2139" s="152"/>
      <c r="AW2139" s="134"/>
      <c r="AX2139" s="135"/>
    </row>
    <row r="2140" spans="1:50" x14ac:dyDescent="0.25">
      <c r="A2140" s="3"/>
      <c r="B2140" s="129"/>
      <c r="X2140" s="72"/>
      <c r="Y2140" s="132"/>
      <c r="AB2140" s="131"/>
      <c r="AC2140" s="131"/>
      <c r="AD2140" s="131"/>
      <c r="AE2140" s="131"/>
      <c r="AF2140" s="131"/>
      <c r="AG2140" s="131"/>
      <c r="AH2140" s="131"/>
      <c r="AI2140" s="131"/>
      <c r="AJ2140" s="140"/>
      <c r="AK2140" s="72"/>
      <c r="AL2140" s="133"/>
      <c r="AM2140" s="133"/>
      <c r="AN2140" s="133"/>
      <c r="AO2140" s="133"/>
      <c r="AP2140" s="133"/>
      <c r="AQ2140" s="133"/>
      <c r="AR2140" s="133"/>
      <c r="AS2140" s="133"/>
      <c r="AT2140" s="133"/>
      <c r="AU2140" s="133"/>
      <c r="AV2140" s="152"/>
      <c r="AW2140" s="134"/>
      <c r="AX2140" s="135"/>
    </row>
    <row r="2141" spans="1:50" x14ac:dyDescent="0.25">
      <c r="A2141" s="3"/>
      <c r="B2141" s="129"/>
      <c r="X2141" s="72"/>
      <c r="Y2141" s="132"/>
      <c r="AB2141" s="131"/>
      <c r="AC2141" s="131"/>
      <c r="AD2141" s="131"/>
      <c r="AE2141" s="131"/>
      <c r="AF2141" s="131"/>
      <c r="AG2141" s="131"/>
      <c r="AH2141" s="131"/>
      <c r="AI2141" s="131"/>
      <c r="AJ2141" s="140"/>
      <c r="AK2141" s="72"/>
      <c r="AL2141" s="133"/>
      <c r="AM2141" s="133"/>
      <c r="AN2141" s="133"/>
      <c r="AO2141" s="133"/>
      <c r="AP2141" s="133"/>
      <c r="AQ2141" s="133"/>
      <c r="AR2141" s="133"/>
      <c r="AS2141" s="133"/>
      <c r="AT2141" s="133"/>
      <c r="AU2141" s="133"/>
      <c r="AV2141" s="152"/>
      <c r="AW2141" s="134"/>
      <c r="AX2141" s="135"/>
    </row>
    <row r="2142" spans="1:50" x14ac:dyDescent="0.25">
      <c r="A2142" s="3"/>
      <c r="B2142" s="129"/>
      <c r="X2142" s="72"/>
      <c r="Y2142" s="132"/>
      <c r="AB2142" s="131"/>
      <c r="AC2142" s="131"/>
      <c r="AD2142" s="131"/>
      <c r="AE2142" s="131"/>
      <c r="AF2142" s="131"/>
      <c r="AG2142" s="131"/>
      <c r="AH2142" s="131"/>
      <c r="AI2142" s="131"/>
      <c r="AJ2142" s="140"/>
      <c r="AK2142" s="72"/>
      <c r="AL2142" s="133"/>
      <c r="AM2142" s="133"/>
      <c r="AN2142" s="133"/>
      <c r="AO2142" s="133"/>
      <c r="AP2142" s="133"/>
      <c r="AQ2142" s="133"/>
      <c r="AR2142" s="133"/>
      <c r="AS2142" s="133"/>
      <c r="AT2142" s="133"/>
      <c r="AU2142" s="133"/>
      <c r="AV2142" s="152"/>
      <c r="AW2142" s="134"/>
      <c r="AX2142" s="135"/>
    </row>
    <row r="2143" spans="1:50" x14ac:dyDescent="0.25">
      <c r="A2143" s="3"/>
      <c r="B2143" s="129"/>
      <c r="X2143" s="72"/>
      <c r="Y2143" s="132"/>
      <c r="AB2143" s="131"/>
      <c r="AC2143" s="131"/>
      <c r="AD2143" s="131"/>
      <c r="AE2143" s="131"/>
      <c r="AF2143" s="131"/>
      <c r="AG2143" s="131"/>
      <c r="AH2143" s="131"/>
      <c r="AI2143" s="131"/>
      <c r="AJ2143" s="140"/>
      <c r="AK2143" s="72"/>
      <c r="AL2143" s="133"/>
      <c r="AM2143" s="133"/>
      <c r="AN2143" s="133"/>
      <c r="AO2143" s="133"/>
      <c r="AP2143" s="133"/>
      <c r="AQ2143" s="133"/>
      <c r="AR2143" s="133"/>
      <c r="AS2143" s="133"/>
      <c r="AT2143" s="133"/>
      <c r="AU2143" s="133"/>
      <c r="AV2143" s="152"/>
      <c r="AW2143" s="134"/>
      <c r="AX2143" s="135"/>
    </row>
    <row r="2144" spans="1:50" x14ac:dyDescent="0.25">
      <c r="A2144" s="3"/>
      <c r="B2144" s="129"/>
      <c r="X2144" s="72"/>
      <c r="Y2144" s="132"/>
      <c r="AB2144" s="131"/>
      <c r="AC2144" s="131"/>
      <c r="AD2144" s="131"/>
      <c r="AE2144" s="131"/>
      <c r="AF2144" s="131"/>
      <c r="AG2144" s="131"/>
      <c r="AH2144" s="131"/>
      <c r="AI2144" s="131"/>
      <c r="AJ2144" s="140"/>
      <c r="AK2144" s="72"/>
      <c r="AL2144" s="133"/>
      <c r="AM2144" s="133"/>
      <c r="AN2144" s="133"/>
      <c r="AO2144" s="133"/>
      <c r="AP2144" s="133"/>
      <c r="AQ2144" s="133"/>
      <c r="AR2144" s="133"/>
      <c r="AS2144" s="133"/>
      <c r="AT2144" s="133"/>
      <c r="AU2144" s="133"/>
      <c r="AV2144" s="152"/>
      <c r="AW2144" s="134"/>
      <c r="AX2144" s="135"/>
    </row>
    <row r="2145" spans="1:50" x14ac:dyDescent="0.25">
      <c r="A2145" s="3"/>
      <c r="B2145" s="129"/>
      <c r="X2145" s="72"/>
      <c r="Y2145" s="132"/>
      <c r="AB2145" s="131"/>
      <c r="AC2145" s="131"/>
      <c r="AD2145" s="131"/>
      <c r="AE2145" s="131"/>
      <c r="AF2145" s="131"/>
      <c r="AG2145" s="131"/>
      <c r="AH2145" s="131"/>
      <c r="AI2145" s="131"/>
      <c r="AJ2145" s="140"/>
      <c r="AK2145" s="72"/>
      <c r="AL2145" s="133"/>
      <c r="AM2145" s="133"/>
      <c r="AN2145" s="133"/>
      <c r="AO2145" s="133"/>
      <c r="AP2145" s="133"/>
      <c r="AQ2145" s="133"/>
      <c r="AR2145" s="133"/>
      <c r="AS2145" s="133"/>
      <c r="AT2145" s="133"/>
      <c r="AU2145" s="133"/>
      <c r="AV2145" s="152"/>
      <c r="AW2145" s="134"/>
      <c r="AX2145" s="135"/>
    </row>
    <row r="2146" spans="1:50" x14ac:dyDescent="0.25">
      <c r="A2146" s="3"/>
      <c r="B2146" s="129"/>
      <c r="X2146" s="72"/>
      <c r="Y2146" s="132"/>
      <c r="AB2146" s="131"/>
      <c r="AC2146" s="131"/>
      <c r="AD2146" s="131"/>
      <c r="AE2146" s="131"/>
      <c r="AF2146" s="131"/>
      <c r="AG2146" s="131"/>
      <c r="AH2146" s="131"/>
      <c r="AI2146" s="131"/>
      <c r="AJ2146" s="140"/>
      <c r="AK2146" s="72"/>
      <c r="AL2146" s="133"/>
      <c r="AM2146" s="133"/>
      <c r="AN2146" s="133"/>
      <c r="AO2146" s="133"/>
      <c r="AP2146" s="133"/>
      <c r="AQ2146" s="133"/>
      <c r="AR2146" s="133"/>
      <c r="AS2146" s="133"/>
      <c r="AT2146" s="133"/>
      <c r="AU2146" s="133"/>
      <c r="AV2146" s="152"/>
      <c r="AW2146" s="134"/>
      <c r="AX2146" s="135"/>
    </row>
    <row r="2147" spans="1:50" x14ac:dyDescent="0.25">
      <c r="A2147" s="3"/>
      <c r="B2147" s="129"/>
      <c r="X2147" s="72"/>
      <c r="Y2147" s="132"/>
      <c r="AB2147" s="131"/>
      <c r="AC2147" s="131"/>
      <c r="AD2147" s="131"/>
      <c r="AE2147" s="131"/>
      <c r="AF2147" s="131"/>
      <c r="AG2147" s="131"/>
      <c r="AH2147" s="131"/>
      <c r="AI2147" s="131"/>
      <c r="AJ2147" s="140"/>
      <c r="AK2147" s="72"/>
      <c r="AL2147" s="133"/>
      <c r="AM2147" s="133"/>
      <c r="AN2147" s="133"/>
      <c r="AO2147" s="133"/>
      <c r="AP2147" s="133"/>
      <c r="AQ2147" s="133"/>
      <c r="AR2147" s="133"/>
      <c r="AS2147" s="133"/>
      <c r="AT2147" s="133"/>
      <c r="AU2147" s="133"/>
      <c r="AV2147" s="152"/>
      <c r="AW2147" s="134"/>
      <c r="AX2147" s="135"/>
    </row>
    <row r="2148" spans="1:50" x14ac:dyDescent="0.25">
      <c r="A2148" s="3"/>
      <c r="B2148" s="129"/>
      <c r="X2148" s="72"/>
      <c r="Y2148" s="132"/>
      <c r="AB2148" s="131"/>
      <c r="AC2148" s="131"/>
      <c r="AD2148" s="131"/>
      <c r="AE2148" s="131"/>
      <c r="AF2148" s="131"/>
      <c r="AG2148" s="131"/>
      <c r="AH2148" s="131"/>
      <c r="AI2148" s="131"/>
      <c r="AJ2148" s="140"/>
      <c r="AK2148" s="72"/>
      <c r="AL2148" s="133"/>
      <c r="AM2148" s="133"/>
      <c r="AN2148" s="133"/>
      <c r="AO2148" s="133"/>
      <c r="AP2148" s="133"/>
      <c r="AQ2148" s="133"/>
      <c r="AR2148" s="133"/>
      <c r="AS2148" s="133"/>
      <c r="AT2148" s="133"/>
      <c r="AU2148" s="133"/>
      <c r="AV2148" s="152"/>
      <c r="AW2148" s="134"/>
      <c r="AX2148" s="135"/>
    </row>
    <row r="2149" spans="1:50" x14ac:dyDescent="0.25">
      <c r="A2149" s="3"/>
      <c r="B2149" s="129"/>
      <c r="X2149" s="72"/>
      <c r="Y2149" s="132"/>
      <c r="AB2149" s="131"/>
      <c r="AC2149" s="131"/>
      <c r="AD2149" s="131"/>
      <c r="AE2149" s="131"/>
      <c r="AF2149" s="131"/>
      <c r="AG2149" s="131"/>
      <c r="AH2149" s="131"/>
      <c r="AI2149" s="131"/>
      <c r="AJ2149" s="140"/>
      <c r="AK2149" s="72"/>
      <c r="AL2149" s="133"/>
      <c r="AM2149" s="133"/>
      <c r="AN2149" s="133"/>
      <c r="AO2149" s="133"/>
      <c r="AP2149" s="133"/>
      <c r="AQ2149" s="133"/>
      <c r="AR2149" s="133"/>
      <c r="AS2149" s="133"/>
      <c r="AT2149" s="133"/>
      <c r="AU2149" s="133"/>
      <c r="AV2149" s="152"/>
      <c r="AW2149" s="134"/>
      <c r="AX2149" s="135"/>
    </row>
    <row r="2150" spans="1:50" x14ac:dyDescent="0.25">
      <c r="A2150" s="3"/>
      <c r="B2150" s="129"/>
      <c r="X2150" s="72"/>
      <c r="Y2150" s="132"/>
      <c r="AB2150" s="131"/>
      <c r="AC2150" s="131"/>
      <c r="AD2150" s="131"/>
      <c r="AE2150" s="131"/>
      <c r="AF2150" s="131"/>
      <c r="AG2150" s="131"/>
      <c r="AH2150" s="131"/>
      <c r="AI2150" s="131"/>
      <c r="AJ2150" s="140"/>
      <c r="AK2150" s="72"/>
      <c r="AL2150" s="133"/>
      <c r="AM2150" s="133"/>
      <c r="AN2150" s="133"/>
      <c r="AO2150" s="133"/>
      <c r="AP2150" s="133"/>
      <c r="AQ2150" s="133"/>
      <c r="AR2150" s="133"/>
      <c r="AS2150" s="133"/>
      <c r="AT2150" s="133"/>
      <c r="AU2150" s="133"/>
      <c r="AV2150" s="152"/>
      <c r="AW2150" s="134"/>
      <c r="AX2150" s="135"/>
    </row>
    <row r="2151" spans="1:50" x14ac:dyDescent="0.25">
      <c r="A2151" s="3"/>
      <c r="B2151" s="129"/>
      <c r="X2151" s="72"/>
      <c r="Y2151" s="132"/>
      <c r="AB2151" s="131"/>
      <c r="AC2151" s="131"/>
      <c r="AD2151" s="131"/>
      <c r="AE2151" s="131"/>
      <c r="AF2151" s="131"/>
      <c r="AG2151" s="131"/>
      <c r="AH2151" s="131"/>
      <c r="AI2151" s="131"/>
      <c r="AJ2151" s="140"/>
      <c r="AK2151" s="72"/>
      <c r="AL2151" s="133"/>
      <c r="AM2151" s="133"/>
      <c r="AN2151" s="133"/>
      <c r="AO2151" s="133"/>
      <c r="AP2151" s="133"/>
      <c r="AQ2151" s="133"/>
      <c r="AR2151" s="133"/>
      <c r="AS2151" s="133"/>
      <c r="AT2151" s="133"/>
      <c r="AU2151" s="133"/>
      <c r="AV2151" s="152"/>
      <c r="AW2151" s="134"/>
      <c r="AX2151" s="135"/>
    </row>
    <row r="2152" spans="1:50" x14ac:dyDescent="0.25">
      <c r="A2152" s="3"/>
      <c r="B2152" s="129"/>
      <c r="X2152" s="72"/>
      <c r="Y2152" s="132"/>
      <c r="AB2152" s="131"/>
      <c r="AC2152" s="131"/>
      <c r="AD2152" s="131"/>
      <c r="AE2152" s="131"/>
      <c r="AF2152" s="131"/>
      <c r="AG2152" s="131"/>
      <c r="AH2152" s="131"/>
      <c r="AI2152" s="131"/>
      <c r="AJ2152" s="140"/>
      <c r="AK2152" s="72"/>
      <c r="AL2152" s="133"/>
      <c r="AM2152" s="133"/>
      <c r="AN2152" s="133"/>
      <c r="AO2152" s="133"/>
      <c r="AP2152" s="133"/>
      <c r="AQ2152" s="133"/>
      <c r="AR2152" s="133"/>
      <c r="AS2152" s="133"/>
      <c r="AT2152" s="133"/>
      <c r="AU2152" s="133"/>
      <c r="AV2152" s="152"/>
      <c r="AW2152" s="134"/>
      <c r="AX2152" s="135"/>
    </row>
    <row r="2153" spans="1:50" x14ac:dyDescent="0.25">
      <c r="A2153" s="3"/>
      <c r="B2153" s="129"/>
      <c r="X2153" s="72"/>
      <c r="Y2153" s="132"/>
      <c r="AB2153" s="131"/>
      <c r="AC2153" s="131"/>
      <c r="AD2153" s="131"/>
      <c r="AE2153" s="131"/>
      <c r="AF2153" s="131"/>
      <c r="AG2153" s="131"/>
      <c r="AH2153" s="131"/>
      <c r="AI2153" s="131"/>
      <c r="AJ2153" s="140"/>
      <c r="AK2153" s="72"/>
      <c r="AL2153" s="133"/>
      <c r="AM2153" s="133"/>
      <c r="AN2153" s="133"/>
      <c r="AO2153" s="133"/>
      <c r="AP2153" s="133"/>
      <c r="AQ2153" s="133"/>
      <c r="AR2153" s="133"/>
      <c r="AS2153" s="133"/>
      <c r="AT2153" s="133"/>
      <c r="AU2153" s="133"/>
      <c r="AV2153" s="152"/>
      <c r="AW2153" s="134"/>
      <c r="AX2153" s="135"/>
    </row>
    <row r="2154" spans="1:50" x14ac:dyDescent="0.25">
      <c r="A2154" s="3"/>
      <c r="B2154" s="129"/>
      <c r="X2154" s="72"/>
      <c r="Y2154" s="132"/>
      <c r="AB2154" s="131"/>
      <c r="AC2154" s="131"/>
      <c r="AD2154" s="131"/>
      <c r="AE2154" s="131"/>
      <c r="AF2154" s="131"/>
      <c r="AG2154" s="131"/>
      <c r="AH2154" s="131"/>
      <c r="AI2154" s="131"/>
      <c r="AJ2154" s="140"/>
      <c r="AK2154" s="72"/>
      <c r="AL2154" s="133"/>
      <c r="AM2154" s="133"/>
      <c r="AN2154" s="133"/>
      <c r="AO2154" s="133"/>
      <c r="AP2154" s="133"/>
      <c r="AQ2154" s="133"/>
      <c r="AR2154" s="133"/>
      <c r="AS2154" s="133"/>
      <c r="AT2154" s="133"/>
      <c r="AU2154" s="133"/>
      <c r="AV2154" s="152"/>
      <c r="AW2154" s="134"/>
      <c r="AX2154" s="135"/>
    </row>
    <row r="2155" spans="1:50" x14ac:dyDescent="0.25">
      <c r="A2155" s="3"/>
      <c r="B2155" s="129"/>
      <c r="X2155" s="72"/>
      <c r="Y2155" s="132"/>
      <c r="AB2155" s="131"/>
      <c r="AC2155" s="131"/>
      <c r="AD2155" s="131"/>
      <c r="AE2155" s="131"/>
      <c r="AF2155" s="131"/>
      <c r="AG2155" s="131"/>
      <c r="AH2155" s="131"/>
      <c r="AI2155" s="131"/>
      <c r="AJ2155" s="140"/>
      <c r="AK2155" s="72"/>
      <c r="AL2155" s="133"/>
      <c r="AM2155" s="133"/>
      <c r="AN2155" s="133"/>
      <c r="AO2155" s="133"/>
      <c r="AP2155" s="133"/>
      <c r="AQ2155" s="133"/>
      <c r="AR2155" s="133"/>
      <c r="AS2155" s="133"/>
      <c r="AT2155" s="133"/>
      <c r="AU2155" s="133"/>
      <c r="AV2155" s="152"/>
      <c r="AW2155" s="134"/>
      <c r="AX2155" s="135"/>
    </row>
    <row r="2156" spans="1:50" x14ac:dyDescent="0.25">
      <c r="A2156" s="3"/>
      <c r="B2156" s="129"/>
      <c r="X2156" s="72"/>
      <c r="Y2156" s="132"/>
      <c r="AB2156" s="131"/>
      <c r="AC2156" s="131"/>
      <c r="AD2156" s="131"/>
      <c r="AE2156" s="131"/>
      <c r="AF2156" s="131"/>
      <c r="AG2156" s="131"/>
      <c r="AH2156" s="131"/>
      <c r="AI2156" s="131"/>
      <c r="AJ2156" s="140"/>
      <c r="AK2156" s="72"/>
      <c r="AL2156" s="133"/>
      <c r="AM2156" s="133"/>
      <c r="AN2156" s="133"/>
      <c r="AO2156" s="133"/>
      <c r="AP2156" s="133"/>
      <c r="AQ2156" s="133"/>
      <c r="AR2156" s="133"/>
      <c r="AS2156" s="133"/>
      <c r="AT2156" s="133"/>
      <c r="AU2156" s="133"/>
      <c r="AV2156" s="152"/>
      <c r="AW2156" s="134"/>
      <c r="AX2156" s="135"/>
    </row>
    <row r="2157" spans="1:50" x14ac:dyDescent="0.25">
      <c r="A2157" s="3"/>
      <c r="B2157" s="129"/>
      <c r="X2157" s="72"/>
      <c r="Y2157" s="132"/>
      <c r="AB2157" s="131"/>
      <c r="AC2157" s="131"/>
      <c r="AD2157" s="131"/>
      <c r="AE2157" s="131"/>
      <c r="AF2157" s="131"/>
      <c r="AG2157" s="131"/>
      <c r="AH2157" s="131"/>
      <c r="AI2157" s="131"/>
      <c r="AJ2157" s="140"/>
      <c r="AK2157" s="72"/>
      <c r="AL2157" s="133"/>
      <c r="AM2157" s="133"/>
      <c r="AN2157" s="133"/>
      <c r="AO2157" s="133"/>
      <c r="AP2157" s="133"/>
      <c r="AQ2157" s="133"/>
      <c r="AR2157" s="133"/>
      <c r="AS2157" s="133"/>
      <c r="AT2157" s="133"/>
      <c r="AU2157" s="133"/>
      <c r="AV2157" s="152"/>
      <c r="AW2157" s="134"/>
      <c r="AX2157" s="135"/>
    </row>
    <row r="2158" spans="1:50" x14ac:dyDescent="0.25">
      <c r="A2158" s="3"/>
      <c r="B2158" s="129"/>
      <c r="X2158" s="72"/>
      <c r="Y2158" s="132"/>
      <c r="AB2158" s="131"/>
      <c r="AC2158" s="131"/>
      <c r="AD2158" s="131"/>
      <c r="AE2158" s="131"/>
      <c r="AF2158" s="131"/>
      <c r="AG2158" s="131"/>
      <c r="AH2158" s="131"/>
      <c r="AI2158" s="131"/>
      <c r="AJ2158" s="140"/>
      <c r="AK2158" s="72"/>
      <c r="AL2158" s="133"/>
      <c r="AM2158" s="133"/>
      <c r="AN2158" s="133"/>
      <c r="AO2158" s="133"/>
      <c r="AP2158" s="133"/>
      <c r="AQ2158" s="133"/>
      <c r="AR2158" s="133"/>
      <c r="AS2158" s="133"/>
      <c r="AT2158" s="133"/>
      <c r="AU2158" s="133"/>
      <c r="AV2158" s="152"/>
      <c r="AW2158" s="134"/>
      <c r="AX2158" s="135"/>
    </row>
    <row r="2159" spans="1:50" x14ac:dyDescent="0.25">
      <c r="A2159" s="3"/>
      <c r="B2159" s="129"/>
      <c r="X2159" s="72"/>
      <c r="Y2159" s="132"/>
      <c r="AB2159" s="131"/>
      <c r="AC2159" s="131"/>
      <c r="AD2159" s="131"/>
      <c r="AE2159" s="131"/>
      <c r="AF2159" s="131"/>
      <c r="AG2159" s="131"/>
      <c r="AH2159" s="131"/>
      <c r="AI2159" s="131"/>
      <c r="AJ2159" s="140"/>
      <c r="AK2159" s="72"/>
      <c r="AL2159" s="133"/>
      <c r="AM2159" s="133"/>
      <c r="AN2159" s="133"/>
      <c r="AO2159" s="133"/>
      <c r="AP2159" s="133"/>
      <c r="AQ2159" s="133"/>
      <c r="AR2159" s="133"/>
      <c r="AS2159" s="133"/>
      <c r="AT2159" s="133"/>
      <c r="AU2159" s="133"/>
      <c r="AV2159" s="152"/>
      <c r="AW2159" s="134"/>
      <c r="AX2159" s="135"/>
    </row>
    <row r="2160" spans="1:50" x14ac:dyDescent="0.25">
      <c r="A2160" s="3"/>
      <c r="B2160" s="129"/>
      <c r="X2160" s="72"/>
      <c r="Y2160" s="132"/>
      <c r="AB2160" s="131"/>
      <c r="AC2160" s="131"/>
      <c r="AD2160" s="131"/>
      <c r="AE2160" s="131"/>
      <c r="AF2160" s="131"/>
      <c r="AG2160" s="131"/>
      <c r="AH2160" s="131"/>
      <c r="AI2160" s="131"/>
      <c r="AJ2160" s="140"/>
      <c r="AK2160" s="72"/>
      <c r="AL2160" s="133"/>
      <c r="AM2160" s="133"/>
      <c r="AN2160" s="133"/>
      <c r="AO2160" s="133"/>
      <c r="AP2160" s="133"/>
      <c r="AQ2160" s="133"/>
      <c r="AR2160" s="133"/>
      <c r="AS2160" s="133"/>
      <c r="AT2160" s="133"/>
      <c r="AU2160" s="133"/>
      <c r="AV2160" s="152"/>
      <c r="AW2160" s="134"/>
      <c r="AX2160" s="135"/>
    </row>
    <row r="2161" spans="1:50" x14ac:dyDescent="0.25">
      <c r="A2161" s="3"/>
      <c r="B2161" s="129"/>
      <c r="X2161" s="72"/>
      <c r="Y2161" s="132"/>
      <c r="AB2161" s="131"/>
      <c r="AC2161" s="131"/>
      <c r="AD2161" s="131"/>
      <c r="AE2161" s="131"/>
      <c r="AF2161" s="131"/>
      <c r="AG2161" s="131"/>
      <c r="AH2161" s="131"/>
      <c r="AI2161" s="131"/>
      <c r="AJ2161" s="140"/>
      <c r="AK2161" s="72"/>
      <c r="AL2161" s="133"/>
      <c r="AM2161" s="133"/>
      <c r="AN2161" s="133"/>
      <c r="AO2161" s="133"/>
      <c r="AP2161" s="133"/>
      <c r="AQ2161" s="133"/>
      <c r="AR2161" s="133"/>
      <c r="AS2161" s="133"/>
      <c r="AT2161" s="133"/>
      <c r="AU2161" s="133"/>
      <c r="AV2161" s="152"/>
      <c r="AW2161" s="134"/>
      <c r="AX2161" s="135"/>
    </row>
    <row r="2162" spans="1:50" x14ac:dyDescent="0.25">
      <c r="A2162" s="3"/>
      <c r="B2162" s="129"/>
      <c r="X2162" s="72"/>
      <c r="Y2162" s="132"/>
      <c r="AB2162" s="131"/>
      <c r="AC2162" s="131"/>
      <c r="AD2162" s="131"/>
      <c r="AE2162" s="131"/>
      <c r="AF2162" s="131"/>
      <c r="AG2162" s="131"/>
      <c r="AH2162" s="131"/>
      <c r="AI2162" s="131"/>
      <c r="AJ2162" s="140"/>
      <c r="AK2162" s="72"/>
      <c r="AL2162" s="133"/>
      <c r="AM2162" s="133"/>
      <c r="AN2162" s="133"/>
      <c r="AO2162" s="133"/>
      <c r="AP2162" s="133"/>
      <c r="AQ2162" s="133"/>
      <c r="AR2162" s="133"/>
      <c r="AS2162" s="133"/>
      <c r="AT2162" s="133"/>
      <c r="AU2162" s="133"/>
      <c r="AV2162" s="152"/>
      <c r="AW2162" s="134"/>
      <c r="AX2162" s="135"/>
    </row>
    <row r="2163" spans="1:50" x14ac:dyDescent="0.25">
      <c r="A2163" s="3"/>
      <c r="B2163" s="129"/>
      <c r="X2163" s="72"/>
      <c r="Y2163" s="132"/>
      <c r="AB2163" s="131"/>
      <c r="AC2163" s="131"/>
      <c r="AD2163" s="131"/>
      <c r="AE2163" s="131"/>
      <c r="AF2163" s="131"/>
      <c r="AG2163" s="131"/>
      <c r="AH2163" s="131"/>
      <c r="AI2163" s="131"/>
      <c r="AJ2163" s="140"/>
      <c r="AK2163" s="72"/>
      <c r="AL2163" s="133"/>
      <c r="AM2163" s="133"/>
      <c r="AN2163" s="133"/>
      <c r="AO2163" s="133"/>
      <c r="AP2163" s="133"/>
      <c r="AQ2163" s="133"/>
      <c r="AR2163" s="133"/>
      <c r="AS2163" s="133"/>
      <c r="AT2163" s="133"/>
      <c r="AU2163" s="133"/>
      <c r="AV2163" s="152"/>
      <c r="AW2163" s="134"/>
      <c r="AX2163" s="135"/>
    </row>
    <row r="2164" spans="1:50" x14ac:dyDescent="0.25">
      <c r="A2164" s="3"/>
      <c r="B2164" s="129"/>
      <c r="X2164" s="72"/>
      <c r="Y2164" s="132"/>
      <c r="AB2164" s="131"/>
      <c r="AC2164" s="131"/>
      <c r="AD2164" s="131"/>
      <c r="AE2164" s="131"/>
      <c r="AF2164" s="131"/>
      <c r="AG2164" s="131"/>
      <c r="AH2164" s="131"/>
      <c r="AI2164" s="131"/>
      <c r="AJ2164" s="140"/>
      <c r="AK2164" s="72"/>
      <c r="AL2164" s="133"/>
      <c r="AM2164" s="133"/>
      <c r="AN2164" s="133"/>
      <c r="AO2164" s="133"/>
      <c r="AP2164" s="133"/>
      <c r="AQ2164" s="133"/>
      <c r="AR2164" s="133"/>
      <c r="AS2164" s="133"/>
      <c r="AT2164" s="133"/>
      <c r="AU2164" s="133"/>
      <c r="AV2164" s="152"/>
      <c r="AW2164" s="134"/>
      <c r="AX2164" s="135"/>
    </row>
    <row r="2165" spans="1:50" x14ac:dyDescent="0.25">
      <c r="A2165" s="3"/>
      <c r="B2165" s="129"/>
      <c r="X2165" s="72"/>
      <c r="Y2165" s="132"/>
      <c r="AB2165" s="131"/>
      <c r="AC2165" s="131"/>
      <c r="AD2165" s="131"/>
      <c r="AE2165" s="131"/>
      <c r="AF2165" s="131"/>
      <c r="AG2165" s="131"/>
      <c r="AH2165" s="131"/>
      <c r="AI2165" s="131"/>
      <c r="AJ2165" s="140"/>
      <c r="AK2165" s="72"/>
      <c r="AL2165" s="133"/>
      <c r="AM2165" s="133"/>
      <c r="AN2165" s="133"/>
      <c r="AO2165" s="133"/>
      <c r="AP2165" s="133"/>
      <c r="AQ2165" s="133"/>
      <c r="AR2165" s="133"/>
      <c r="AS2165" s="133"/>
      <c r="AT2165" s="133"/>
      <c r="AU2165" s="133"/>
      <c r="AV2165" s="152"/>
      <c r="AW2165" s="134"/>
      <c r="AX2165" s="135"/>
    </row>
    <row r="2166" spans="1:50" x14ac:dyDescent="0.25">
      <c r="A2166" s="3"/>
      <c r="B2166" s="129"/>
      <c r="X2166" s="72"/>
      <c r="Y2166" s="132"/>
      <c r="AB2166" s="131"/>
      <c r="AC2166" s="131"/>
      <c r="AD2166" s="131"/>
      <c r="AE2166" s="131"/>
      <c r="AF2166" s="131"/>
      <c r="AG2166" s="131"/>
      <c r="AH2166" s="131"/>
      <c r="AI2166" s="131"/>
      <c r="AJ2166" s="140"/>
      <c r="AK2166" s="72"/>
      <c r="AL2166" s="133"/>
      <c r="AM2166" s="133"/>
      <c r="AN2166" s="133"/>
      <c r="AO2166" s="133"/>
      <c r="AP2166" s="133"/>
      <c r="AQ2166" s="133"/>
      <c r="AR2166" s="133"/>
      <c r="AS2166" s="133"/>
      <c r="AT2166" s="133"/>
      <c r="AU2166" s="133"/>
      <c r="AV2166" s="152"/>
      <c r="AW2166" s="134"/>
      <c r="AX2166" s="135"/>
    </row>
    <row r="2167" spans="1:50" x14ac:dyDescent="0.25">
      <c r="A2167" s="3"/>
      <c r="B2167" s="129"/>
      <c r="X2167" s="72"/>
      <c r="Y2167" s="132"/>
      <c r="AB2167" s="131"/>
      <c r="AC2167" s="131"/>
      <c r="AD2167" s="131"/>
      <c r="AE2167" s="131"/>
      <c r="AF2167" s="131"/>
      <c r="AG2167" s="131"/>
      <c r="AH2167" s="131"/>
      <c r="AI2167" s="131"/>
      <c r="AJ2167" s="140"/>
      <c r="AK2167" s="72"/>
      <c r="AL2167" s="133"/>
      <c r="AM2167" s="133"/>
      <c r="AN2167" s="133"/>
      <c r="AO2167" s="133"/>
      <c r="AP2167" s="133"/>
      <c r="AQ2167" s="133"/>
      <c r="AR2167" s="133"/>
      <c r="AS2167" s="133"/>
      <c r="AT2167" s="133"/>
      <c r="AU2167" s="133"/>
      <c r="AV2167" s="152"/>
      <c r="AW2167" s="134"/>
      <c r="AX2167" s="135"/>
    </row>
    <row r="2168" spans="1:50" x14ac:dyDescent="0.25">
      <c r="A2168" s="3"/>
      <c r="B2168" s="129"/>
      <c r="X2168" s="72"/>
      <c r="Y2168" s="132"/>
      <c r="AB2168" s="131"/>
      <c r="AC2168" s="131"/>
      <c r="AD2168" s="131"/>
      <c r="AE2168" s="131"/>
      <c r="AF2168" s="131"/>
      <c r="AG2168" s="131"/>
      <c r="AH2168" s="131"/>
      <c r="AI2168" s="131"/>
      <c r="AJ2168" s="140"/>
      <c r="AK2168" s="72"/>
      <c r="AL2168" s="133"/>
      <c r="AM2168" s="133"/>
      <c r="AN2168" s="133"/>
      <c r="AO2168" s="133"/>
      <c r="AP2168" s="133"/>
      <c r="AQ2168" s="133"/>
      <c r="AR2168" s="133"/>
      <c r="AS2168" s="133"/>
      <c r="AT2168" s="133"/>
      <c r="AU2168" s="133"/>
      <c r="AV2168" s="152"/>
      <c r="AW2168" s="134"/>
      <c r="AX2168" s="135"/>
    </row>
    <row r="2169" spans="1:50" x14ac:dyDescent="0.25">
      <c r="A2169" s="3"/>
      <c r="B2169" s="129"/>
      <c r="X2169" s="72"/>
      <c r="Y2169" s="132"/>
      <c r="AB2169" s="131"/>
      <c r="AC2169" s="131"/>
      <c r="AD2169" s="131"/>
      <c r="AE2169" s="131"/>
      <c r="AF2169" s="131"/>
      <c r="AG2169" s="131"/>
      <c r="AH2169" s="131"/>
      <c r="AI2169" s="131"/>
      <c r="AJ2169" s="140"/>
      <c r="AK2169" s="72"/>
      <c r="AL2169" s="133"/>
      <c r="AM2169" s="133"/>
      <c r="AN2169" s="133"/>
      <c r="AO2169" s="133"/>
      <c r="AP2169" s="133"/>
      <c r="AQ2169" s="133"/>
      <c r="AR2169" s="133"/>
      <c r="AS2169" s="133"/>
      <c r="AT2169" s="133"/>
      <c r="AU2169" s="133"/>
      <c r="AV2169" s="152"/>
      <c r="AW2169" s="134"/>
      <c r="AX2169" s="135"/>
    </row>
    <row r="2170" spans="1:50" x14ac:dyDescent="0.25">
      <c r="A2170" s="3"/>
      <c r="B2170" s="129"/>
      <c r="X2170" s="72"/>
      <c r="Y2170" s="132"/>
      <c r="AB2170" s="131"/>
      <c r="AC2170" s="131"/>
      <c r="AD2170" s="131"/>
      <c r="AE2170" s="131"/>
      <c r="AF2170" s="131"/>
      <c r="AG2170" s="131"/>
      <c r="AH2170" s="131"/>
      <c r="AI2170" s="131"/>
      <c r="AJ2170" s="140"/>
      <c r="AK2170" s="72"/>
      <c r="AL2170" s="133"/>
      <c r="AM2170" s="133"/>
      <c r="AN2170" s="133"/>
      <c r="AO2170" s="133"/>
      <c r="AP2170" s="133"/>
      <c r="AQ2170" s="133"/>
      <c r="AR2170" s="133"/>
      <c r="AS2170" s="133"/>
      <c r="AT2170" s="133"/>
      <c r="AU2170" s="133"/>
      <c r="AV2170" s="152"/>
      <c r="AW2170" s="134"/>
      <c r="AX2170" s="135"/>
    </row>
    <row r="2171" spans="1:50" x14ac:dyDescent="0.25">
      <c r="A2171" s="3"/>
      <c r="B2171" s="129"/>
      <c r="X2171" s="72"/>
      <c r="Y2171" s="132"/>
      <c r="AB2171" s="131"/>
      <c r="AC2171" s="131"/>
      <c r="AD2171" s="131"/>
      <c r="AE2171" s="131"/>
      <c r="AF2171" s="131"/>
      <c r="AG2171" s="131"/>
      <c r="AH2171" s="131"/>
      <c r="AI2171" s="131"/>
      <c r="AJ2171" s="140"/>
      <c r="AK2171" s="72"/>
      <c r="AL2171" s="133"/>
      <c r="AM2171" s="133"/>
      <c r="AN2171" s="133"/>
      <c r="AO2171" s="133"/>
      <c r="AP2171" s="133"/>
      <c r="AQ2171" s="133"/>
      <c r="AR2171" s="133"/>
      <c r="AS2171" s="133"/>
      <c r="AT2171" s="133"/>
      <c r="AU2171" s="133"/>
      <c r="AV2171" s="152"/>
      <c r="AW2171" s="134"/>
      <c r="AX2171" s="135"/>
    </row>
    <row r="2172" spans="1:50" x14ac:dyDescent="0.25">
      <c r="A2172" s="3"/>
      <c r="B2172" s="129"/>
      <c r="X2172" s="72"/>
      <c r="Y2172" s="132"/>
      <c r="AB2172" s="131"/>
      <c r="AC2172" s="131"/>
      <c r="AD2172" s="131"/>
      <c r="AE2172" s="131"/>
      <c r="AF2172" s="131"/>
      <c r="AG2172" s="131"/>
      <c r="AH2172" s="131"/>
      <c r="AI2172" s="131"/>
      <c r="AJ2172" s="140"/>
      <c r="AK2172" s="72"/>
      <c r="AL2172" s="133"/>
      <c r="AM2172" s="133"/>
      <c r="AN2172" s="133"/>
      <c r="AO2172" s="133"/>
      <c r="AP2172" s="133"/>
      <c r="AQ2172" s="133"/>
      <c r="AR2172" s="133"/>
      <c r="AS2172" s="133"/>
      <c r="AT2172" s="133"/>
      <c r="AU2172" s="133"/>
      <c r="AV2172" s="152"/>
      <c r="AW2172" s="134"/>
      <c r="AX2172" s="135"/>
    </row>
    <row r="2173" spans="1:50" x14ac:dyDescent="0.25">
      <c r="A2173" s="3"/>
      <c r="B2173" s="129"/>
      <c r="X2173" s="72"/>
      <c r="Y2173" s="132"/>
      <c r="AB2173" s="131"/>
      <c r="AC2173" s="131"/>
      <c r="AD2173" s="131"/>
      <c r="AE2173" s="131"/>
      <c r="AF2173" s="131"/>
      <c r="AG2173" s="131"/>
      <c r="AH2173" s="131"/>
      <c r="AI2173" s="131"/>
      <c r="AJ2173" s="140"/>
      <c r="AK2173" s="72"/>
      <c r="AL2173" s="133"/>
      <c r="AM2173" s="133"/>
      <c r="AN2173" s="133"/>
      <c r="AO2173" s="133"/>
      <c r="AP2173" s="133"/>
      <c r="AQ2173" s="133"/>
      <c r="AR2173" s="133"/>
      <c r="AS2173" s="133"/>
      <c r="AT2173" s="133"/>
      <c r="AU2173" s="133"/>
      <c r="AV2173" s="152"/>
      <c r="AW2173" s="134"/>
      <c r="AX2173" s="135"/>
    </row>
    <row r="2174" spans="1:50" x14ac:dyDescent="0.25">
      <c r="A2174" s="3"/>
      <c r="B2174" s="129"/>
      <c r="X2174" s="72"/>
      <c r="Y2174" s="132"/>
      <c r="AB2174" s="131"/>
      <c r="AC2174" s="131"/>
      <c r="AD2174" s="131"/>
      <c r="AE2174" s="131"/>
      <c r="AF2174" s="131"/>
      <c r="AG2174" s="131"/>
      <c r="AH2174" s="131"/>
      <c r="AI2174" s="131"/>
      <c r="AJ2174" s="140"/>
      <c r="AK2174" s="72"/>
      <c r="AL2174" s="133"/>
      <c r="AM2174" s="133"/>
      <c r="AN2174" s="133"/>
      <c r="AO2174" s="133"/>
      <c r="AP2174" s="133"/>
      <c r="AQ2174" s="133"/>
      <c r="AR2174" s="133"/>
      <c r="AS2174" s="133"/>
      <c r="AT2174" s="133"/>
      <c r="AU2174" s="133"/>
      <c r="AV2174" s="152"/>
      <c r="AW2174" s="134"/>
      <c r="AX2174" s="135"/>
    </row>
    <row r="2175" spans="1:50" x14ac:dyDescent="0.25">
      <c r="A2175" s="3"/>
      <c r="B2175" s="129"/>
      <c r="X2175" s="72"/>
      <c r="Y2175" s="132"/>
      <c r="AB2175" s="131"/>
      <c r="AC2175" s="131"/>
      <c r="AD2175" s="131"/>
      <c r="AE2175" s="131"/>
      <c r="AF2175" s="131"/>
      <c r="AG2175" s="131"/>
      <c r="AH2175" s="131"/>
      <c r="AI2175" s="131"/>
      <c r="AJ2175" s="140"/>
      <c r="AK2175" s="72"/>
      <c r="AL2175" s="133"/>
      <c r="AM2175" s="133"/>
      <c r="AN2175" s="133"/>
      <c r="AO2175" s="133"/>
      <c r="AP2175" s="133"/>
      <c r="AQ2175" s="133"/>
      <c r="AR2175" s="133"/>
      <c r="AS2175" s="133"/>
      <c r="AT2175" s="133"/>
      <c r="AU2175" s="133"/>
      <c r="AV2175" s="152"/>
      <c r="AW2175" s="134"/>
      <c r="AX2175" s="135"/>
    </row>
    <row r="2176" spans="1:50" x14ac:dyDescent="0.25">
      <c r="A2176" s="3"/>
      <c r="B2176" s="129"/>
      <c r="X2176" s="72"/>
      <c r="Y2176" s="132"/>
      <c r="AB2176" s="131"/>
      <c r="AC2176" s="131"/>
      <c r="AD2176" s="131"/>
      <c r="AE2176" s="131"/>
      <c r="AF2176" s="131"/>
      <c r="AG2176" s="131"/>
      <c r="AH2176" s="131"/>
      <c r="AI2176" s="131"/>
      <c r="AJ2176" s="140"/>
      <c r="AK2176" s="72"/>
      <c r="AL2176" s="133"/>
      <c r="AM2176" s="133"/>
      <c r="AN2176" s="133"/>
      <c r="AO2176" s="133"/>
      <c r="AP2176" s="133"/>
      <c r="AQ2176" s="133"/>
      <c r="AR2176" s="133"/>
      <c r="AS2176" s="133"/>
      <c r="AT2176" s="133"/>
      <c r="AU2176" s="133"/>
      <c r="AV2176" s="152"/>
      <c r="AW2176" s="134"/>
      <c r="AX2176" s="135"/>
    </row>
    <row r="2177" spans="1:50" x14ac:dyDescent="0.25">
      <c r="A2177" s="3"/>
      <c r="B2177" s="129"/>
      <c r="X2177" s="72"/>
      <c r="Y2177" s="132"/>
      <c r="AB2177" s="131"/>
      <c r="AC2177" s="131"/>
      <c r="AD2177" s="131"/>
      <c r="AE2177" s="131"/>
      <c r="AF2177" s="131"/>
      <c r="AG2177" s="131"/>
      <c r="AH2177" s="131"/>
      <c r="AI2177" s="131"/>
      <c r="AJ2177" s="140"/>
      <c r="AK2177" s="72"/>
      <c r="AL2177" s="133"/>
      <c r="AM2177" s="133"/>
      <c r="AN2177" s="133"/>
      <c r="AO2177" s="133"/>
      <c r="AP2177" s="133"/>
      <c r="AQ2177" s="133"/>
      <c r="AR2177" s="133"/>
      <c r="AS2177" s="133"/>
      <c r="AT2177" s="133"/>
      <c r="AU2177" s="133"/>
      <c r="AV2177" s="152"/>
      <c r="AW2177" s="134"/>
      <c r="AX2177" s="135"/>
    </row>
    <row r="2178" spans="1:50" x14ac:dyDescent="0.25">
      <c r="A2178" s="3"/>
      <c r="B2178" s="129"/>
      <c r="X2178" s="72"/>
      <c r="Y2178" s="132"/>
      <c r="AB2178" s="131"/>
      <c r="AC2178" s="131"/>
      <c r="AD2178" s="131"/>
      <c r="AE2178" s="131"/>
      <c r="AF2178" s="131"/>
      <c r="AG2178" s="131"/>
      <c r="AH2178" s="131"/>
      <c r="AI2178" s="131"/>
      <c r="AJ2178" s="140"/>
      <c r="AK2178" s="72"/>
      <c r="AL2178" s="133"/>
      <c r="AM2178" s="133"/>
      <c r="AN2178" s="133"/>
      <c r="AO2178" s="133"/>
      <c r="AP2178" s="133"/>
      <c r="AQ2178" s="133"/>
      <c r="AR2178" s="133"/>
      <c r="AS2178" s="133"/>
      <c r="AT2178" s="133"/>
      <c r="AU2178" s="133"/>
      <c r="AV2178" s="152"/>
      <c r="AW2178" s="134"/>
      <c r="AX2178" s="135"/>
    </row>
    <row r="2179" spans="1:50" x14ac:dyDescent="0.25">
      <c r="A2179" s="3"/>
      <c r="B2179" s="129"/>
      <c r="X2179" s="72"/>
      <c r="Y2179" s="132"/>
      <c r="AB2179" s="131"/>
      <c r="AC2179" s="131"/>
      <c r="AD2179" s="131"/>
      <c r="AE2179" s="131"/>
      <c r="AF2179" s="131"/>
      <c r="AG2179" s="131"/>
      <c r="AH2179" s="131"/>
      <c r="AI2179" s="131"/>
      <c r="AJ2179" s="140"/>
      <c r="AK2179" s="72"/>
      <c r="AL2179" s="133"/>
      <c r="AM2179" s="133"/>
      <c r="AN2179" s="133"/>
      <c r="AO2179" s="133"/>
      <c r="AP2179" s="133"/>
      <c r="AQ2179" s="133"/>
      <c r="AR2179" s="133"/>
      <c r="AS2179" s="133"/>
      <c r="AT2179" s="133"/>
      <c r="AU2179" s="133"/>
      <c r="AV2179" s="152"/>
      <c r="AW2179" s="134"/>
      <c r="AX2179" s="135"/>
    </row>
    <row r="2180" spans="1:50" x14ac:dyDescent="0.25">
      <c r="A2180" s="3"/>
      <c r="B2180" s="129"/>
      <c r="X2180" s="72"/>
      <c r="Y2180" s="132"/>
      <c r="AB2180" s="131"/>
      <c r="AC2180" s="131"/>
      <c r="AD2180" s="131"/>
      <c r="AE2180" s="131"/>
      <c r="AF2180" s="131"/>
      <c r="AG2180" s="131"/>
      <c r="AH2180" s="131"/>
      <c r="AI2180" s="131"/>
      <c r="AJ2180" s="140"/>
      <c r="AK2180" s="72"/>
      <c r="AL2180" s="133"/>
      <c r="AM2180" s="133"/>
      <c r="AN2180" s="133"/>
      <c r="AO2180" s="133"/>
      <c r="AP2180" s="133"/>
      <c r="AQ2180" s="133"/>
      <c r="AR2180" s="133"/>
      <c r="AS2180" s="133"/>
      <c r="AT2180" s="133"/>
      <c r="AU2180" s="133"/>
      <c r="AV2180" s="152"/>
      <c r="AW2180" s="134"/>
      <c r="AX2180" s="135"/>
    </row>
    <row r="2181" spans="1:50" x14ac:dyDescent="0.25">
      <c r="A2181" s="3"/>
      <c r="B2181" s="129"/>
      <c r="X2181" s="72"/>
      <c r="Y2181" s="132"/>
      <c r="AB2181" s="131"/>
      <c r="AC2181" s="131"/>
      <c r="AD2181" s="131"/>
      <c r="AE2181" s="131"/>
      <c r="AF2181" s="131"/>
      <c r="AG2181" s="131"/>
      <c r="AH2181" s="131"/>
      <c r="AI2181" s="131"/>
      <c r="AJ2181" s="140"/>
      <c r="AK2181" s="72"/>
      <c r="AL2181" s="133"/>
      <c r="AM2181" s="133"/>
      <c r="AN2181" s="133"/>
      <c r="AO2181" s="133"/>
      <c r="AP2181" s="133"/>
      <c r="AQ2181" s="133"/>
      <c r="AR2181" s="133"/>
      <c r="AS2181" s="133"/>
      <c r="AT2181" s="133"/>
      <c r="AU2181" s="133"/>
      <c r="AV2181" s="152"/>
      <c r="AW2181" s="134"/>
      <c r="AX2181" s="135"/>
    </row>
    <row r="2182" spans="1:50" x14ac:dyDescent="0.25">
      <c r="A2182" s="3"/>
      <c r="B2182" s="129"/>
      <c r="X2182" s="72"/>
      <c r="Y2182" s="132"/>
      <c r="AB2182" s="131"/>
      <c r="AC2182" s="131"/>
      <c r="AD2182" s="131"/>
      <c r="AE2182" s="131"/>
      <c r="AF2182" s="131"/>
      <c r="AG2182" s="131"/>
      <c r="AH2182" s="131"/>
      <c r="AI2182" s="131"/>
      <c r="AJ2182" s="140"/>
      <c r="AK2182" s="72"/>
      <c r="AL2182" s="133"/>
      <c r="AM2182" s="133"/>
      <c r="AN2182" s="133"/>
      <c r="AO2182" s="133"/>
      <c r="AP2182" s="133"/>
      <c r="AQ2182" s="133"/>
      <c r="AR2182" s="133"/>
      <c r="AS2182" s="133"/>
      <c r="AT2182" s="133"/>
      <c r="AU2182" s="133"/>
      <c r="AV2182" s="152"/>
      <c r="AW2182" s="134"/>
      <c r="AX2182" s="135"/>
    </row>
    <row r="2183" spans="1:50" x14ac:dyDescent="0.25">
      <c r="A2183" s="3"/>
      <c r="B2183" s="129"/>
      <c r="X2183" s="72"/>
      <c r="Y2183" s="132"/>
      <c r="AB2183" s="131"/>
      <c r="AC2183" s="131"/>
      <c r="AD2183" s="131"/>
      <c r="AE2183" s="131"/>
      <c r="AF2183" s="131"/>
      <c r="AG2183" s="131"/>
      <c r="AH2183" s="131"/>
      <c r="AI2183" s="131"/>
      <c r="AJ2183" s="140"/>
      <c r="AK2183" s="72"/>
      <c r="AL2183" s="133"/>
      <c r="AM2183" s="133"/>
      <c r="AN2183" s="133"/>
      <c r="AO2183" s="133"/>
      <c r="AP2183" s="133"/>
      <c r="AQ2183" s="133"/>
      <c r="AR2183" s="133"/>
      <c r="AS2183" s="133"/>
      <c r="AT2183" s="133"/>
      <c r="AU2183" s="133"/>
      <c r="AV2183" s="152"/>
      <c r="AW2183" s="134"/>
      <c r="AX2183" s="135"/>
    </row>
    <row r="2184" spans="1:50" x14ac:dyDescent="0.25">
      <c r="A2184" s="3"/>
      <c r="B2184" s="129"/>
      <c r="X2184" s="72"/>
      <c r="Y2184" s="132"/>
      <c r="AB2184" s="131"/>
      <c r="AC2184" s="131"/>
      <c r="AD2184" s="131"/>
      <c r="AE2184" s="131"/>
      <c r="AF2184" s="131"/>
      <c r="AG2184" s="131"/>
      <c r="AH2184" s="131"/>
      <c r="AI2184" s="131"/>
      <c r="AJ2184" s="140"/>
      <c r="AK2184" s="72"/>
      <c r="AL2184" s="133"/>
      <c r="AM2184" s="133"/>
      <c r="AN2184" s="133"/>
      <c r="AO2184" s="133"/>
      <c r="AP2184" s="133"/>
      <c r="AQ2184" s="133"/>
      <c r="AR2184" s="133"/>
      <c r="AS2184" s="133"/>
      <c r="AT2184" s="133"/>
      <c r="AU2184" s="133"/>
      <c r="AV2184" s="152"/>
      <c r="AW2184" s="134"/>
      <c r="AX2184" s="135"/>
    </row>
    <row r="2185" spans="1:50" x14ac:dyDescent="0.25">
      <c r="A2185" s="3"/>
      <c r="B2185" s="129"/>
      <c r="X2185" s="72"/>
      <c r="Y2185" s="132"/>
      <c r="AB2185" s="131"/>
      <c r="AC2185" s="131"/>
      <c r="AD2185" s="131"/>
      <c r="AE2185" s="131"/>
      <c r="AF2185" s="131"/>
      <c r="AG2185" s="131"/>
      <c r="AH2185" s="131"/>
      <c r="AI2185" s="131"/>
      <c r="AJ2185" s="140"/>
      <c r="AK2185" s="72"/>
      <c r="AL2185" s="133"/>
      <c r="AM2185" s="133"/>
      <c r="AN2185" s="133"/>
      <c r="AO2185" s="133"/>
      <c r="AP2185" s="133"/>
      <c r="AQ2185" s="133"/>
      <c r="AR2185" s="133"/>
      <c r="AS2185" s="133"/>
      <c r="AT2185" s="133"/>
      <c r="AU2185" s="133"/>
      <c r="AV2185" s="152"/>
      <c r="AW2185" s="134"/>
      <c r="AX2185" s="135"/>
    </row>
    <row r="2186" spans="1:50" x14ac:dyDescent="0.25">
      <c r="A2186" s="3"/>
      <c r="B2186" s="129"/>
      <c r="X2186" s="72"/>
      <c r="Y2186" s="132"/>
      <c r="AB2186" s="131"/>
      <c r="AC2186" s="131"/>
      <c r="AD2186" s="131"/>
      <c r="AE2186" s="131"/>
      <c r="AF2186" s="131"/>
      <c r="AG2186" s="131"/>
      <c r="AH2186" s="131"/>
      <c r="AI2186" s="131"/>
      <c r="AJ2186" s="140"/>
      <c r="AK2186" s="72"/>
      <c r="AL2186" s="133"/>
      <c r="AM2186" s="133"/>
      <c r="AN2186" s="133"/>
      <c r="AO2186" s="133"/>
      <c r="AP2186" s="133"/>
      <c r="AQ2186" s="133"/>
      <c r="AR2186" s="133"/>
      <c r="AS2186" s="133"/>
      <c r="AT2186" s="133"/>
      <c r="AU2186" s="133"/>
      <c r="AV2186" s="152"/>
      <c r="AW2186" s="134"/>
      <c r="AX2186" s="135"/>
    </row>
    <row r="2187" spans="1:50" x14ac:dyDescent="0.25">
      <c r="A2187" s="3"/>
      <c r="B2187" s="129"/>
      <c r="X2187" s="72"/>
      <c r="Y2187" s="132"/>
      <c r="AB2187" s="131"/>
      <c r="AC2187" s="131"/>
      <c r="AD2187" s="131"/>
      <c r="AE2187" s="131"/>
      <c r="AF2187" s="131"/>
      <c r="AG2187" s="131"/>
      <c r="AH2187" s="131"/>
      <c r="AI2187" s="131"/>
      <c r="AJ2187" s="140"/>
      <c r="AK2187" s="72"/>
      <c r="AL2187" s="133"/>
      <c r="AM2187" s="133"/>
      <c r="AN2187" s="133"/>
      <c r="AO2187" s="133"/>
      <c r="AP2187" s="133"/>
      <c r="AQ2187" s="133"/>
      <c r="AR2187" s="133"/>
      <c r="AS2187" s="133"/>
      <c r="AT2187" s="133"/>
      <c r="AU2187" s="133"/>
      <c r="AV2187" s="152"/>
      <c r="AW2187" s="134"/>
      <c r="AX2187" s="135"/>
    </row>
    <row r="2188" spans="1:50" x14ac:dyDescent="0.25">
      <c r="A2188" s="3"/>
      <c r="B2188" s="129"/>
      <c r="X2188" s="72"/>
      <c r="Y2188" s="132"/>
      <c r="AB2188" s="131"/>
      <c r="AC2188" s="131"/>
      <c r="AD2188" s="131"/>
      <c r="AE2188" s="131"/>
      <c r="AF2188" s="131"/>
      <c r="AG2188" s="131"/>
      <c r="AH2188" s="131"/>
      <c r="AI2188" s="131"/>
      <c r="AJ2188" s="140"/>
      <c r="AK2188" s="72"/>
      <c r="AL2188" s="133"/>
      <c r="AM2188" s="133"/>
      <c r="AN2188" s="133"/>
      <c r="AO2188" s="133"/>
      <c r="AP2188" s="133"/>
      <c r="AQ2188" s="133"/>
      <c r="AR2188" s="133"/>
      <c r="AS2188" s="133"/>
      <c r="AT2188" s="133"/>
      <c r="AU2188" s="133"/>
      <c r="AV2188" s="152"/>
      <c r="AW2188" s="134"/>
      <c r="AX2188" s="135"/>
    </row>
    <row r="2189" spans="1:50" x14ac:dyDescent="0.25">
      <c r="A2189" s="3"/>
      <c r="B2189" s="129"/>
      <c r="X2189" s="72"/>
      <c r="Y2189" s="132"/>
      <c r="AB2189" s="131"/>
      <c r="AC2189" s="131"/>
      <c r="AD2189" s="131"/>
      <c r="AE2189" s="131"/>
      <c r="AF2189" s="131"/>
      <c r="AG2189" s="131"/>
      <c r="AH2189" s="131"/>
      <c r="AI2189" s="131"/>
      <c r="AJ2189" s="140"/>
      <c r="AK2189" s="72"/>
      <c r="AL2189" s="133"/>
      <c r="AM2189" s="133"/>
      <c r="AN2189" s="133"/>
      <c r="AO2189" s="133"/>
      <c r="AP2189" s="133"/>
      <c r="AQ2189" s="133"/>
      <c r="AR2189" s="133"/>
      <c r="AS2189" s="133"/>
      <c r="AT2189" s="133"/>
      <c r="AU2189" s="133"/>
      <c r="AV2189" s="152"/>
      <c r="AW2189" s="134"/>
      <c r="AX2189" s="135"/>
    </row>
    <row r="2190" spans="1:50" x14ac:dyDescent="0.25">
      <c r="A2190" s="3"/>
      <c r="B2190" s="129"/>
      <c r="X2190" s="72"/>
      <c r="Y2190" s="132"/>
      <c r="AB2190" s="131"/>
      <c r="AC2190" s="131"/>
      <c r="AD2190" s="131"/>
      <c r="AE2190" s="131"/>
      <c r="AF2190" s="131"/>
      <c r="AG2190" s="131"/>
      <c r="AH2190" s="131"/>
      <c r="AI2190" s="131"/>
      <c r="AJ2190" s="140"/>
      <c r="AK2190" s="72"/>
      <c r="AL2190" s="133"/>
      <c r="AM2190" s="133"/>
      <c r="AN2190" s="133"/>
      <c r="AO2190" s="133"/>
      <c r="AP2190" s="133"/>
      <c r="AQ2190" s="133"/>
      <c r="AR2190" s="133"/>
      <c r="AS2190" s="133"/>
      <c r="AT2190" s="133"/>
      <c r="AU2190" s="133"/>
      <c r="AV2190" s="152"/>
      <c r="AW2190" s="134"/>
      <c r="AX2190" s="135"/>
    </row>
    <row r="2191" spans="1:50" x14ac:dyDescent="0.25">
      <c r="A2191" s="3"/>
      <c r="B2191" s="129"/>
      <c r="X2191" s="72"/>
      <c r="Y2191" s="132"/>
      <c r="AB2191" s="131"/>
      <c r="AC2191" s="131"/>
      <c r="AD2191" s="131"/>
      <c r="AE2191" s="131"/>
      <c r="AF2191" s="131"/>
      <c r="AG2191" s="131"/>
      <c r="AH2191" s="131"/>
      <c r="AI2191" s="131"/>
      <c r="AJ2191" s="140"/>
      <c r="AK2191" s="72"/>
      <c r="AL2191" s="133"/>
      <c r="AM2191" s="133"/>
      <c r="AN2191" s="133"/>
      <c r="AO2191" s="133"/>
      <c r="AP2191" s="133"/>
      <c r="AQ2191" s="133"/>
      <c r="AR2191" s="133"/>
      <c r="AS2191" s="133"/>
      <c r="AT2191" s="133"/>
      <c r="AU2191" s="133"/>
      <c r="AV2191" s="152"/>
      <c r="AW2191" s="134"/>
      <c r="AX2191" s="135"/>
    </row>
    <row r="2192" spans="1:50" x14ac:dyDescent="0.25">
      <c r="A2192" s="3"/>
      <c r="B2192" s="129"/>
      <c r="X2192" s="72"/>
      <c r="Y2192" s="132"/>
      <c r="AB2192" s="131"/>
      <c r="AC2192" s="131"/>
      <c r="AD2192" s="131"/>
      <c r="AE2192" s="131"/>
      <c r="AF2192" s="131"/>
      <c r="AG2192" s="131"/>
      <c r="AH2192" s="131"/>
      <c r="AI2192" s="131"/>
      <c r="AJ2192" s="140"/>
      <c r="AK2192" s="72"/>
      <c r="AL2192" s="133"/>
      <c r="AM2192" s="133"/>
      <c r="AN2192" s="133"/>
      <c r="AO2192" s="133"/>
      <c r="AP2192" s="133"/>
      <c r="AQ2192" s="133"/>
      <c r="AR2192" s="133"/>
      <c r="AS2192" s="133"/>
      <c r="AT2192" s="133"/>
      <c r="AU2192" s="133"/>
      <c r="AV2192" s="152"/>
      <c r="AW2192" s="134"/>
      <c r="AX2192" s="135"/>
    </row>
    <row r="2193" spans="1:50" x14ac:dyDescent="0.25">
      <c r="A2193" s="3"/>
      <c r="B2193" s="129"/>
      <c r="X2193" s="72"/>
      <c r="Y2193" s="132"/>
      <c r="AB2193" s="131"/>
      <c r="AC2193" s="131"/>
      <c r="AD2193" s="131"/>
      <c r="AE2193" s="131"/>
      <c r="AF2193" s="131"/>
      <c r="AG2193" s="131"/>
      <c r="AH2193" s="131"/>
      <c r="AI2193" s="131"/>
      <c r="AJ2193" s="140"/>
      <c r="AK2193" s="72"/>
      <c r="AL2193" s="133"/>
      <c r="AM2193" s="133"/>
      <c r="AN2193" s="133"/>
      <c r="AO2193" s="133"/>
      <c r="AP2193" s="133"/>
      <c r="AQ2193" s="133"/>
      <c r="AR2193" s="133"/>
      <c r="AS2193" s="133"/>
      <c r="AT2193" s="133"/>
      <c r="AU2193" s="133"/>
      <c r="AV2193" s="152"/>
      <c r="AW2193" s="134"/>
      <c r="AX2193" s="135"/>
    </row>
    <row r="2194" spans="1:50" x14ac:dyDescent="0.25">
      <c r="A2194" s="3"/>
      <c r="B2194" s="129"/>
      <c r="X2194" s="72"/>
      <c r="Y2194" s="132"/>
      <c r="AB2194" s="131"/>
      <c r="AC2194" s="131"/>
      <c r="AD2194" s="131"/>
      <c r="AE2194" s="131"/>
      <c r="AF2194" s="131"/>
      <c r="AG2194" s="131"/>
      <c r="AH2194" s="131"/>
      <c r="AI2194" s="131"/>
      <c r="AJ2194" s="140"/>
      <c r="AK2194" s="72"/>
      <c r="AL2194" s="133"/>
      <c r="AM2194" s="133"/>
      <c r="AN2194" s="133"/>
      <c r="AO2194" s="133"/>
      <c r="AP2194" s="133"/>
      <c r="AQ2194" s="133"/>
      <c r="AR2194" s="133"/>
      <c r="AS2194" s="133"/>
      <c r="AT2194" s="133"/>
      <c r="AU2194" s="133"/>
      <c r="AV2194" s="152"/>
      <c r="AW2194" s="134"/>
      <c r="AX2194" s="135"/>
    </row>
    <row r="2195" spans="1:50" x14ac:dyDescent="0.25">
      <c r="A2195" s="3"/>
      <c r="B2195" s="129"/>
      <c r="X2195" s="72"/>
      <c r="Y2195" s="132"/>
      <c r="AB2195" s="131"/>
      <c r="AC2195" s="131"/>
      <c r="AD2195" s="131"/>
      <c r="AE2195" s="131"/>
      <c r="AF2195" s="131"/>
      <c r="AG2195" s="131"/>
      <c r="AH2195" s="131"/>
      <c r="AI2195" s="131"/>
      <c r="AJ2195" s="140"/>
      <c r="AK2195" s="72"/>
      <c r="AL2195" s="133"/>
      <c r="AM2195" s="133"/>
      <c r="AN2195" s="133"/>
      <c r="AO2195" s="133"/>
      <c r="AP2195" s="133"/>
      <c r="AQ2195" s="133"/>
      <c r="AR2195" s="133"/>
      <c r="AS2195" s="133"/>
      <c r="AT2195" s="133"/>
      <c r="AU2195" s="133"/>
      <c r="AV2195" s="152"/>
      <c r="AW2195" s="134"/>
      <c r="AX2195" s="135"/>
    </row>
    <row r="2196" spans="1:50" x14ac:dyDescent="0.25">
      <c r="A2196" s="3"/>
      <c r="B2196" s="129"/>
      <c r="X2196" s="72"/>
      <c r="Y2196" s="132"/>
      <c r="AB2196" s="131"/>
      <c r="AC2196" s="131"/>
      <c r="AD2196" s="131"/>
      <c r="AE2196" s="131"/>
      <c r="AF2196" s="131"/>
      <c r="AG2196" s="131"/>
      <c r="AH2196" s="131"/>
      <c r="AI2196" s="131"/>
      <c r="AJ2196" s="140"/>
      <c r="AK2196" s="72"/>
      <c r="AL2196" s="133"/>
      <c r="AM2196" s="133"/>
      <c r="AN2196" s="133"/>
      <c r="AO2196" s="133"/>
      <c r="AP2196" s="133"/>
      <c r="AQ2196" s="133"/>
      <c r="AR2196" s="133"/>
      <c r="AS2196" s="133"/>
      <c r="AT2196" s="133"/>
      <c r="AU2196" s="133"/>
      <c r="AV2196" s="152"/>
      <c r="AW2196" s="134"/>
      <c r="AX2196" s="135"/>
    </row>
    <row r="2197" spans="1:50" x14ac:dyDescent="0.25">
      <c r="A2197" s="3"/>
      <c r="B2197" s="129"/>
      <c r="X2197" s="72"/>
      <c r="Y2197" s="132"/>
      <c r="AB2197" s="131"/>
      <c r="AC2197" s="131"/>
      <c r="AD2197" s="131"/>
      <c r="AE2197" s="131"/>
      <c r="AF2197" s="131"/>
      <c r="AG2197" s="131"/>
      <c r="AH2197" s="131"/>
      <c r="AI2197" s="131"/>
      <c r="AJ2197" s="140"/>
      <c r="AK2197" s="72"/>
      <c r="AL2197" s="133"/>
      <c r="AM2197" s="133"/>
      <c r="AN2197" s="133"/>
      <c r="AO2197" s="133"/>
      <c r="AP2197" s="133"/>
      <c r="AQ2197" s="133"/>
      <c r="AR2197" s="133"/>
      <c r="AS2197" s="133"/>
      <c r="AT2197" s="133"/>
      <c r="AU2197" s="133"/>
      <c r="AV2197" s="152"/>
      <c r="AW2197" s="134"/>
      <c r="AX2197" s="135"/>
    </row>
    <row r="2198" spans="1:50" x14ac:dyDescent="0.25">
      <c r="A2198" s="3"/>
      <c r="B2198" s="129"/>
      <c r="X2198" s="72"/>
      <c r="Y2198" s="132"/>
      <c r="AB2198" s="131"/>
      <c r="AC2198" s="131"/>
      <c r="AD2198" s="131"/>
      <c r="AE2198" s="131"/>
      <c r="AF2198" s="131"/>
      <c r="AG2198" s="131"/>
      <c r="AH2198" s="131"/>
      <c r="AI2198" s="131"/>
      <c r="AJ2198" s="140"/>
      <c r="AK2198" s="72"/>
      <c r="AL2198" s="133"/>
      <c r="AM2198" s="133"/>
      <c r="AN2198" s="133"/>
      <c r="AO2198" s="133"/>
      <c r="AP2198" s="133"/>
      <c r="AQ2198" s="133"/>
      <c r="AR2198" s="133"/>
      <c r="AS2198" s="133"/>
      <c r="AT2198" s="133"/>
      <c r="AU2198" s="133"/>
      <c r="AV2198" s="152"/>
      <c r="AW2198" s="134"/>
      <c r="AX2198" s="135"/>
    </row>
    <row r="2199" spans="1:50" x14ac:dyDescent="0.25">
      <c r="A2199" s="3"/>
      <c r="B2199" s="129"/>
      <c r="X2199" s="72"/>
      <c r="Y2199" s="132"/>
      <c r="AB2199" s="131"/>
      <c r="AC2199" s="131"/>
      <c r="AD2199" s="131"/>
      <c r="AE2199" s="131"/>
      <c r="AF2199" s="131"/>
      <c r="AG2199" s="131"/>
      <c r="AH2199" s="131"/>
      <c r="AI2199" s="131"/>
      <c r="AJ2199" s="140"/>
      <c r="AK2199" s="72"/>
      <c r="AL2199" s="133"/>
      <c r="AM2199" s="133"/>
      <c r="AN2199" s="133"/>
      <c r="AO2199" s="133"/>
      <c r="AP2199" s="133"/>
      <c r="AQ2199" s="133"/>
      <c r="AR2199" s="133"/>
      <c r="AS2199" s="133"/>
      <c r="AT2199" s="133"/>
      <c r="AU2199" s="133"/>
      <c r="AV2199" s="152"/>
      <c r="AW2199" s="134"/>
      <c r="AX2199" s="135"/>
    </row>
    <row r="2200" spans="1:50" x14ac:dyDescent="0.25">
      <c r="A2200" s="3"/>
      <c r="B2200" s="129"/>
      <c r="X2200" s="72"/>
      <c r="Y2200" s="132"/>
      <c r="AB2200" s="131"/>
      <c r="AC2200" s="131"/>
      <c r="AD2200" s="131"/>
      <c r="AE2200" s="131"/>
      <c r="AF2200" s="131"/>
      <c r="AG2200" s="131"/>
      <c r="AH2200" s="131"/>
      <c r="AI2200" s="131"/>
      <c r="AJ2200" s="140"/>
      <c r="AK2200" s="72"/>
      <c r="AL2200" s="133"/>
      <c r="AM2200" s="133"/>
      <c r="AN2200" s="133"/>
      <c r="AO2200" s="133"/>
      <c r="AP2200" s="133"/>
      <c r="AQ2200" s="133"/>
      <c r="AR2200" s="133"/>
      <c r="AS2200" s="133"/>
      <c r="AT2200" s="133"/>
      <c r="AU2200" s="133"/>
      <c r="AV2200" s="152"/>
      <c r="AW2200" s="134"/>
      <c r="AX2200" s="135"/>
    </row>
    <row r="2201" spans="1:50" x14ac:dyDescent="0.25">
      <c r="A2201" s="3"/>
      <c r="B2201" s="129"/>
      <c r="X2201" s="72"/>
      <c r="Y2201" s="132"/>
      <c r="AB2201" s="131"/>
      <c r="AC2201" s="131"/>
      <c r="AD2201" s="131"/>
      <c r="AE2201" s="131"/>
      <c r="AF2201" s="131"/>
      <c r="AG2201" s="131"/>
      <c r="AH2201" s="131"/>
      <c r="AI2201" s="131"/>
      <c r="AJ2201" s="140"/>
      <c r="AK2201" s="72"/>
      <c r="AL2201" s="133"/>
      <c r="AM2201" s="133"/>
      <c r="AN2201" s="133"/>
      <c r="AO2201" s="133"/>
      <c r="AP2201" s="133"/>
      <c r="AQ2201" s="133"/>
      <c r="AR2201" s="133"/>
      <c r="AS2201" s="133"/>
      <c r="AT2201" s="133"/>
      <c r="AU2201" s="133"/>
      <c r="AV2201" s="152"/>
      <c r="AW2201" s="134"/>
      <c r="AX2201" s="135"/>
    </row>
    <row r="2202" spans="1:50" x14ac:dyDescent="0.25">
      <c r="A2202" s="3"/>
      <c r="B2202" s="129"/>
      <c r="X2202" s="72"/>
      <c r="Y2202" s="132"/>
      <c r="AB2202" s="131"/>
      <c r="AC2202" s="131"/>
      <c r="AD2202" s="131"/>
      <c r="AE2202" s="131"/>
      <c r="AF2202" s="131"/>
      <c r="AG2202" s="131"/>
      <c r="AH2202" s="131"/>
      <c r="AI2202" s="131"/>
      <c r="AJ2202" s="140"/>
      <c r="AK2202" s="72"/>
      <c r="AL2202" s="133"/>
      <c r="AM2202" s="133"/>
      <c r="AN2202" s="133"/>
      <c r="AO2202" s="133"/>
      <c r="AP2202" s="133"/>
      <c r="AQ2202" s="133"/>
      <c r="AR2202" s="133"/>
      <c r="AS2202" s="133"/>
      <c r="AT2202" s="133"/>
      <c r="AU2202" s="133"/>
      <c r="AV2202" s="152"/>
      <c r="AW2202" s="134"/>
      <c r="AX2202" s="135"/>
    </row>
    <row r="2203" spans="1:50" x14ac:dyDescent="0.25">
      <c r="A2203" s="3"/>
      <c r="B2203" s="129"/>
      <c r="X2203" s="72"/>
      <c r="Y2203" s="132"/>
      <c r="AB2203" s="131"/>
      <c r="AC2203" s="131"/>
      <c r="AD2203" s="131"/>
      <c r="AE2203" s="131"/>
      <c r="AF2203" s="131"/>
      <c r="AG2203" s="131"/>
      <c r="AH2203" s="131"/>
      <c r="AI2203" s="131"/>
      <c r="AJ2203" s="140"/>
      <c r="AK2203" s="72"/>
      <c r="AL2203" s="133"/>
      <c r="AM2203" s="133"/>
      <c r="AN2203" s="133"/>
      <c r="AO2203" s="133"/>
      <c r="AP2203" s="133"/>
      <c r="AQ2203" s="133"/>
      <c r="AR2203" s="133"/>
      <c r="AS2203" s="133"/>
      <c r="AT2203" s="133"/>
      <c r="AU2203" s="133"/>
      <c r="AV2203" s="152"/>
      <c r="AW2203" s="134"/>
      <c r="AX2203" s="135"/>
    </row>
    <row r="2204" spans="1:50" x14ac:dyDescent="0.25">
      <c r="A2204" s="3"/>
      <c r="B2204" s="129"/>
      <c r="X2204" s="72"/>
      <c r="Y2204" s="132"/>
      <c r="AB2204" s="131"/>
      <c r="AC2204" s="131"/>
      <c r="AD2204" s="131"/>
      <c r="AE2204" s="131"/>
      <c r="AF2204" s="131"/>
      <c r="AG2204" s="131"/>
      <c r="AH2204" s="131"/>
      <c r="AI2204" s="131"/>
      <c r="AJ2204" s="140"/>
      <c r="AK2204" s="72"/>
      <c r="AL2204" s="133"/>
      <c r="AM2204" s="133"/>
      <c r="AN2204" s="133"/>
      <c r="AO2204" s="133"/>
      <c r="AP2204" s="133"/>
      <c r="AQ2204" s="133"/>
      <c r="AR2204" s="133"/>
      <c r="AS2204" s="133"/>
      <c r="AT2204" s="133"/>
      <c r="AU2204" s="133"/>
      <c r="AV2204" s="152"/>
      <c r="AW2204" s="134"/>
      <c r="AX2204" s="135"/>
    </row>
    <row r="2205" spans="1:50" x14ac:dyDescent="0.25">
      <c r="A2205" s="3"/>
      <c r="B2205" s="129"/>
      <c r="X2205" s="72"/>
      <c r="Y2205" s="132"/>
      <c r="AB2205" s="131"/>
      <c r="AC2205" s="131"/>
      <c r="AD2205" s="131"/>
      <c r="AE2205" s="131"/>
      <c r="AF2205" s="131"/>
      <c r="AG2205" s="131"/>
      <c r="AH2205" s="131"/>
      <c r="AI2205" s="131"/>
      <c r="AJ2205" s="140"/>
      <c r="AK2205" s="72"/>
      <c r="AL2205" s="133"/>
      <c r="AM2205" s="133"/>
      <c r="AN2205" s="133"/>
      <c r="AO2205" s="133"/>
      <c r="AP2205" s="133"/>
      <c r="AQ2205" s="133"/>
      <c r="AR2205" s="133"/>
      <c r="AS2205" s="133"/>
      <c r="AT2205" s="133"/>
      <c r="AU2205" s="133"/>
      <c r="AV2205" s="152"/>
      <c r="AW2205" s="134"/>
      <c r="AX2205" s="135"/>
    </row>
    <row r="2206" spans="1:50" x14ac:dyDescent="0.25">
      <c r="A2206" s="3"/>
      <c r="B2206" s="129"/>
      <c r="X2206" s="72"/>
      <c r="Y2206" s="132"/>
      <c r="AB2206" s="131"/>
      <c r="AC2206" s="131"/>
      <c r="AD2206" s="131"/>
      <c r="AE2206" s="131"/>
      <c r="AF2206" s="131"/>
      <c r="AG2206" s="131"/>
      <c r="AH2206" s="131"/>
      <c r="AI2206" s="131"/>
      <c r="AJ2206" s="140"/>
      <c r="AK2206" s="72"/>
      <c r="AL2206" s="133"/>
      <c r="AM2206" s="133"/>
      <c r="AN2206" s="133"/>
      <c r="AO2206" s="133"/>
      <c r="AP2206" s="133"/>
      <c r="AQ2206" s="133"/>
      <c r="AR2206" s="133"/>
      <c r="AS2206" s="133"/>
      <c r="AT2206" s="133"/>
      <c r="AU2206" s="133"/>
      <c r="AV2206" s="152"/>
      <c r="AW2206" s="134"/>
      <c r="AX2206" s="135"/>
    </row>
    <row r="2207" spans="1:50" x14ac:dyDescent="0.25">
      <c r="A2207" s="3"/>
      <c r="B2207" s="129"/>
      <c r="X2207" s="72"/>
      <c r="Y2207" s="132"/>
      <c r="AB2207" s="131"/>
      <c r="AC2207" s="131"/>
      <c r="AD2207" s="131"/>
      <c r="AE2207" s="131"/>
      <c r="AF2207" s="131"/>
      <c r="AG2207" s="131"/>
      <c r="AH2207" s="131"/>
      <c r="AI2207" s="131"/>
      <c r="AJ2207" s="140"/>
      <c r="AK2207" s="72"/>
      <c r="AL2207" s="133"/>
      <c r="AM2207" s="133"/>
      <c r="AN2207" s="133"/>
      <c r="AO2207" s="133"/>
      <c r="AP2207" s="133"/>
      <c r="AQ2207" s="133"/>
      <c r="AR2207" s="133"/>
      <c r="AS2207" s="133"/>
      <c r="AT2207" s="133"/>
      <c r="AU2207" s="133"/>
      <c r="AV2207" s="152"/>
      <c r="AW2207" s="134"/>
      <c r="AX2207" s="135"/>
    </row>
    <row r="2208" spans="1:50" x14ac:dyDescent="0.25">
      <c r="A2208" s="3"/>
      <c r="B2208" s="129"/>
      <c r="X2208" s="72"/>
      <c r="Y2208" s="132"/>
      <c r="AB2208" s="131"/>
      <c r="AC2208" s="131"/>
      <c r="AD2208" s="131"/>
      <c r="AE2208" s="131"/>
      <c r="AF2208" s="131"/>
      <c r="AG2208" s="131"/>
      <c r="AH2208" s="131"/>
      <c r="AI2208" s="131"/>
      <c r="AJ2208" s="140"/>
      <c r="AK2208" s="72"/>
      <c r="AL2208" s="133"/>
      <c r="AM2208" s="133"/>
      <c r="AN2208" s="133"/>
      <c r="AO2208" s="133"/>
      <c r="AP2208" s="133"/>
      <c r="AQ2208" s="133"/>
      <c r="AR2208" s="133"/>
      <c r="AS2208" s="133"/>
      <c r="AT2208" s="133"/>
      <c r="AU2208" s="133"/>
      <c r="AV2208" s="152"/>
      <c r="AW2208" s="134"/>
      <c r="AX2208" s="135"/>
    </row>
    <row r="2209" spans="1:50" x14ac:dyDescent="0.25">
      <c r="A2209" s="3"/>
      <c r="B2209" s="129"/>
      <c r="X2209" s="72"/>
      <c r="Y2209" s="132"/>
      <c r="AB2209" s="131"/>
      <c r="AC2209" s="131"/>
      <c r="AD2209" s="131"/>
      <c r="AE2209" s="131"/>
      <c r="AF2209" s="131"/>
      <c r="AG2209" s="131"/>
      <c r="AH2209" s="131"/>
      <c r="AI2209" s="131"/>
      <c r="AJ2209" s="140"/>
      <c r="AK2209" s="72"/>
      <c r="AL2209" s="133"/>
      <c r="AM2209" s="133"/>
      <c r="AN2209" s="133"/>
      <c r="AO2209" s="133"/>
      <c r="AP2209" s="133"/>
      <c r="AQ2209" s="133"/>
      <c r="AR2209" s="133"/>
      <c r="AS2209" s="133"/>
      <c r="AT2209" s="133"/>
      <c r="AU2209" s="133"/>
      <c r="AV2209" s="152"/>
      <c r="AW2209" s="134"/>
      <c r="AX2209" s="135"/>
    </row>
    <row r="2210" spans="1:50" x14ac:dyDescent="0.25">
      <c r="A2210" s="3"/>
      <c r="B2210" s="129"/>
      <c r="X2210" s="72"/>
      <c r="Y2210" s="132"/>
      <c r="AB2210" s="131"/>
      <c r="AC2210" s="131"/>
      <c r="AD2210" s="131"/>
      <c r="AE2210" s="131"/>
      <c r="AF2210" s="131"/>
      <c r="AG2210" s="131"/>
      <c r="AH2210" s="131"/>
      <c r="AI2210" s="131"/>
      <c r="AJ2210" s="140"/>
      <c r="AK2210" s="72"/>
      <c r="AL2210" s="133"/>
      <c r="AM2210" s="133"/>
      <c r="AN2210" s="133"/>
      <c r="AO2210" s="133"/>
      <c r="AP2210" s="133"/>
      <c r="AQ2210" s="133"/>
      <c r="AR2210" s="133"/>
      <c r="AS2210" s="133"/>
      <c r="AT2210" s="133"/>
      <c r="AU2210" s="133"/>
      <c r="AV2210" s="152"/>
      <c r="AW2210" s="134"/>
      <c r="AX2210" s="135"/>
    </row>
    <row r="2211" spans="1:50" x14ac:dyDescent="0.25">
      <c r="A2211" s="3"/>
      <c r="B2211" s="129"/>
      <c r="X2211" s="72"/>
      <c r="Y2211" s="132"/>
      <c r="AB2211" s="131"/>
      <c r="AC2211" s="131"/>
      <c r="AD2211" s="131"/>
      <c r="AE2211" s="131"/>
      <c r="AF2211" s="131"/>
      <c r="AG2211" s="131"/>
      <c r="AH2211" s="131"/>
      <c r="AI2211" s="131"/>
      <c r="AJ2211" s="140"/>
      <c r="AK2211" s="72"/>
      <c r="AL2211" s="133"/>
      <c r="AM2211" s="133"/>
      <c r="AN2211" s="133"/>
      <c r="AO2211" s="133"/>
      <c r="AP2211" s="133"/>
      <c r="AQ2211" s="133"/>
      <c r="AR2211" s="133"/>
      <c r="AS2211" s="133"/>
      <c r="AT2211" s="133"/>
      <c r="AU2211" s="133"/>
      <c r="AV2211" s="152"/>
      <c r="AW2211" s="134"/>
      <c r="AX2211" s="135"/>
    </row>
    <row r="2212" spans="1:50" x14ac:dyDescent="0.25">
      <c r="A2212" s="3"/>
      <c r="B2212" s="129"/>
      <c r="X2212" s="72"/>
      <c r="Y2212" s="132"/>
      <c r="AB2212" s="131"/>
      <c r="AC2212" s="131"/>
      <c r="AD2212" s="131"/>
      <c r="AE2212" s="131"/>
      <c r="AF2212" s="131"/>
      <c r="AG2212" s="131"/>
      <c r="AH2212" s="131"/>
      <c r="AI2212" s="131"/>
      <c r="AJ2212" s="140"/>
      <c r="AK2212" s="72"/>
      <c r="AL2212" s="133"/>
      <c r="AM2212" s="133"/>
      <c r="AN2212" s="133"/>
      <c r="AO2212" s="133"/>
      <c r="AP2212" s="133"/>
      <c r="AQ2212" s="133"/>
      <c r="AR2212" s="133"/>
      <c r="AS2212" s="133"/>
      <c r="AT2212" s="133"/>
      <c r="AU2212" s="133"/>
      <c r="AV2212" s="152"/>
      <c r="AW2212" s="134"/>
      <c r="AX2212" s="135"/>
    </row>
    <row r="2213" spans="1:50" x14ac:dyDescent="0.25">
      <c r="A2213" s="3"/>
      <c r="B2213" s="129"/>
      <c r="X2213" s="72"/>
      <c r="Y2213" s="132"/>
      <c r="AB2213" s="131"/>
      <c r="AC2213" s="131"/>
      <c r="AD2213" s="131"/>
      <c r="AE2213" s="131"/>
      <c r="AF2213" s="131"/>
      <c r="AG2213" s="131"/>
      <c r="AH2213" s="131"/>
      <c r="AI2213" s="131"/>
      <c r="AJ2213" s="140"/>
      <c r="AK2213" s="72"/>
      <c r="AL2213" s="133"/>
      <c r="AM2213" s="133"/>
      <c r="AN2213" s="133"/>
      <c r="AO2213" s="133"/>
      <c r="AP2213" s="133"/>
      <c r="AQ2213" s="133"/>
      <c r="AR2213" s="133"/>
      <c r="AS2213" s="133"/>
      <c r="AT2213" s="133"/>
      <c r="AU2213" s="133"/>
      <c r="AV2213" s="152"/>
      <c r="AW2213" s="134"/>
      <c r="AX2213" s="135"/>
    </row>
    <row r="2214" spans="1:50" x14ac:dyDescent="0.25">
      <c r="A2214" s="3"/>
      <c r="B2214" s="129"/>
      <c r="X2214" s="72"/>
      <c r="Y2214" s="132"/>
      <c r="AB2214" s="131"/>
      <c r="AC2214" s="131"/>
      <c r="AD2214" s="131"/>
      <c r="AE2214" s="131"/>
      <c r="AF2214" s="131"/>
      <c r="AG2214" s="131"/>
      <c r="AH2214" s="131"/>
      <c r="AI2214" s="131"/>
      <c r="AJ2214" s="140"/>
      <c r="AK2214" s="72"/>
      <c r="AL2214" s="133"/>
      <c r="AM2214" s="133"/>
      <c r="AN2214" s="133"/>
      <c r="AO2214" s="133"/>
      <c r="AP2214" s="133"/>
      <c r="AQ2214" s="133"/>
      <c r="AR2214" s="133"/>
      <c r="AS2214" s="133"/>
      <c r="AT2214" s="133"/>
      <c r="AU2214" s="133"/>
      <c r="AV2214" s="152"/>
      <c r="AW2214" s="134"/>
      <c r="AX2214" s="135"/>
    </row>
    <row r="2215" spans="1:50" x14ac:dyDescent="0.25">
      <c r="A2215" s="3"/>
      <c r="B2215" s="129"/>
      <c r="X2215" s="72"/>
      <c r="Y2215" s="132"/>
      <c r="AB2215" s="131"/>
      <c r="AC2215" s="131"/>
      <c r="AD2215" s="131"/>
      <c r="AE2215" s="131"/>
      <c r="AF2215" s="131"/>
      <c r="AG2215" s="131"/>
      <c r="AH2215" s="131"/>
      <c r="AI2215" s="131"/>
      <c r="AJ2215" s="140"/>
      <c r="AK2215" s="72"/>
      <c r="AL2215" s="133"/>
      <c r="AM2215" s="133"/>
      <c r="AN2215" s="133"/>
      <c r="AO2215" s="133"/>
      <c r="AP2215" s="133"/>
      <c r="AQ2215" s="133"/>
      <c r="AR2215" s="133"/>
      <c r="AS2215" s="133"/>
      <c r="AT2215" s="133"/>
      <c r="AU2215" s="133"/>
      <c r="AV2215" s="152"/>
      <c r="AW2215" s="134"/>
      <c r="AX2215" s="135"/>
    </row>
    <row r="2216" spans="1:50" x14ac:dyDescent="0.25">
      <c r="A2216" s="3"/>
      <c r="B2216" s="129"/>
      <c r="X2216" s="72"/>
      <c r="Y2216" s="132"/>
      <c r="AB2216" s="131"/>
      <c r="AC2216" s="131"/>
      <c r="AD2216" s="131"/>
      <c r="AE2216" s="131"/>
      <c r="AF2216" s="131"/>
      <c r="AG2216" s="131"/>
      <c r="AH2216" s="131"/>
      <c r="AI2216" s="131"/>
      <c r="AJ2216" s="140"/>
      <c r="AK2216" s="72"/>
      <c r="AL2216" s="133"/>
      <c r="AM2216" s="133"/>
      <c r="AN2216" s="133"/>
      <c r="AO2216" s="133"/>
      <c r="AP2216" s="133"/>
      <c r="AQ2216" s="133"/>
      <c r="AR2216" s="133"/>
      <c r="AS2216" s="133"/>
      <c r="AT2216" s="133"/>
      <c r="AU2216" s="133"/>
      <c r="AV2216" s="152"/>
      <c r="AW2216" s="134"/>
      <c r="AX2216" s="135"/>
    </row>
    <row r="2217" spans="1:50" x14ac:dyDescent="0.25">
      <c r="A2217" s="3"/>
      <c r="B2217" s="129"/>
      <c r="X2217" s="72"/>
      <c r="Y2217" s="132"/>
      <c r="AB2217" s="131"/>
      <c r="AC2217" s="131"/>
      <c r="AD2217" s="131"/>
      <c r="AE2217" s="131"/>
      <c r="AF2217" s="131"/>
      <c r="AG2217" s="131"/>
      <c r="AH2217" s="131"/>
      <c r="AI2217" s="131"/>
      <c r="AJ2217" s="140"/>
      <c r="AK2217" s="72"/>
      <c r="AL2217" s="133"/>
      <c r="AM2217" s="133"/>
      <c r="AN2217" s="133"/>
      <c r="AO2217" s="133"/>
      <c r="AP2217" s="133"/>
      <c r="AQ2217" s="133"/>
      <c r="AR2217" s="133"/>
      <c r="AS2217" s="133"/>
      <c r="AT2217" s="133"/>
      <c r="AU2217" s="133"/>
      <c r="AV2217" s="152"/>
      <c r="AW2217" s="134"/>
      <c r="AX2217" s="135"/>
    </row>
    <row r="2218" spans="1:50" x14ac:dyDescent="0.25">
      <c r="A2218" s="3"/>
      <c r="B2218" s="129"/>
      <c r="X2218" s="72"/>
      <c r="Y2218" s="132"/>
      <c r="AB2218" s="131"/>
      <c r="AC2218" s="131"/>
      <c r="AD2218" s="131"/>
      <c r="AE2218" s="131"/>
      <c r="AF2218" s="131"/>
      <c r="AG2218" s="131"/>
      <c r="AH2218" s="131"/>
      <c r="AI2218" s="131"/>
      <c r="AJ2218" s="140"/>
      <c r="AK2218" s="72"/>
      <c r="AL2218" s="133"/>
      <c r="AM2218" s="133"/>
      <c r="AN2218" s="133"/>
      <c r="AO2218" s="133"/>
      <c r="AP2218" s="133"/>
      <c r="AQ2218" s="133"/>
      <c r="AR2218" s="133"/>
      <c r="AS2218" s="133"/>
      <c r="AT2218" s="133"/>
      <c r="AU2218" s="133"/>
      <c r="AV2218" s="152"/>
      <c r="AW2218" s="134"/>
      <c r="AX2218" s="135"/>
    </row>
    <row r="2219" spans="1:50" x14ac:dyDescent="0.25">
      <c r="A2219" s="3"/>
      <c r="B2219" s="129"/>
      <c r="X2219" s="72"/>
      <c r="Y2219" s="132"/>
      <c r="AB2219" s="131"/>
      <c r="AC2219" s="131"/>
      <c r="AD2219" s="131"/>
      <c r="AE2219" s="131"/>
      <c r="AF2219" s="131"/>
      <c r="AG2219" s="131"/>
      <c r="AH2219" s="131"/>
      <c r="AI2219" s="131"/>
      <c r="AJ2219" s="140"/>
      <c r="AK2219" s="72"/>
      <c r="AL2219" s="133"/>
      <c r="AM2219" s="133"/>
      <c r="AN2219" s="133"/>
      <c r="AO2219" s="133"/>
      <c r="AP2219" s="133"/>
      <c r="AQ2219" s="133"/>
      <c r="AR2219" s="133"/>
      <c r="AS2219" s="133"/>
      <c r="AT2219" s="133"/>
      <c r="AU2219" s="133"/>
      <c r="AV2219" s="152"/>
      <c r="AW2219" s="134"/>
      <c r="AX2219" s="135"/>
    </row>
    <row r="2220" spans="1:50" x14ac:dyDescent="0.25">
      <c r="A2220" s="3"/>
      <c r="B2220" s="129"/>
      <c r="X2220" s="72"/>
      <c r="Y2220" s="132"/>
      <c r="AB2220" s="131"/>
      <c r="AC2220" s="131"/>
      <c r="AD2220" s="131"/>
      <c r="AE2220" s="131"/>
      <c r="AF2220" s="131"/>
      <c r="AG2220" s="131"/>
      <c r="AH2220" s="131"/>
      <c r="AI2220" s="131"/>
      <c r="AJ2220" s="140"/>
      <c r="AK2220" s="72"/>
      <c r="AL2220" s="133"/>
      <c r="AM2220" s="133"/>
      <c r="AN2220" s="133"/>
      <c r="AO2220" s="133"/>
      <c r="AP2220" s="133"/>
      <c r="AQ2220" s="133"/>
      <c r="AR2220" s="133"/>
      <c r="AS2220" s="133"/>
      <c r="AT2220" s="133"/>
      <c r="AU2220" s="133"/>
      <c r="AV2220" s="152"/>
      <c r="AW2220" s="134"/>
      <c r="AX2220" s="135"/>
    </row>
    <row r="2221" spans="1:50" x14ac:dyDescent="0.25">
      <c r="A2221" s="3"/>
      <c r="B2221" s="129"/>
      <c r="X2221" s="72"/>
      <c r="Y2221" s="132"/>
      <c r="AB2221" s="131"/>
      <c r="AC2221" s="131"/>
      <c r="AD2221" s="131"/>
      <c r="AE2221" s="131"/>
      <c r="AF2221" s="131"/>
      <c r="AG2221" s="131"/>
      <c r="AH2221" s="131"/>
      <c r="AI2221" s="131"/>
      <c r="AJ2221" s="140"/>
      <c r="AK2221" s="72"/>
      <c r="AL2221" s="133"/>
      <c r="AM2221" s="133"/>
      <c r="AN2221" s="133"/>
      <c r="AO2221" s="133"/>
      <c r="AP2221" s="133"/>
      <c r="AQ2221" s="133"/>
      <c r="AR2221" s="133"/>
      <c r="AS2221" s="133"/>
      <c r="AT2221" s="133"/>
      <c r="AU2221" s="133"/>
      <c r="AV2221" s="152"/>
      <c r="AW2221" s="134"/>
      <c r="AX2221" s="135"/>
    </row>
    <row r="2222" spans="1:50" x14ac:dyDescent="0.25">
      <c r="A2222" s="3"/>
      <c r="B2222" s="129"/>
      <c r="X2222" s="72"/>
      <c r="Y2222" s="132"/>
      <c r="AB2222" s="131"/>
      <c r="AC2222" s="131"/>
      <c r="AD2222" s="131"/>
      <c r="AE2222" s="131"/>
      <c r="AF2222" s="131"/>
      <c r="AG2222" s="131"/>
      <c r="AH2222" s="131"/>
      <c r="AI2222" s="131"/>
      <c r="AJ2222" s="140"/>
      <c r="AK2222" s="72"/>
      <c r="AL2222" s="133"/>
      <c r="AM2222" s="133"/>
      <c r="AN2222" s="133"/>
      <c r="AO2222" s="133"/>
      <c r="AP2222" s="133"/>
      <c r="AQ2222" s="133"/>
      <c r="AR2222" s="133"/>
      <c r="AS2222" s="133"/>
      <c r="AT2222" s="133"/>
      <c r="AU2222" s="133"/>
      <c r="AV2222" s="152"/>
      <c r="AW2222" s="134"/>
      <c r="AX2222" s="135"/>
    </row>
    <row r="2223" spans="1:50" x14ac:dyDescent="0.25">
      <c r="A2223" s="3"/>
      <c r="B2223" s="129"/>
      <c r="X2223" s="72"/>
      <c r="Y2223" s="132"/>
      <c r="AB2223" s="131"/>
      <c r="AC2223" s="131"/>
      <c r="AD2223" s="131"/>
      <c r="AE2223" s="131"/>
      <c r="AF2223" s="131"/>
      <c r="AG2223" s="131"/>
      <c r="AH2223" s="131"/>
      <c r="AI2223" s="131"/>
      <c r="AJ2223" s="140"/>
      <c r="AK2223" s="72"/>
      <c r="AL2223" s="133"/>
      <c r="AM2223" s="133"/>
      <c r="AN2223" s="133"/>
      <c r="AO2223" s="133"/>
      <c r="AP2223" s="133"/>
      <c r="AQ2223" s="133"/>
      <c r="AR2223" s="133"/>
      <c r="AS2223" s="133"/>
      <c r="AT2223" s="133"/>
      <c r="AU2223" s="133"/>
      <c r="AV2223" s="152"/>
      <c r="AW2223" s="134"/>
      <c r="AX2223" s="135"/>
    </row>
    <row r="2224" spans="1:50" x14ac:dyDescent="0.25">
      <c r="A2224" s="3"/>
      <c r="B2224" s="129"/>
      <c r="X2224" s="72"/>
      <c r="Y2224" s="132"/>
      <c r="AB2224" s="131"/>
      <c r="AC2224" s="131"/>
      <c r="AD2224" s="131"/>
      <c r="AE2224" s="131"/>
      <c r="AF2224" s="131"/>
      <c r="AG2224" s="131"/>
      <c r="AH2224" s="131"/>
      <c r="AI2224" s="131"/>
      <c r="AJ2224" s="140"/>
      <c r="AK2224" s="72"/>
      <c r="AL2224" s="133"/>
      <c r="AM2224" s="133"/>
      <c r="AN2224" s="133"/>
      <c r="AO2224" s="133"/>
      <c r="AP2224" s="133"/>
      <c r="AQ2224" s="133"/>
      <c r="AR2224" s="133"/>
      <c r="AS2224" s="133"/>
      <c r="AT2224" s="133"/>
      <c r="AU2224" s="133"/>
      <c r="AV2224" s="152"/>
      <c r="AW2224" s="134"/>
      <c r="AX2224" s="135"/>
    </row>
    <row r="2225" spans="1:50" x14ac:dyDescent="0.25">
      <c r="A2225" s="3"/>
      <c r="B2225" s="129"/>
      <c r="X2225" s="72"/>
      <c r="Y2225" s="132"/>
      <c r="AB2225" s="131"/>
      <c r="AC2225" s="131"/>
      <c r="AD2225" s="131"/>
      <c r="AE2225" s="131"/>
      <c r="AF2225" s="131"/>
      <c r="AG2225" s="131"/>
      <c r="AH2225" s="131"/>
      <c r="AI2225" s="131"/>
      <c r="AJ2225" s="140"/>
      <c r="AK2225" s="72"/>
      <c r="AL2225" s="133"/>
      <c r="AM2225" s="133"/>
      <c r="AN2225" s="133"/>
      <c r="AO2225" s="133"/>
      <c r="AP2225" s="133"/>
      <c r="AQ2225" s="133"/>
      <c r="AR2225" s="133"/>
      <c r="AS2225" s="133"/>
      <c r="AT2225" s="133"/>
      <c r="AU2225" s="133"/>
      <c r="AV2225" s="152"/>
      <c r="AW2225" s="134"/>
      <c r="AX2225" s="135"/>
    </row>
    <row r="2226" spans="1:50" x14ac:dyDescent="0.25">
      <c r="A2226" s="3"/>
      <c r="B2226" s="129"/>
      <c r="X2226" s="72"/>
      <c r="Y2226" s="132"/>
      <c r="AB2226" s="131"/>
      <c r="AC2226" s="131"/>
      <c r="AD2226" s="131"/>
      <c r="AE2226" s="131"/>
      <c r="AF2226" s="131"/>
      <c r="AG2226" s="131"/>
      <c r="AH2226" s="131"/>
      <c r="AI2226" s="131"/>
      <c r="AJ2226" s="140"/>
      <c r="AK2226" s="72"/>
      <c r="AL2226" s="133"/>
      <c r="AM2226" s="133"/>
      <c r="AN2226" s="133"/>
      <c r="AO2226" s="133"/>
      <c r="AP2226" s="133"/>
      <c r="AQ2226" s="133"/>
      <c r="AR2226" s="133"/>
      <c r="AS2226" s="133"/>
      <c r="AT2226" s="133"/>
      <c r="AU2226" s="133"/>
      <c r="AV2226" s="152"/>
      <c r="AW2226" s="134"/>
      <c r="AX2226" s="135"/>
    </row>
    <row r="2227" spans="1:50" x14ac:dyDescent="0.25">
      <c r="A2227" s="3"/>
      <c r="B2227" s="129"/>
      <c r="X2227" s="72"/>
      <c r="Y2227" s="132"/>
      <c r="AB2227" s="131"/>
      <c r="AC2227" s="131"/>
      <c r="AD2227" s="131"/>
      <c r="AE2227" s="131"/>
      <c r="AF2227" s="131"/>
      <c r="AG2227" s="131"/>
      <c r="AH2227" s="131"/>
      <c r="AI2227" s="131"/>
      <c r="AJ2227" s="140"/>
      <c r="AK2227" s="72"/>
      <c r="AL2227" s="133"/>
      <c r="AM2227" s="133"/>
      <c r="AN2227" s="133"/>
      <c r="AO2227" s="133"/>
      <c r="AP2227" s="133"/>
      <c r="AQ2227" s="133"/>
      <c r="AR2227" s="133"/>
      <c r="AS2227" s="133"/>
      <c r="AT2227" s="133"/>
      <c r="AU2227" s="133"/>
      <c r="AV2227" s="152"/>
      <c r="AW2227" s="134"/>
      <c r="AX2227" s="135"/>
    </row>
    <row r="2228" spans="1:50" x14ac:dyDescent="0.25">
      <c r="A2228" s="3"/>
      <c r="B2228" s="129"/>
      <c r="X2228" s="72"/>
      <c r="Y2228" s="132"/>
      <c r="AB2228" s="131"/>
      <c r="AC2228" s="131"/>
      <c r="AD2228" s="131"/>
      <c r="AE2228" s="131"/>
      <c r="AF2228" s="131"/>
      <c r="AG2228" s="131"/>
      <c r="AH2228" s="131"/>
      <c r="AI2228" s="131"/>
      <c r="AJ2228" s="140"/>
      <c r="AK2228" s="72"/>
      <c r="AL2228" s="133"/>
      <c r="AM2228" s="133"/>
      <c r="AN2228" s="133"/>
      <c r="AO2228" s="133"/>
      <c r="AP2228" s="133"/>
      <c r="AQ2228" s="133"/>
      <c r="AR2228" s="133"/>
      <c r="AS2228" s="133"/>
      <c r="AT2228" s="133"/>
      <c r="AU2228" s="133"/>
      <c r="AV2228" s="152"/>
      <c r="AW2228" s="134"/>
      <c r="AX2228" s="135"/>
    </row>
    <row r="2229" spans="1:50" x14ac:dyDescent="0.25">
      <c r="A2229" s="3"/>
      <c r="B2229" s="129"/>
      <c r="X2229" s="72"/>
      <c r="Y2229" s="132"/>
      <c r="AB2229" s="131"/>
      <c r="AC2229" s="131"/>
      <c r="AD2229" s="131"/>
      <c r="AE2229" s="131"/>
      <c r="AF2229" s="131"/>
      <c r="AG2229" s="131"/>
      <c r="AH2229" s="131"/>
      <c r="AI2229" s="131"/>
      <c r="AJ2229" s="140"/>
      <c r="AK2229" s="72"/>
      <c r="AL2229" s="133"/>
      <c r="AM2229" s="133"/>
      <c r="AN2229" s="133"/>
      <c r="AO2229" s="133"/>
      <c r="AP2229" s="133"/>
      <c r="AQ2229" s="133"/>
      <c r="AR2229" s="133"/>
      <c r="AS2229" s="133"/>
      <c r="AT2229" s="133"/>
      <c r="AU2229" s="133"/>
      <c r="AV2229" s="152"/>
      <c r="AW2229" s="134"/>
      <c r="AX2229" s="135"/>
    </row>
    <row r="2230" spans="1:50" x14ac:dyDescent="0.25">
      <c r="A2230" s="3"/>
      <c r="B2230" s="129"/>
      <c r="X2230" s="72"/>
      <c r="Y2230" s="132"/>
      <c r="AB2230" s="131"/>
      <c r="AC2230" s="131"/>
      <c r="AD2230" s="131"/>
      <c r="AE2230" s="131"/>
      <c r="AF2230" s="131"/>
      <c r="AG2230" s="131"/>
      <c r="AH2230" s="131"/>
      <c r="AI2230" s="131"/>
      <c r="AJ2230" s="140"/>
      <c r="AK2230" s="72"/>
      <c r="AL2230" s="133"/>
      <c r="AM2230" s="133"/>
      <c r="AN2230" s="133"/>
      <c r="AO2230" s="133"/>
      <c r="AP2230" s="133"/>
      <c r="AQ2230" s="133"/>
      <c r="AR2230" s="133"/>
      <c r="AS2230" s="133"/>
      <c r="AT2230" s="133"/>
      <c r="AU2230" s="133"/>
      <c r="AV2230" s="152"/>
      <c r="AW2230" s="134"/>
      <c r="AX2230" s="135"/>
    </row>
    <row r="2231" spans="1:50" x14ac:dyDescent="0.25">
      <c r="A2231" s="3"/>
      <c r="B2231" s="129"/>
      <c r="X2231" s="72"/>
      <c r="Y2231" s="132"/>
      <c r="AB2231" s="131"/>
      <c r="AC2231" s="131"/>
      <c r="AD2231" s="131"/>
      <c r="AE2231" s="131"/>
      <c r="AF2231" s="131"/>
      <c r="AG2231" s="131"/>
      <c r="AH2231" s="131"/>
      <c r="AI2231" s="131"/>
      <c r="AJ2231" s="140"/>
      <c r="AK2231" s="72"/>
      <c r="AL2231" s="133"/>
      <c r="AM2231" s="133"/>
      <c r="AN2231" s="133"/>
      <c r="AO2231" s="133"/>
      <c r="AP2231" s="133"/>
      <c r="AQ2231" s="133"/>
      <c r="AR2231" s="133"/>
      <c r="AS2231" s="133"/>
      <c r="AT2231" s="133"/>
      <c r="AU2231" s="133"/>
      <c r="AV2231" s="152"/>
      <c r="AW2231" s="134"/>
      <c r="AX2231" s="135"/>
    </row>
    <row r="2232" spans="1:50" x14ac:dyDescent="0.25">
      <c r="A2232" s="3"/>
      <c r="B2232" s="129"/>
      <c r="X2232" s="72"/>
      <c r="Y2232" s="132"/>
      <c r="AB2232" s="131"/>
      <c r="AC2232" s="131"/>
      <c r="AD2232" s="131"/>
      <c r="AE2232" s="131"/>
      <c r="AF2232" s="131"/>
      <c r="AG2232" s="131"/>
      <c r="AH2232" s="131"/>
      <c r="AI2232" s="131"/>
      <c r="AJ2232" s="140"/>
      <c r="AK2232" s="72"/>
      <c r="AL2232" s="133"/>
      <c r="AM2232" s="133"/>
      <c r="AN2232" s="133"/>
      <c r="AO2232" s="133"/>
      <c r="AP2232" s="133"/>
      <c r="AQ2232" s="133"/>
      <c r="AR2232" s="133"/>
      <c r="AS2232" s="133"/>
      <c r="AT2232" s="133"/>
      <c r="AU2232" s="133"/>
      <c r="AV2232" s="152"/>
      <c r="AW2232" s="134"/>
      <c r="AX2232" s="135"/>
    </row>
    <row r="2233" spans="1:50" x14ac:dyDescent="0.25">
      <c r="A2233" s="3"/>
      <c r="B2233" s="129"/>
      <c r="X2233" s="72"/>
      <c r="Y2233" s="132"/>
      <c r="AB2233" s="131"/>
      <c r="AC2233" s="131"/>
      <c r="AD2233" s="131"/>
      <c r="AE2233" s="131"/>
      <c r="AF2233" s="131"/>
      <c r="AG2233" s="131"/>
      <c r="AH2233" s="131"/>
      <c r="AI2233" s="131"/>
      <c r="AJ2233" s="140"/>
      <c r="AK2233" s="72"/>
      <c r="AL2233" s="133"/>
      <c r="AM2233" s="133"/>
      <c r="AN2233" s="133"/>
      <c r="AO2233" s="133"/>
      <c r="AP2233" s="133"/>
      <c r="AQ2233" s="133"/>
      <c r="AR2233" s="133"/>
      <c r="AS2233" s="133"/>
      <c r="AT2233" s="133"/>
      <c r="AU2233" s="133"/>
      <c r="AV2233" s="152"/>
      <c r="AW2233" s="134"/>
      <c r="AX2233" s="135"/>
    </row>
    <row r="2234" spans="1:50" x14ac:dyDescent="0.25">
      <c r="A2234" s="3"/>
      <c r="B2234" s="129"/>
      <c r="X2234" s="72"/>
      <c r="Y2234" s="132"/>
      <c r="AB2234" s="131"/>
      <c r="AC2234" s="131"/>
      <c r="AD2234" s="131"/>
      <c r="AE2234" s="131"/>
      <c r="AF2234" s="131"/>
      <c r="AG2234" s="131"/>
      <c r="AH2234" s="131"/>
      <c r="AI2234" s="131"/>
      <c r="AJ2234" s="140"/>
      <c r="AK2234" s="72"/>
      <c r="AL2234" s="133"/>
      <c r="AM2234" s="133"/>
      <c r="AN2234" s="133"/>
      <c r="AO2234" s="133"/>
      <c r="AP2234" s="133"/>
      <c r="AQ2234" s="133"/>
      <c r="AR2234" s="133"/>
      <c r="AS2234" s="133"/>
      <c r="AT2234" s="133"/>
      <c r="AU2234" s="133"/>
      <c r="AV2234" s="152"/>
      <c r="AW2234" s="134"/>
      <c r="AX2234" s="135"/>
    </row>
    <row r="2235" spans="1:50" x14ac:dyDescent="0.25">
      <c r="A2235" s="3"/>
      <c r="B2235" s="129"/>
      <c r="X2235" s="72"/>
      <c r="Y2235" s="132"/>
      <c r="AB2235" s="131"/>
      <c r="AC2235" s="131"/>
      <c r="AD2235" s="131"/>
      <c r="AE2235" s="131"/>
      <c r="AF2235" s="131"/>
      <c r="AG2235" s="131"/>
      <c r="AH2235" s="131"/>
      <c r="AI2235" s="131"/>
      <c r="AJ2235" s="140"/>
      <c r="AK2235" s="72"/>
      <c r="AL2235" s="133"/>
      <c r="AM2235" s="133"/>
      <c r="AN2235" s="133"/>
      <c r="AO2235" s="133"/>
      <c r="AP2235" s="133"/>
      <c r="AQ2235" s="133"/>
      <c r="AR2235" s="133"/>
      <c r="AS2235" s="133"/>
      <c r="AT2235" s="133"/>
      <c r="AU2235" s="133"/>
      <c r="AV2235" s="152"/>
      <c r="AW2235" s="134"/>
      <c r="AX2235" s="135"/>
    </row>
    <row r="2236" spans="1:50" x14ac:dyDescent="0.25">
      <c r="A2236" s="3"/>
      <c r="B2236" s="129"/>
      <c r="X2236" s="72"/>
      <c r="Y2236" s="132"/>
      <c r="AB2236" s="131"/>
      <c r="AC2236" s="131"/>
      <c r="AD2236" s="131"/>
      <c r="AE2236" s="131"/>
      <c r="AF2236" s="131"/>
      <c r="AG2236" s="131"/>
      <c r="AH2236" s="131"/>
      <c r="AI2236" s="131"/>
      <c r="AJ2236" s="140"/>
      <c r="AK2236" s="72"/>
      <c r="AL2236" s="133"/>
      <c r="AM2236" s="133"/>
      <c r="AN2236" s="133"/>
      <c r="AO2236" s="133"/>
      <c r="AP2236" s="133"/>
      <c r="AQ2236" s="133"/>
      <c r="AR2236" s="133"/>
      <c r="AS2236" s="133"/>
      <c r="AT2236" s="133"/>
      <c r="AU2236" s="133"/>
      <c r="AV2236" s="152"/>
      <c r="AW2236" s="134"/>
      <c r="AX2236" s="135"/>
    </row>
    <row r="2237" spans="1:50" x14ac:dyDescent="0.25">
      <c r="A2237" s="3"/>
      <c r="B2237" s="129"/>
      <c r="X2237" s="72"/>
      <c r="Y2237" s="132"/>
      <c r="AB2237" s="131"/>
      <c r="AC2237" s="131"/>
      <c r="AD2237" s="131"/>
      <c r="AE2237" s="131"/>
      <c r="AF2237" s="131"/>
      <c r="AG2237" s="131"/>
      <c r="AH2237" s="131"/>
      <c r="AI2237" s="131"/>
      <c r="AJ2237" s="140"/>
      <c r="AK2237" s="72"/>
      <c r="AL2237" s="133"/>
      <c r="AM2237" s="133"/>
      <c r="AN2237" s="133"/>
      <c r="AO2237" s="133"/>
      <c r="AP2237" s="133"/>
      <c r="AQ2237" s="133"/>
      <c r="AR2237" s="133"/>
      <c r="AS2237" s="133"/>
      <c r="AT2237" s="133"/>
      <c r="AU2237" s="133"/>
      <c r="AV2237" s="152"/>
      <c r="AW2237" s="134"/>
      <c r="AX2237" s="135"/>
    </row>
    <row r="2238" spans="1:50" x14ac:dyDescent="0.25">
      <c r="A2238" s="3"/>
      <c r="B2238" s="129"/>
      <c r="X2238" s="72"/>
      <c r="Y2238" s="132"/>
      <c r="AB2238" s="131"/>
      <c r="AC2238" s="131"/>
      <c r="AD2238" s="131"/>
      <c r="AE2238" s="131"/>
      <c r="AF2238" s="131"/>
      <c r="AG2238" s="131"/>
      <c r="AH2238" s="131"/>
      <c r="AI2238" s="131"/>
      <c r="AJ2238" s="140"/>
      <c r="AK2238" s="72"/>
      <c r="AL2238" s="133"/>
      <c r="AM2238" s="133"/>
      <c r="AN2238" s="133"/>
      <c r="AO2238" s="133"/>
      <c r="AP2238" s="133"/>
      <c r="AQ2238" s="133"/>
      <c r="AR2238" s="133"/>
      <c r="AS2238" s="133"/>
      <c r="AT2238" s="133"/>
      <c r="AU2238" s="133"/>
      <c r="AV2238" s="152"/>
      <c r="AW2238" s="134"/>
      <c r="AX2238" s="135"/>
    </row>
    <row r="2239" spans="1:50" x14ac:dyDescent="0.25">
      <c r="A2239" s="3"/>
      <c r="B2239" s="129"/>
      <c r="X2239" s="72"/>
      <c r="Y2239" s="132"/>
      <c r="AB2239" s="131"/>
      <c r="AC2239" s="131"/>
      <c r="AD2239" s="131"/>
      <c r="AE2239" s="131"/>
      <c r="AF2239" s="131"/>
      <c r="AG2239" s="131"/>
      <c r="AH2239" s="131"/>
      <c r="AI2239" s="131"/>
      <c r="AJ2239" s="140"/>
      <c r="AK2239" s="72"/>
      <c r="AL2239" s="133"/>
      <c r="AM2239" s="133"/>
      <c r="AN2239" s="133"/>
      <c r="AO2239" s="133"/>
      <c r="AP2239" s="133"/>
      <c r="AQ2239" s="133"/>
      <c r="AR2239" s="133"/>
      <c r="AS2239" s="133"/>
      <c r="AT2239" s="133"/>
      <c r="AU2239" s="133"/>
      <c r="AV2239" s="152"/>
      <c r="AW2239" s="134"/>
      <c r="AX2239" s="135"/>
    </row>
    <row r="2240" spans="1:50" x14ac:dyDescent="0.25">
      <c r="A2240" s="3"/>
      <c r="B2240" s="129"/>
      <c r="X2240" s="72"/>
      <c r="Y2240" s="132"/>
      <c r="AB2240" s="131"/>
      <c r="AC2240" s="131"/>
      <c r="AD2240" s="131"/>
      <c r="AE2240" s="131"/>
      <c r="AF2240" s="131"/>
      <c r="AG2240" s="131"/>
      <c r="AH2240" s="131"/>
      <c r="AI2240" s="131"/>
      <c r="AJ2240" s="140"/>
      <c r="AK2240" s="72"/>
      <c r="AL2240" s="133"/>
      <c r="AM2240" s="133"/>
      <c r="AN2240" s="133"/>
      <c r="AO2240" s="133"/>
      <c r="AP2240" s="133"/>
      <c r="AQ2240" s="133"/>
      <c r="AR2240" s="133"/>
      <c r="AS2240" s="133"/>
      <c r="AT2240" s="133"/>
      <c r="AU2240" s="133"/>
      <c r="AV2240" s="152"/>
      <c r="AW2240" s="134"/>
      <c r="AX2240" s="135"/>
    </row>
    <row r="2241" spans="1:50" x14ac:dyDescent="0.25">
      <c r="A2241" s="3"/>
      <c r="B2241" s="129"/>
      <c r="X2241" s="72"/>
      <c r="Y2241" s="132"/>
      <c r="AB2241" s="131"/>
      <c r="AC2241" s="131"/>
      <c r="AD2241" s="131"/>
      <c r="AE2241" s="131"/>
      <c r="AF2241" s="131"/>
      <c r="AG2241" s="131"/>
      <c r="AH2241" s="131"/>
      <c r="AI2241" s="131"/>
      <c r="AJ2241" s="140"/>
      <c r="AK2241" s="72"/>
      <c r="AL2241" s="133"/>
      <c r="AM2241" s="133"/>
      <c r="AN2241" s="133"/>
      <c r="AO2241" s="133"/>
      <c r="AP2241" s="133"/>
      <c r="AQ2241" s="133"/>
      <c r="AR2241" s="133"/>
      <c r="AS2241" s="133"/>
      <c r="AT2241" s="133"/>
      <c r="AU2241" s="133"/>
      <c r="AV2241" s="152"/>
      <c r="AW2241" s="134"/>
      <c r="AX2241" s="135"/>
    </row>
    <row r="2242" spans="1:50" x14ac:dyDescent="0.25">
      <c r="A2242" s="3"/>
      <c r="B2242" s="129"/>
      <c r="X2242" s="72"/>
      <c r="Y2242" s="132"/>
      <c r="AB2242" s="131"/>
      <c r="AC2242" s="131"/>
      <c r="AD2242" s="131"/>
      <c r="AE2242" s="131"/>
      <c r="AF2242" s="131"/>
      <c r="AG2242" s="131"/>
      <c r="AH2242" s="131"/>
      <c r="AI2242" s="131"/>
      <c r="AJ2242" s="140"/>
      <c r="AK2242" s="72"/>
      <c r="AL2242" s="133"/>
      <c r="AM2242" s="133"/>
      <c r="AN2242" s="133"/>
      <c r="AO2242" s="133"/>
      <c r="AP2242" s="133"/>
      <c r="AQ2242" s="133"/>
      <c r="AR2242" s="133"/>
      <c r="AS2242" s="133"/>
      <c r="AT2242" s="133"/>
      <c r="AU2242" s="133"/>
      <c r="AV2242" s="152"/>
      <c r="AW2242" s="134"/>
      <c r="AX2242" s="135"/>
    </row>
    <row r="2243" spans="1:50" x14ac:dyDescent="0.25">
      <c r="A2243" s="3"/>
      <c r="B2243" s="129"/>
      <c r="X2243" s="72"/>
      <c r="Y2243" s="132"/>
      <c r="AB2243" s="131"/>
      <c r="AC2243" s="131"/>
      <c r="AD2243" s="131"/>
      <c r="AE2243" s="131"/>
      <c r="AF2243" s="131"/>
      <c r="AG2243" s="131"/>
      <c r="AH2243" s="131"/>
      <c r="AI2243" s="131"/>
      <c r="AJ2243" s="140"/>
      <c r="AK2243" s="72"/>
      <c r="AL2243" s="133"/>
      <c r="AM2243" s="133"/>
      <c r="AN2243" s="133"/>
      <c r="AO2243" s="133"/>
      <c r="AP2243" s="133"/>
      <c r="AQ2243" s="133"/>
      <c r="AR2243" s="133"/>
      <c r="AS2243" s="133"/>
      <c r="AT2243" s="133"/>
      <c r="AU2243" s="133"/>
      <c r="AV2243" s="152"/>
      <c r="AW2243" s="134"/>
      <c r="AX2243" s="135"/>
    </row>
    <row r="2244" spans="1:50" x14ac:dyDescent="0.25">
      <c r="A2244" s="3"/>
      <c r="B2244" s="129"/>
      <c r="X2244" s="72"/>
      <c r="Y2244" s="132"/>
      <c r="AB2244" s="131"/>
      <c r="AC2244" s="131"/>
      <c r="AD2244" s="131"/>
      <c r="AE2244" s="131"/>
      <c r="AF2244" s="131"/>
      <c r="AG2244" s="131"/>
      <c r="AH2244" s="131"/>
      <c r="AI2244" s="131"/>
      <c r="AJ2244" s="140"/>
      <c r="AK2244" s="72"/>
      <c r="AL2244" s="133"/>
      <c r="AM2244" s="133"/>
      <c r="AN2244" s="133"/>
      <c r="AO2244" s="133"/>
      <c r="AP2244" s="133"/>
      <c r="AQ2244" s="133"/>
      <c r="AR2244" s="133"/>
      <c r="AS2244" s="133"/>
      <c r="AT2244" s="133"/>
      <c r="AU2244" s="133"/>
      <c r="AV2244" s="152"/>
      <c r="AW2244" s="134"/>
      <c r="AX2244" s="135"/>
    </row>
    <row r="2245" spans="1:50" x14ac:dyDescent="0.25">
      <c r="A2245" s="3"/>
      <c r="B2245" s="129"/>
      <c r="X2245" s="72"/>
      <c r="Y2245" s="132"/>
      <c r="AB2245" s="131"/>
      <c r="AC2245" s="131"/>
      <c r="AD2245" s="131"/>
      <c r="AE2245" s="131"/>
      <c r="AF2245" s="131"/>
      <c r="AG2245" s="131"/>
      <c r="AH2245" s="131"/>
      <c r="AI2245" s="131"/>
      <c r="AJ2245" s="140"/>
      <c r="AK2245" s="72"/>
      <c r="AL2245" s="133"/>
      <c r="AM2245" s="133"/>
      <c r="AN2245" s="133"/>
      <c r="AO2245" s="133"/>
      <c r="AP2245" s="133"/>
      <c r="AQ2245" s="133"/>
      <c r="AR2245" s="133"/>
      <c r="AS2245" s="133"/>
      <c r="AT2245" s="133"/>
      <c r="AU2245" s="133"/>
      <c r="AV2245" s="152"/>
      <c r="AW2245" s="134"/>
      <c r="AX2245" s="135"/>
    </row>
    <row r="2246" spans="1:50" x14ac:dyDescent="0.25">
      <c r="A2246" s="3"/>
      <c r="B2246" s="129"/>
      <c r="X2246" s="72"/>
      <c r="Y2246" s="132"/>
      <c r="AB2246" s="131"/>
      <c r="AC2246" s="131"/>
      <c r="AD2246" s="131"/>
      <c r="AE2246" s="131"/>
      <c r="AF2246" s="131"/>
      <c r="AG2246" s="131"/>
      <c r="AH2246" s="131"/>
      <c r="AI2246" s="131"/>
      <c r="AJ2246" s="140"/>
      <c r="AK2246" s="72"/>
      <c r="AL2246" s="133"/>
      <c r="AM2246" s="133"/>
      <c r="AN2246" s="133"/>
      <c r="AO2246" s="133"/>
      <c r="AP2246" s="133"/>
      <c r="AQ2246" s="133"/>
      <c r="AR2246" s="133"/>
      <c r="AS2246" s="133"/>
      <c r="AT2246" s="133"/>
      <c r="AU2246" s="133"/>
      <c r="AV2246" s="152"/>
      <c r="AW2246" s="134"/>
      <c r="AX2246" s="135"/>
    </row>
    <row r="2247" spans="1:50" x14ac:dyDescent="0.25">
      <c r="A2247" s="3"/>
      <c r="B2247" s="129"/>
      <c r="X2247" s="72"/>
      <c r="Y2247" s="132"/>
      <c r="AB2247" s="131"/>
      <c r="AC2247" s="131"/>
      <c r="AD2247" s="131"/>
      <c r="AE2247" s="131"/>
      <c r="AF2247" s="131"/>
      <c r="AG2247" s="131"/>
      <c r="AH2247" s="131"/>
      <c r="AI2247" s="131"/>
      <c r="AJ2247" s="140"/>
      <c r="AK2247" s="72"/>
      <c r="AL2247" s="133"/>
      <c r="AM2247" s="133"/>
      <c r="AN2247" s="133"/>
      <c r="AO2247" s="133"/>
      <c r="AP2247" s="133"/>
      <c r="AQ2247" s="133"/>
      <c r="AR2247" s="133"/>
      <c r="AS2247" s="133"/>
      <c r="AT2247" s="133"/>
      <c r="AU2247" s="133"/>
      <c r="AV2247" s="152"/>
      <c r="AW2247" s="134"/>
      <c r="AX2247" s="135"/>
    </row>
    <row r="2248" spans="1:50" x14ac:dyDescent="0.25">
      <c r="A2248" s="3"/>
      <c r="B2248" s="129"/>
      <c r="X2248" s="72"/>
      <c r="Y2248" s="132"/>
      <c r="AB2248" s="131"/>
      <c r="AC2248" s="131"/>
      <c r="AD2248" s="131"/>
      <c r="AE2248" s="131"/>
      <c r="AF2248" s="131"/>
      <c r="AG2248" s="131"/>
      <c r="AH2248" s="131"/>
      <c r="AI2248" s="131"/>
      <c r="AJ2248" s="140"/>
      <c r="AK2248" s="72"/>
      <c r="AL2248" s="133"/>
      <c r="AM2248" s="133"/>
      <c r="AN2248" s="133"/>
      <c r="AO2248" s="133"/>
      <c r="AP2248" s="133"/>
      <c r="AQ2248" s="133"/>
      <c r="AR2248" s="133"/>
      <c r="AS2248" s="133"/>
      <c r="AT2248" s="133"/>
      <c r="AU2248" s="133"/>
      <c r="AV2248" s="152"/>
      <c r="AW2248" s="134"/>
      <c r="AX2248" s="135"/>
    </row>
    <row r="2249" spans="1:50" x14ac:dyDescent="0.25">
      <c r="A2249" s="3"/>
      <c r="B2249" s="129"/>
      <c r="X2249" s="72"/>
      <c r="Y2249" s="132"/>
      <c r="AB2249" s="131"/>
      <c r="AC2249" s="131"/>
      <c r="AD2249" s="131"/>
      <c r="AE2249" s="131"/>
      <c r="AF2249" s="131"/>
      <c r="AG2249" s="131"/>
      <c r="AH2249" s="131"/>
      <c r="AI2249" s="131"/>
      <c r="AJ2249" s="140"/>
      <c r="AK2249" s="72"/>
      <c r="AL2249" s="133"/>
      <c r="AM2249" s="133"/>
      <c r="AN2249" s="133"/>
      <c r="AO2249" s="133"/>
      <c r="AP2249" s="133"/>
      <c r="AQ2249" s="133"/>
      <c r="AR2249" s="133"/>
      <c r="AS2249" s="133"/>
      <c r="AT2249" s="133"/>
      <c r="AU2249" s="133"/>
      <c r="AV2249" s="152"/>
      <c r="AW2249" s="134"/>
      <c r="AX2249" s="135"/>
    </row>
    <row r="2250" spans="1:50" x14ac:dyDescent="0.25">
      <c r="A2250" s="3"/>
      <c r="B2250" s="129"/>
      <c r="X2250" s="72"/>
      <c r="Y2250" s="132"/>
      <c r="AB2250" s="131"/>
      <c r="AC2250" s="131"/>
      <c r="AD2250" s="131"/>
      <c r="AE2250" s="131"/>
      <c r="AF2250" s="131"/>
      <c r="AG2250" s="131"/>
      <c r="AH2250" s="131"/>
      <c r="AI2250" s="131"/>
      <c r="AJ2250" s="140"/>
      <c r="AK2250" s="72"/>
      <c r="AL2250" s="133"/>
      <c r="AM2250" s="133"/>
      <c r="AN2250" s="133"/>
      <c r="AO2250" s="133"/>
      <c r="AP2250" s="133"/>
      <c r="AQ2250" s="133"/>
      <c r="AR2250" s="133"/>
      <c r="AS2250" s="133"/>
      <c r="AT2250" s="133"/>
      <c r="AU2250" s="133"/>
      <c r="AV2250" s="152"/>
      <c r="AW2250" s="134"/>
      <c r="AX2250" s="135"/>
    </row>
    <row r="2251" spans="1:50" x14ac:dyDescent="0.25">
      <c r="A2251" s="3"/>
      <c r="B2251" s="129"/>
      <c r="X2251" s="72"/>
      <c r="Y2251" s="132"/>
      <c r="AB2251" s="131"/>
      <c r="AC2251" s="131"/>
      <c r="AD2251" s="131"/>
      <c r="AE2251" s="131"/>
      <c r="AF2251" s="131"/>
      <c r="AG2251" s="131"/>
      <c r="AH2251" s="131"/>
      <c r="AI2251" s="131"/>
      <c r="AJ2251" s="140"/>
      <c r="AK2251" s="72"/>
      <c r="AL2251" s="133"/>
      <c r="AM2251" s="133"/>
      <c r="AN2251" s="133"/>
      <c r="AO2251" s="133"/>
      <c r="AP2251" s="133"/>
      <c r="AQ2251" s="133"/>
      <c r="AR2251" s="133"/>
      <c r="AS2251" s="133"/>
      <c r="AT2251" s="133"/>
      <c r="AU2251" s="133"/>
      <c r="AV2251" s="152"/>
      <c r="AW2251" s="134"/>
      <c r="AX2251" s="135"/>
    </row>
    <row r="2252" spans="1:50" x14ac:dyDescent="0.25">
      <c r="A2252" s="3"/>
      <c r="B2252" s="129"/>
      <c r="X2252" s="72"/>
      <c r="Y2252" s="132"/>
      <c r="AB2252" s="131"/>
      <c r="AC2252" s="131"/>
      <c r="AD2252" s="131"/>
      <c r="AE2252" s="131"/>
      <c r="AF2252" s="131"/>
      <c r="AG2252" s="131"/>
      <c r="AH2252" s="131"/>
      <c r="AI2252" s="131"/>
      <c r="AJ2252" s="140"/>
      <c r="AK2252" s="72"/>
      <c r="AL2252" s="133"/>
      <c r="AM2252" s="133"/>
      <c r="AN2252" s="133"/>
      <c r="AO2252" s="133"/>
      <c r="AP2252" s="133"/>
      <c r="AQ2252" s="133"/>
      <c r="AR2252" s="133"/>
      <c r="AS2252" s="133"/>
      <c r="AT2252" s="133"/>
      <c r="AU2252" s="133"/>
      <c r="AV2252" s="152"/>
      <c r="AW2252" s="134"/>
      <c r="AX2252" s="135"/>
    </row>
    <row r="2253" spans="1:50" x14ac:dyDescent="0.25">
      <c r="A2253" s="3"/>
      <c r="B2253" s="129"/>
      <c r="X2253" s="72"/>
      <c r="Y2253" s="132"/>
      <c r="AB2253" s="131"/>
      <c r="AC2253" s="131"/>
      <c r="AD2253" s="131"/>
      <c r="AE2253" s="131"/>
      <c r="AF2253" s="131"/>
      <c r="AG2253" s="131"/>
      <c r="AH2253" s="131"/>
      <c r="AI2253" s="131"/>
      <c r="AJ2253" s="140"/>
      <c r="AK2253" s="72"/>
      <c r="AL2253" s="133"/>
      <c r="AM2253" s="133"/>
      <c r="AN2253" s="133"/>
      <c r="AO2253" s="133"/>
      <c r="AP2253" s="133"/>
      <c r="AQ2253" s="133"/>
      <c r="AR2253" s="133"/>
      <c r="AS2253" s="133"/>
      <c r="AT2253" s="133"/>
      <c r="AU2253" s="133"/>
      <c r="AV2253" s="152"/>
      <c r="AW2253" s="134"/>
      <c r="AX2253" s="135"/>
    </row>
    <row r="2254" spans="1:50" x14ac:dyDescent="0.25">
      <c r="A2254" s="3"/>
      <c r="B2254" s="129"/>
      <c r="X2254" s="72"/>
      <c r="Y2254" s="132"/>
      <c r="AB2254" s="131"/>
      <c r="AC2254" s="131"/>
      <c r="AD2254" s="131"/>
      <c r="AE2254" s="131"/>
      <c r="AF2254" s="131"/>
      <c r="AG2254" s="131"/>
      <c r="AH2254" s="131"/>
      <c r="AI2254" s="131"/>
      <c r="AJ2254" s="140"/>
      <c r="AK2254" s="72"/>
      <c r="AL2254" s="133"/>
      <c r="AM2254" s="133"/>
      <c r="AN2254" s="133"/>
      <c r="AO2254" s="133"/>
      <c r="AP2254" s="133"/>
      <c r="AQ2254" s="133"/>
      <c r="AR2254" s="133"/>
      <c r="AS2254" s="133"/>
      <c r="AT2254" s="133"/>
      <c r="AU2254" s="133"/>
      <c r="AV2254" s="152"/>
      <c r="AW2254" s="134"/>
      <c r="AX2254" s="135"/>
    </row>
    <row r="2255" spans="1:50" x14ac:dyDescent="0.25">
      <c r="A2255" s="3"/>
      <c r="B2255" s="129"/>
      <c r="X2255" s="72"/>
      <c r="Y2255" s="132"/>
      <c r="AB2255" s="131"/>
      <c r="AC2255" s="131"/>
      <c r="AD2255" s="131"/>
      <c r="AE2255" s="131"/>
      <c r="AF2255" s="131"/>
      <c r="AG2255" s="131"/>
      <c r="AH2255" s="131"/>
      <c r="AI2255" s="131"/>
      <c r="AJ2255" s="140"/>
      <c r="AK2255" s="72"/>
      <c r="AL2255" s="133"/>
      <c r="AM2255" s="133"/>
      <c r="AN2255" s="133"/>
      <c r="AO2255" s="133"/>
      <c r="AP2255" s="133"/>
      <c r="AQ2255" s="133"/>
      <c r="AR2255" s="133"/>
      <c r="AS2255" s="133"/>
      <c r="AT2255" s="133"/>
      <c r="AU2255" s="133"/>
      <c r="AV2255" s="152"/>
      <c r="AW2255" s="134"/>
      <c r="AX2255" s="135"/>
    </row>
    <row r="2256" spans="1:50" x14ac:dyDescent="0.25">
      <c r="A2256" s="3"/>
      <c r="B2256" s="129"/>
      <c r="X2256" s="72"/>
      <c r="Y2256" s="132"/>
      <c r="AB2256" s="131"/>
      <c r="AC2256" s="131"/>
      <c r="AD2256" s="131"/>
      <c r="AE2256" s="131"/>
      <c r="AF2256" s="131"/>
      <c r="AG2256" s="131"/>
      <c r="AH2256" s="131"/>
      <c r="AI2256" s="131"/>
      <c r="AJ2256" s="140"/>
      <c r="AK2256" s="72"/>
      <c r="AL2256" s="133"/>
      <c r="AM2256" s="133"/>
      <c r="AN2256" s="133"/>
      <c r="AO2256" s="133"/>
      <c r="AP2256" s="133"/>
      <c r="AQ2256" s="133"/>
      <c r="AR2256" s="133"/>
      <c r="AS2256" s="133"/>
      <c r="AT2256" s="133"/>
      <c r="AU2256" s="133"/>
      <c r="AV2256" s="152"/>
      <c r="AW2256" s="134"/>
      <c r="AX2256" s="135"/>
    </row>
    <row r="2257" spans="1:50" x14ac:dyDescent="0.25">
      <c r="A2257" s="3"/>
      <c r="B2257" s="129"/>
      <c r="X2257" s="72"/>
      <c r="Y2257" s="132"/>
      <c r="AB2257" s="131"/>
      <c r="AC2257" s="131"/>
      <c r="AD2257" s="131"/>
      <c r="AE2257" s="131"/>
      <c r="AF2257" s="131"/>
      <c r="AG2257" s="131"/>
      <c r="AH2257" s="131"/>
      <c r="AI2257" s="131"/>
      <c r="AJ2257" s="140"/>
      <c r="AK2257" s="72"/>
      <c r="AL2257" s="133"/>
      <c r="AM2257" s="133"/>
      <c r="AN2257" s="133"/>
      <c r="AO2257" s="133"/>
      <c r="AP2257" s="133"/>
      <c r="AQ2257" s="133"/>
      <c r="AR2257" s="133"/>
      <c r="AS2257" s="133"/>
      <c r="AT2257" s="133"/>
      <c r="AU2257" s="133"/>
      <c r="AV2257" s="152"/>
      <c r="AW2257" s="134"/>
      <c r="AX2257" s="135"/>
    </row>
    <row r="2258" spans="1:50" x14ac:dyDescent="0.25">
      <c r="A2258" s="3"/>
      <c r="B2258" s="129"/>
      <c r="X2258" s="72"/>
      <c r="Y2258" s="132"/>
      <c r="AB2258" s="131"/>
      <c r="AC2258" s="131"/>
      <c r="AD2258" s="131"/>
      <c r="AE2258" s="131"/>
      <c r="AF2258" s="131"/>
      <c r="AG2258" s="131"/>
      <c r="AH2258" s="131"/>
      <c r="AI2258" s="131"/>
      <c r="AJ2258" s="140"/>
      <c r="AK2258" s="72"/>
      <c r="AL2258" s="133"/>
      <c r="AM2258" s="133"/>
      <c r="AN2258" s="133"/>
      <c r="AO2258" s="133"/>
      <c r="AP2258" s="133"/>
      <c r="AQ2258" s="133"/>
      <c r="AR2258" s="133"/>
      <c r="AS2258" s="133"/>
      <c r="AT2258" s="133"/>
      <c r="AU2258" s="133"/>
      <c r="AV2258" s="152"/>
      <c r="AW2258" s="134"/>
      <c r="AX2258" s="135"/>
    </row>
    <row r="2259" spans="1:50" x14ac:dyDescent="0.25">
      <c r="A2259" s="3"/>
      <c r="B2259" s="129"/>
      <c r="X2259" s="72"/>
      <c r="Y2259" s="132"/>
      <c r="AB2259" s="131"/>
      <c r="AC2259" s="131"/>
      <c r="AD2259" s="131"/>
      <c r="AE2259" s="131"/>
      <c r="AF2259" s="131"/>
      <c r="AG2259" s="131"/>
      <c r="AH2259" s="131"/>
      <c r="AI2259" s="131"/>
      <c r="AJ2259" s="140"/>
      <c r="AK2259" s="72"/>
      <c r="AL2259" s="133"/>
      <c r="AM2259" s="133"/>
      <c r="AN2259" s="133"/>
      <c r="AO2259" s="133"/>
      <c r="AP2259" s="133"/>
      <c r="AQ2259" s="133"/>
      <c r="AR2259" s="133"/>
      <c r="AS2259" s="133"/>
      <c r="AT2259" s="133"/>
      <c r="AU2259" s="133"/>
      <c r="AV2259" s="152"/>
      <c r="AW2259" s="134"/>
      <c r="AX2259" s="135"/>
    </row>
    <row r="2260" spans="1:50" x14ac:dyDescent="0.25">
      <c r="A2260" s="3"/>
      <c r="B2260" s="129"/>
      <c r="X2260" s="72"/>
      <c r="Y2260" s="132"/>
      <c r="AB2260" s="131"/>
      <c r="AC2260" s="131"/>
      <c r="AD2260" s="131"/>
      <c r="AE2260" s="131"/>
      <c r="AF2260" s="131"/>
      <c r="AG2260" s="131"/>
      <c r="AH2260" s="131"/>
      <c r="AI2260" s="131"/>
      <c r="AJ2260" s="140"/>
      <c r="AK2260" s="72"/>
      <c r="AL2260" s="133"/>
      <c r="AM2260" s="133"/>
      <c r="AN2260" s="133"/>
      <c r="AO2260" s="133"/>
      <c r="AP2260" s="133"/>
      <c r="AQ2260" s="133"/>
      <c r="AR2260" s="133"/>
      <c r="AS2260" s="133"/>
      <c r="AT2260" s="133"/>
      <c r="AU2260" s="133"/>
      <c r="AV2260" s="152"/>
      <c r="AW2260" s="134"/>
      <c r="AX2260" s="135"/>
    </row>
    <row r="2261" spans="1:50" x14ac:dyDescent="0.25">
      <c r="A2261" s="3"/>
      <c r="B2261" s="129"/>
      <c r="X2261" s="72"/>
      <c r="Y2261" s="132"/>
      <c r="AB2261" s="131"/>
      <c r="AC2261" s="131"/>
      <c r="AD2261" s="131"/>
      <c r="AE2261" s="131"/>
      <c r="AF2261" s="131"/>
      <c r="AG2261" s="131"/>
      <c r="AH2261" s="131"/>
      <c r="AI2261" s="131"/>
      <c r="AJ2261" s="140"/>
      <c r="AK2261" s="72"/>
      <c r="AL2261" s="133"/>
      <c r="AM2261" s="133"/>
      <c r="AN2261" s="133"/>
      <c r="AO2261" s="133"/>
      <c r="AP2261" s="133"/>
      <c r="AQ2261" s="133"/>
      <c r="AR2261" s="133"/>
      <c r="AS2261" s="133"/>
      <c r="AT2261" s="133"/>
      <c r="AU2261" s="133"/>
      <c r="AV2261" s="152"/>
      <c r="AW2261" s="134"/>
      <c r="AX2261" s="135"/>
    </row>
    <row r="2262" spans="1:50" x14ac:dyDescent="0.25">
      <c r="A2262" s="3"/>
      <c r="B2262" s="129"/>
      <c r="X2262" s="72"/>
      <c r="Y2262" s="132"/>
      <c r="AB2262" s="131"/>
      <c r="AC2262" s="131"/>
      <c r="AD2262" s="131"/>
      <c r="AE2262" s="131"/>
      <c r="AF2262" s="131"/>
      <c r="AG2262" s="131"/>
      <c r="AH2262" s="131"/>
      <c r="AI2262" s="131"/>
      <c r="AJ2262" s="140"/>
      <c r="AK2262" s="72"/>
      <c r="AL2262" s="133"/>
      <c r="AM2262" s="133"/>
      <c r="AN2262" s="133"/>
      <c r="AO2262" s="133"/>
      <c r="AP2262" s="133"/>
      <c r="AQ2262" s="133"/>
      <c r="AR2262" s="133"/>
      <c r="AS2262" s="133"/>
      <c r="AT2262" s="133"/>
      <c r="AU2262" s="133"/>
      <c r="AV2262" s="152"/>
      <c r="AW2262" s="134"/>
      <c r="AX2262" s="135"/>
    </row>
    <row r="2263" spans="1:50" x14ac:dyDescent="0.25">
      <c r="A2263" s="3"/>
      <c r="B2263" s="129"/>
      <c r="X2263" s="72"/>
      <c r="Y2263" s="132"/>
      <c r="AB2263" s="131"/>
      <c r="AC2263" s="131"/>
      <c r="AD2263" s="131"/>
      <c r="AE2263" s="131"/>
      <c r="AF2263" s="131"/>
      <c r="AG2263" s="131"/>
      <c r="AH2263" s="131"/>
      <c r="AI2263" s="131"/>
      <c r="AJ2263" s="140"/>
      <c r="AK2263" s="72"/>
      <c r="AL2263" s="133"/>
      <c r="AM2263" s="133"/>
      <c r="AN2263" s="133"/>
      <c r="AO2263" s="133"/>
      <c r="AP2263" s="133"/>
      <c r="AQ2263" s="133"/>
      <c r="AR2263" s="133"/>
      <c r="AS2263" s="133"/>
      <c r="AT2263" s="133"/>
      <c r="AU2263" s="133"/>
      <c r="AV2263" s="152"/>
      <c r="AW2263" s="134"/>
      <c r="AX2263" s="135"/>
    </row>
    <row r="2264" spans="1:50" x14ac:dyDescent="0.25">
      <c r="A2264" s="3"/>
      <c r="B2264" s="129"/>
      <c r="X2264" s="72"/>
      <c r="Y2264" s="132"/>
      <c r="AB2264" s="131"/>
      <c r="AC2264" s="131"/>
      <c r="AD2264" s="131"/>
      <c r="AE2264" s="131"/>
      <c r="AF2264" s="131"/>
      <c r="AG2264" s="131"/>
      <c r="AH2264" s="131"/>
      <c r="AI2264" s="131"/>
      <c r="AJ2264" s="140"/>
      <c r="AK2264" s="72"/>
      <c r="AL2264" s="133"/>
      <c r="AM2264" s="133"/>
      <c r="AN2264" s="133"/>
      <c r="AO2264" s="133"/>
      <c r="AP2264" s="133"/>
      <c r="AQ2264" s="133"/>
      <c r="AR2264" s="133"/>
      <c r="AS2264" s="133"/>
      <c r="AT2264" s="133"/>
      <c r="AU2264" s="133"/>
      <c r="AV2264" s="152"/>
      <c r="AW2264" s="134"/>
      <c r="AX2264" s="135"/>
    </row>
    <row r="2265" spans="1:50" x14ac:dyDescent="0.25">
      <c r="A2265" s="3"/>
      <c r="B2265" s="129"/>
      <c r="X2265" s="72"/>
      <c r="Y2265" s="132"/>
      <c r="AB2265" s="131"/>
      <c r="AC2265" s="131"/>
      <c r="AD2265" s="131"/>
      <c r="AE2265" s="131"/>
      <c r="AF2265" s="131"/>
      <c r="AG2265" s="131"/>
      <c r="AH2265" s="131"/>
      <c r="AI2265" s="131"/>
      <c r="AJ2265" s="140"/>
      <c r="AK2265" s="72"/>
      <c r="AL2265" s="133"/>
      <c r="AM2265" s="133"/>
      <c r="AN2265" s="133"/>
      <c r="AO2265" s="133"/>
      <c r="AP2265" s="133"/>
      <c r="AQ2265" s="133"/>
      <c r="AR2265" s="133"/>
      <c r="AS2265" s="133"/>
      <c r="AT2265" s="133"/>
      <c r="AU2265" s="133"/>
      <c r="AV2265" s="152"/>
      <c r="AW2265" s="134"/>
      <c r="AX2265" s="135"/>
    </row>
    <row r="2266" spans="1:50" x14ac:dyDescent="0.25">
      <c r="A2266" s="3"/>
      <c r="B2266" s="129"/>
      <c r="X2266" s="72"/>
      <c r="Y2266" s="132"/>
      <c r="AB2266" s="131"/>
      <c r="AC2266" s="131"/>
      <c r="AD2266" s="131"/>
      <c r="AE2266" s="131"/>
      <c r="AF2266" s="131"/>
      <c r="AG2266" s="131"/>
      <c r="AH2266" s="131"/>
      <c r="AI2266" s="131"/>
      <c r="AJ2266" s="140"/>
      <c r="AK2266" s="72"/>
      <c r="AL2266" s="133"/>
      <c r="AM2266" s="133"/>
      <c r="AN2266" s="133"/>
      <c r="AO2266" s="133"/>
      <c r="AP2266" s="133"/>
      <c r="AQ2266" s="133"/>
      <c r="AR2266" s="133"/>
      <c r="AS2266" s="133"/>
      <c r="AT2266" s="133"/>
      <c r="AU2266" s="133"/>
      <c r="AV2266" s="152"/>
      <c r="AW2266" s="134"/>
      <c r="AX2266" s="135"/>
    </row>
    <row r="2267" spans="1:50" x14ac:dyDescent="0.25">
      <c r="A2267" s="3"/>
      <c r="B2267" s="129"/>
      <c r="X2267" s="72"/>
      <c r="Y2267" s="132"/>
      <c r="AB2267" s="131"/>
      <c r="AC2267" s="131"/>
      <c r="AD2267" s="131"/>
      <c r="AE2267" s="131"/>
      <c r="AF2267" s="131"/>
      <c r="AG2267" s="131"/>
      <c r="AH2267" s="131"/>
      <c r="AI2267" s="131"/>
      <c r="AJ2267" s="140"/>
      <c r="AK2267" s="72"/>
      <c r="AL2267" s="133"/>
      <c r="AM2267" s="133"/>
      <c r="AN2267" s="133"/>
      <c r="AO2267" s="133"/>
      <c r="AP2267" s="133"/>
      <c r="AQ2267" s="133"/>
      <c r="AR2267" s="133"/>
      <c r="AS2267" s="133"/>
      <c r="AT2267" s="133"/>
      <c r="AU2267" s="133"/>
      <c r="AV2267" s="152"/>
      <c r="AW2267" s="134"/>
      <c r="AX2267" s="135"/>
    </row>
    <row r="2268" spans="1:50" x14ac:dyDescent="0.25">
      <c r="A2268" s="3"/>
      <c r="B2268" s="129"/>
      <c r="X2268" s="72"/>
      <c r="Y2268" s="132"/>
      <c r="AB2268" s="131"/>
      <c r="AC2268" s="131"/>
      <c r="AD2268" s="131"/>
      <c r="AE2268" s="131"/>
      <c r="AF2268" s="131"/>
      <c r="AG2268" s="131"/>
      <c r="AH2268" s="131"/>
      <c r="AI2268" s="131"/>
      <c r="AJ2268" s="140"/>
      <c r="AK2268" s="72"/>
      <c r="AL2268" s="133"/>
      <c r="AM2268" s="133"/>
      <c r="AN2268" s="133"/>
      <c r="AO2268" s="133"/>
      <c r="AP2268" s="133"/>
      <c r="AQ2268" s="133"/>
      <c r="AR2268" s="133"/>
      <c r="AS2268" s="133"/>
      <c r="AT2268" s="133"/>
      <c r="AU2268" s="133"/>
      <c r="AV2268" s="152"/>
      <c r="AW2268" s="134"/>
      <c r="AX2268" s="135"/>
    </row>
    <row r="2269" spans="1:50" x14ac:dyDescent="0.25">
      <c r="A2269" s="3"/>
      <c r="B2269" s="129"/>
      <c r="X2269" s="72"/>
      <c r="Y2269" s="132"/>
      <c r="AB2269" s="131"/>
      <c r="AC2269" s="131"/>
      <c r="AD2269" s="131"/>
      <c r="AE2269" s="131"/>
      <c r="AF2269" s="131"/>
      <c r="AG2269" s="131"/>
      <c r="AH2269" s="131"/>
      <c r="AI2269" s="131"/>
      <c r="AJ2269" s="140"/>
      <c r="AK2269" s="72"/>
      <c r="AL2269" s="133"/>
      <c r="AM2269" s="133"/>
      <c r="AN2269" s="133"/>
      <c r="AO2269" s="133"/>
      <c r="AP2269" s="133"/>
      <c r="AQ2269" s="133"/>
      <c r="AR2269" s="133"/>
      <c r="AS2269" s="133"/>
      <c r="AT2269" s="133"/>
      <c r="AU2269" s="133"/>
      <c r="AV2269" s="152"/>
      <c r="AW2269" s="134"/>
      <c r="AX2269" s="135"/>
    </row>
    <row r="2270" spans="1:50" x14ac:dyDescent="0.25">
      <c r="A2270" s="3"/>
      <c r="B2270" s="129"/>
      <c r="X2270" s="72"/>
      <c r="Y2270" s="132"/>
      <c r="AB2270" s="131"/>
      <c r="AC2270" s="131"/>
      <c r="AD2270" s="131"/>
      <c r="AE2270" s="131"/>
      <c r="AF2270" s="131"/>
      <c r="AG2270" s="131"/>
      <c r="AH2270" s="131"/>
      <c r="AI2270" s="131"/>
      <c r="AJ2270" s="140"/>
      <c r="AK2270" s="72"/>
      <c r="AL2270" s="133"/>
      <c r="AM2270" s="133"/>
      <c r="AN2270" s="133"/>
      <c r="AO2270" s="133"/>
      <c r="AP2270" s="133"/>
      <c r="AQ2270" s="133"/>
      <c r="AR2270" s="133"/>
      <c r="AS2270" s="133"/>
      <c r="AT2270" s="133"/>
      <c r="AU2270" s="133"/>
      <c r="AV2270" s="152"/>
      <c r="AW2270" s="134"/>
      <c r="AX2270" s="135"/>
    </row>
    <row r="2271" spans="1:50" x14ac:dyDescent="0.25">
      <c r="A2271" s="3"/>
      <c r="B2271" s="129"/>
      <c r="X2271" s="72"/>
      <c r="Y2271" s="132"/>
      <c r="AB2271" s="131"/>
      <c r="AC2271" s="131"/>
      <c r="AD2271" s="131"/>
      <c r="AE2271" s="131"/>
      <c r="AF2271" s="131"/>
      <c r="AG2271" s="131"/>
      <c r="AH2271" s="131"/>
      <c r="AI2271" s="131"/>
      <c r="AJ2271" s="140"/>
      <c r="AK2271" s="72"/>
      <c r="AL2271" s="133"/>
      <c r="AM2271" s="133"/>
      <c r="AN2271" s="133"/>
      <c r="AO2271" s="133"/>
      <c r="AP2271" s="133"/>
      <c r="AQ2271" s="133"/>
      <c r="AR2271" s="133"/>
      <c r="AS2271" s="133"/>
      <c r="AT2271" s="133"/>
      <c r="AU2271" s="133"/>
      <c r="AV2271" s="152"/>
      <c r="AW2271" s="134"/>
      <c r="AX2271" s="135"/>
    </row>
    <row r="2272" spans="1:50" x14ac:dyDescent="0.25">
      <c r="A2272" s="3"/>
      <c r="B2272" s="129"/>
      <c r="X2272" s="72"/>
      <c r="Y2272" s="132"/>
      <c r="AB2272" s="131"/>
      <c r="AC2272" s="131"/>
      <c r="AD2272" s="131"/>
      <c r="AE2272" s="131"/>
      <c r="AF2272" s="131"/>
      <c r="AG2272" s="131"/>
      <c r="AH2272" s="131"/>
      <c r="AI2272" s="131"/>
      <c r="AJ2272" s="140"/>
      <c r="AK2272" s="72"/>
      <c r="AL2272" s="133"/>
      <c r="AM2272" s="133"/>
      <c r="AN2272" s="133"/>
      <c r="AO2272" s="133"/>
      <c r="AP2272" s="133"/>
      <c r="AQ2272" s="133"/>
      <c r="AR2272" s="133"/>
      <c r="AS2272" s="133"/>
      <c r="AT2272" s="133"/>
      <c r="AU2272" s="133"/>
      <c r="AV2272" s="152"/>
      <c r="AW2272" s="134"/>
      <c r="AX2272" s="135"/>
    </row>
    <row r="2273" spans="1:50" x14ac:dyDescent="0.25">
      <c r="A2273" s="3"/>
      <c r="B2273" s="129"/>
      <c r="X2273" s="72"/>
      <c r="Y2273" s="132"/>
      <c r="AB2273" s="131"/>
      <c r="AC2273" s="131"/>
      <c r="AD2273" s="131"/>
      <c r="AE2273" s="131"/>
      <c r="AF2273" s="131"/>
      <c r="AG2273" s="131"/>
      <c r="AH2273" s="131"/>
      <c r="AI2273" s="131"/>
      <c r="AJ2273" s="140"/>
      <c r="AK2273" s="72"/>
      <c r="AL2273" s="133"/>
      <c r="AM2273" s="133"/>
      <c r="AN2273" s="133"/>
      <c r="AO2273" s="133"/>
      <c r="AP2273" s="133"/>
      <c r="AQ2273" s="133"/>
      <c r="AR2273" s="133"/>
      <c r="AS2273" s="133"/>
      <c r="AT2273" s="133"/>
      <c r="AU2273" s="133"/>
      <c r="AV2273" s="152"/>
      <c r="AW2273" s="134"/>
      <c r="AX2273" s="135"/>
    </row>
    <row r="2274" spans="1:50" x14ac:dyDescent="0.25">
      <c r="A2274" s="3"/>
      <c r="B2274" s="129"/>
      <c r="X2274" s="72"/>
      <c r="Y2274" s="132"/>
      <c r="AB2274" s="131"/>
      <c r="AC2274" s="131"/>
      <c r="AD2274" s="131"/>
      <c r="AE2274" s="131"/>
      <c r="AF2274" s="131"/>
      <c r="AG2274" s="131"/>
      <c r="AH2274" s="131"/>
      <c r="AI2274" s="131"/>
      <c r="AJ2274" s="140"/>
      <c r="AK2274" s="72"/>
      <c r="AL2274" s="133"/>
      <c r="AM2274" s="133"/>
      <c r="AN2274" s="133"/>
      <c r="AO2274" s="133"/>
      <c r="AP2274" s="133"/>
      <c r="AQ2274" s="133"/>
      <c r="AR2274" s="133"/>
      <c r="AS2274" s="133"/>
      <c r="AT2274" s="133"/>
      <c r="AU2274" s="133"/>
      <c r="AV2274" s="152"/>
      <c r="AW2274" s="134"/>
      <c r="AX2274" s="135"/>
    </row>
    <row r="2275" spans="1:50" x14ac:dyDescent="0.25">
      <c r="A2275" s="3"/>
      <c r="B2275" s="129"/>
      <c r="X2275" s="72"/>
      <c r="Y2275" s="132"/>
      <c r="AB2275" s="131"/>
      <c r="AC2275" s="131"/>
      <c r="AD2275" s="131"/>
      <c r="AE2275" s="131"/>
      <c r="AF2275" s="131"/>
      <c r="AG2275" s="131"/>
      <c r="AH2275" s="131"/>
      <c r="AI2275" s="131"/>
      <c r="AJ2275" s="140"/>
      <c r="AK2275" s="72"/>
      <c r="AL2275" s="133"/>
      <c r="AM2275" s="133"/>
      <c r="AN2275" s="133"/>
      <c r="AO2275" s="133"/>
      <c r="AP2275" s="133"/>
      <c r="AQ2275" s="133"/>
      <c r="AR2275" s="133"/>
      <c r="AS2275" s="133"/>
      <c r="AT2275" s="133"/>
      <c r="AU2275" s="133"/>
      <c r="AV2275" s="152"/>
      <c r="AW2275" s="134"/>
      <c r="AX2275" s="135"/>
    </row>
    <row r="2276" spans="1:50" x14ac:dyDescent="0.25">
      <c r="A2276" s="3"/>
      <c r="B2276" s="129"/>
      <c r="X2276" s="72"/>
      <c r="Y2276" s="132"/>
      <c r="AB2276" s="131"/>
      <c r="AC2276" s="131"/>
      <c r="AD2276" s="131"/>
      <c r="AE2276" s="131"/>
      <c r="AF2276" s="131"/>
      <c r="AG2276" s="131"/>
      <c r="AH2276" s="131"/>
      <c r="AI2276" s="131"/>
      <c r="AJ2276" s="140"/>
      <c r="AK2276" s="72"/>
      <c r="AL2276" s="133"/>
      <c r="AM2276" s="133"/>
      <c r="AN2276" s="133"/>
      <c r="AO2276" s="133"/>
      <c r="AP2276" s="133"/>
      <c r="AQ2276" s="133"/>
      <c r="AR2276" s="133"/>
      <c r="AS2276" s="133"/>
      <c r="AT2276" s="133"/>
      <c r="AU2276" s="133"/>
      <c r="AV2276" s="152"/>
      <c r="AW2276" s="134"/>
      <c r="AX2276" s="135"/>
    </row>
    <row r="2277" spans="1:50" x14ac:dyDescent="0.25">
      <c r="A2277" s="3"/>
      <c r="B2277" s="129"/>
      <c r="X2277" s="72"/>
      <c r="Y2277" s="132"/>
      <c r="AB2277" s="131"/>
      <c r="AC2277" s="131"/>
      <c r="AD2277" s="131"/>
      <c r="AE2277" s="131"/>
      <c r="AF2277" s="131"/>
      <c r="AG2277" s="131"/>
      <c r="AH2277" s="131"/>
      <c r="AI2277" s="131"/>
      <c r="AJ2277" s="140"/>
      <c r="AK2277" s="72"/>
      <c r="AL2277" s="133"/>
      <c r="AM2277" s="133"/>
      <c r="AN2277" s="133"/>
      <c r="AO2277" s="133"/>
      <c r="AP2277" s="133"/>
      <c r="AQ2277" s="133"/>
      <c r="AR2277" s="133"/>
      <c r="AS2277" s="133"/>
      <c r="AT2277" s="133"/>
      <c r="AU2277" s="133"/>
      <c r="AV2277" s="152"/>
      <c r="AW2277" s="134"/>
      <c r="AX2277" s="135"/>
    </row>
    <row r="2278" spans="1:50" x14ac:dyDescent="0.25">
      <c r="A2278" s="3"/>
      <c r="B2278" s="129"/>
      <c r="X2278" s="72"/>
      <c r="Y2278" s="132"/>
      <c r="AB2278" s="131"/>
      <c r="AC2278" s="131"/>
      <c r="AD2278" s="131"/>
      <c r="AE2278" s="131"/>
      <c r="AF2278" s="131"/>
      <c r="AG2278" s="131"/>
      <c r="AH2278" s="131"/>
      <c r="AI2278" s="131"/>
      <c r="AJ2278" s="140"/>
      <c r="AK2278" s="72"/>
      <c r="AL2278" s="133"/>
      <c r="AM2278" s="133"/>
      <c r="AN2278" s="133"/>
      <c r="AO2278" s="133"/>
      <c r="AP2278" s="133"/>
      <c r="AQ2278" s="133"/>
      <c r="AR2278" s="133"/>
      <c r="AS2278" s="133"/>
      <c r="AT2278" s="133"/>
      <c r="AU2278" s="133"/>
      <c r="AV2278" s="152"/>
      <c r="AW2278" s="134"/>
      <c r="AX2278" s="135"/>
    </row>
    <row r="2279" spans="1:50" x14ac:dyDescent="0.25">
      <c r="A2279" s="3"/>
      <c r="B2279" s="129"/>
      <c r="X2279" s="72"/>
      <c r="Y2279" s="132"/>
      <c r="AB2279" s="131"/>
      <c r="AC2279" s="131"/>
      <c r="AD2279" s="131"/>
      <c r="AE2279" s="131"/>
      <c r="AF2279" s="131"/>
      <c r="AG2279" s="131"/>
      <c r="AH2279" s="131"/>
      <c r="AI2279" s="131"/>
      <c r="AJ2279" s="140"/>
      <c r="AK2279" s="72"/>
      <c r="AL2279" s="133"/>
      <c r="AM2279" s="133"/>
      <c r="AN2279" s="133"/>
      <c r="AO2279" s="133"/>
      <c r="AP2279" s="133"/>
      <c r="AQ2279" s="133"/>
      <c r="AR2279" s="133"/>
      <c r="AS2279" s="133"/>
      <c r="AT2279" s="133"/>
      <c r="AU2279" s="133"/>
      <c r="AV2279" s="152"/>
      <c r="AW2279" s="134"/>
      <c r="AX2279" s="135"/>
    </row>
    <row r="2280" spans="1:50" x14ac:dyDescent="0.25">
      <c r="A2280" s="3"/>
      <c r="B2280" s="129"/>
      <c r="X2280" s="72"/>
      <c r="Y2280" s="132"/>
      <c r="AB2280" s="131"/>
      <c r="AC2280" s="131"/>
      <c r="AD2280" s="131"/>
      <c r="AE2280" s="131"/>
      <c r="AF2280" s="131"/>
      <c r="AG2280" s="131"/>
      <c r="AH2280" s="131"/>
      <c r="AI2280" s="131"/>
      <c r="AJ2280" s="140"/>
      <c r="AK2280" s="72"/>
      <c r="AL2280" s="133"/>
      <c r="AM2280" s="133"/>
      <c r="AN2280" s="133"/>
      <c r="AO2280" s="133"/>
      <c r="AP2280" s="133"/>
      <c r="AQ2280" s="133"/>
      <c r="AR2280" s="133"/>
      <c r="AS2280" s="133"/>
      <c r="AT2280" s="133"/>
      <c r="AU2280" s="133"/>
      <c r="AV2280" s="152"/>
      <c r="AW2280" s="134"/>
      <c r="AX2280" s="135"/>
    </row>
    <row r="2281" spans="1:50" x14ac:dyDescent="0.25">
      <c r="A2281" s="3"/>
      <c r="B2281" s="129"/>
      <c r="X2281" s="72"/>
      <c r="Y2281" s="132"/>
      <c r="AB2281" s="131"/>
      <c r="AC2281" s="131"/>
      <c r="AD2281" s="131"/>
      <c r="AE2281" s="131"/>
      <c r="AF2281" s="131"/>
      <c r="AG2281" s="131"/>
      <c r="AH2281" s="131"/>
      <c r="AI2281" s="131"/>
      <c r="AJ2281" s="140"/>
      <c r="AK2281" s="72"/>
      <c r="AL2281" s="133"/>
      <c r="AM2281" s="133"/>
      <c r="AN2281" s="133"/>
      <c r="AO2281" s="133"/>
      <c r="AP2281" s="133"/>
      <c r="AQ2281" s="133"/>
      <c r="AR2281" s="133"/>
      <c r="AS2281" s="133"/>
      <c r="AT2281" s="133"/>
      <c r="AU2281" s="133"/>
      <c r="AV2281" s="152"/>
      <c r="AW2281" s="134"/>
      <c r="AX2281" s="135"/>
    </row>
    <row r="2282" spans="1:50" x14ac:dyDescent="0.25">
      <c r="A2282" s="3"/>
      <c r="B2282" s="129"/>
      <c r="X2282" s="72"/>
      <c r="Y2282" s="132"/>
      <c r="AB2282" s="131"/>
      <c r="AC2282" s="131"/>
      <c r="AD2282" s="131"/>
      <c r="AE2282" s="131"/>
      <c r="AF2282" s="131"/>
      <c r="AG2282" s="131"/>
      <c r="AH2282" s="131"/>
      <c r="AI2282" s="131"/>
      <c r="AJ2282" s="140"/>
      <c r="AK2282" s="72"/>
      <c r="AL2282" s="133"/>
      <c r="AM2282" s="133"/>
      <c r="AN2282" s="133"/>
      <c r="AO2282" s="133"/>
      <c r="AP2282" s="133"/>
      <c r="AQ2282" s="133"/>
      <c r="AR2282" s="133"/>
      <c r="AS2282" s="133"/>
      <c r="AT2282" s="133"/>
      <c r="AU2282" s="133"/>
      <c r="AV2282" s="152"/>
      <c r="AW2282" s="134"/>
      <c r="AX2282" s="135"/>
    </row>
    <row r="2283" spans="1:50" x14ac:dyDescent="0.25">
      <c r="A2283" s="3"/>
      <c r="B2283" s="129"/>
      <c r="X2283" s="72"/>
      <c r="Y2283" s="132"/>
      <c r="AB2283" s="131"/>
      <c r="AC2283" s="131"/>
      <c r="AD2283" s="131"/>
      <c r="AE2283" s="131"/>
      <c r="AF2283" s="131"/>
      <c r="AG2283" s="131"/>
      <c r="AH2283" s="131"/>
      <c r="AI2283" s="131"/>
      <c r="AJ2283" s="140"/>
      <c r="AK2283" s="72"/>
      <c r="AL2283" s="133"/>
      <c r="AM2283" s="133"/>
      <c r="AN2283" s="133"/>
      <c r="AO2283" s="133"/>
      <c r="AP2283" s="133"/>
      <c r="AQ2283" s="133"/>
      <c r="AR2283" s="133"/>
      <c r="AS2283" s="133"/>
      <c r="AT2283" s="133"/>
      <c r="AU2283" s="133"/>
      <c r="AV2283" s="152"/>
      <c r="AW2283" s="134"/>
      <c r="AX2283" s="135"/>
    </row>
    <row r="2284" spans="1:50" x14ac:dyDescent="0.25">
      <c r="A2284" s="3"/>
      <c r="B2284" s="129"/>
      <c r="X2284" s="72"/>
      <c r="Y2284" s="132"/>
      <c r="AB2284" s="131"/>
      <c r="AC2284" s="131"/>
      <c r="AD2284" s="131"/>
      <c r="AE2284" s="131"/>
      <c r="AF2284" s="131"/>
      <c r="AG2284" s="131"/>
      <c r="AH2284" s="131"/>
      <c r="AI2284" s="131"/>
      <c r="AJ2284" s="140"/>
      <c r="AK2284" s="72"/>
      <c r="AL2284" s="133"/>
      <c r="AM2284" s="133"/>
      <c r="AN2284" s="133"/>
      <c r="AO2284" s="133"/>
      <c r="AP2284" s="133"/>
      <c r="AQ2284" s="133"/>
      <c r="AR2284" s="133"/>
      <c r="AS2284" s="133"/>
      <c r="AT2284" s="133"/>
      <c r="AU2284" s="133"/>
      <c r="AV2284" s="152"/>
      <c r="AW2284" s="134"/>
      <c r="AX2284" s="135"/>
    </row>
    <row r="2285" spans="1:50" x14ac:dyDescent="0.25">
      <c r="A2285" s="3"/>
      <c r="B2285" s="129"/>
      <c r="X2285" s="72"/>
      <c r="Y2285" s="132"/>
      <c r="AB2285" s="131"/>
      <c r="AC2285" s="131"/>
      <c r="AD2285" s="131"/>
      <c r="AE2285" s="131"/>
      <c r="AF2285" s="131"/>
      <c r="AG2285" s="131"/>
      <c r="AH2285" s="131"/>
      <c r="AI2285" s="131"/>
      <c r="AJ2285" s="140"/>
      <c r="AK2285" s="72"/>
      <c r="AL2285" s="133"/>
      <c r="AM2285" s="133"/>
      <c r="AN2285" s="133"/>
      <c r="AO2285" s="133"/>
      <c r="AP2285" s="133"/>
      <c r="AQ2285" s="133"/>
      <c r="AR2285" s="133"/>
      <c r="AS2285" s="133"/>
      <c r="AT2285" s="133"/>
      <c r="AU2285" s="133"/>
      <c r="AV2285" s="152"/>
      <c r="AW2285" s="134"/>
      <c r="AX2285" s="135"/>
    </row>
    <row r="2286" spans="1:50" x14ac:dyDescent="0.25">
      <c r="A2286" s="3"/>
      <c r="B2286" s="129"/>
      <c r="X2286" s="72"/>
      <c r="Y2286" s="132"/>
      <c r="AB2286" s="131"/>
      <c r="AC2286" s="131"/>
      <c r="AD2286" s="131"/>
      <c r="AE2286" s="131"/>
      <c r="AF2286" s="131"/>
      <c r="AG2286" s="131"/>
      <c r="AH2286" s="131"/>
      <c r="AI2286" s="131"/>
      <c r="AJ2286" s="140"/>
      <c r="AK2286" s="72"/>
      <c r="AL2286" s="133"/>
      <c r="AM2286" s="133"/>
      <c r="AN2286" s="133"/>
      <c r="AO2286" s="133"/>
      <c r="AP2286" s="133"/>
      <c r="AQ2286" s="133"/>
      <c r="AR2286" s="133"/>
      <c r="AS2286" s="133"/>
      <c r="AT2286" s="133"/>
      <c r="AU2286" s="133"/>
      <c r="AV2286" s="152"/>
      <c r="AW2286" s="134"/>
      <c r="AX2286" s="135"/>
    </row>
    <row r="2287" spans="1:50" x14ac:dyDescent="0.25">
      <c r="A2287" s="3"/>
      <c r="B2287" s="129"/>
      <c r="X2287" s="72"/>
      <c r="Y2287" s="132"/>
      <c r="AB2287" s="131"/>
      <c r="AC2287" s="131"/>
      <c r="AD2287" s="131"/>
      <c r="AE2287" s="131"/>
      <c r="AF2287" s="131"/>
      <c r="AG2287" s="131"/>
      <c r="AH2287" s="131"/>
      <c r="AI2287" s="131"/>
      <c r="AJ2287" s="140"/>
      <c r="AK2287" s="72"/>
      <c r="AL2287" s="133"/>
      <c r="AM2287" s="133"/>
      <c r="AN2287" s="133"/>
      <c r="AO2287" s="133"/>
      <c r="AP2287" s="133"/>
      <c r="AQ2287" s="133"/>
      <c r="AR2287" s="133"/>
      <c r="AS2287" s="133"/>
      <c r="AT2287" s="133"/>
      <c r="AU2287" s="133"/>
      <c r="AV2287" s="152"/>
      <c r="AW2287" s="134"/>
      <c r="AX2287" s="135"/>
    </row>
    <row r="2288" spans="1:50" x14ac:dyDescent="0.25">
      <c r="A2288" s="3"/>
      <c r="B2288" s="129"/>
      <c r="X2288" s="72"/>
      <c r="Y2288" s="132"/>
      <c r="AB2288" s="131"/>
      <c r="AC2288" s="131"/>
      <c r="AD2288" s="131"/>
      <c r="AE2288" s="131"/>
      <c r="AF2288" s="131"/>
      <c r="AG2288" s="131"/>
      <c r="AH2288" s="131"/>
      <c r="AI2288" s="131"/>
      <c r="AJ2288" s="140"/>
      <c r="AK2288" s="72"/>
      <c r="AL2288" s="133"/>
      <c r="AM2288" s="133"/>
      <c r="AN2288" s="133"/>
      <c r="AO2288" s="133"/>
      <c r="AP2288" s="133"/>
      <c r="AQ2288" s="133"/>
      <c r="AR2288" s="133"/>
      <c r="AS2288" s="133"/>
      <c r="AT2288" s="133"/>
      <c r="AU2288" s="133"/>
      <c r="AV2288" s="152"/>
      <c r="AW2288" s="134"/>
      <c r="AX2288" s="135"/>
    </row>
    <row r="2289" spans="1:50" x14ac:dyDescent="0.25">
      <c r="A2289" s="3"/>
      <c r="B2289" s="129"/>
      <c r="X2289" s="72"/>
      <c r="Y2289" s="132"/>
      <c r="AB2289" s="131"/>
      <c r="AC2289" s="131"/>
      <c r="AD2289" s="131"/>
      <c r="AE2289" s="131"/>
      <c r="AF2289" s="131"/>
      <c r="AG2289" s="131"/>
      <c r="AH2289" s="131"/>
      <c r="AI2289" s="131"/>
      <c r="AJ2289" s="140"/>
      <c r="AK2289" s="72"/>
      <c r="AL2289" s="133"/>
      <c r="AM2289" s="133"/>
      <c r="AN2289" s="133"/>
      <c r="AO2289" s="133"/>
      <c r="AP2289" s="133"/>
      <c r="AQ2289" s="133"/>
      <c r="AR2289" s="133"/>
      <c r="AS2289" s="133"/>
      <c r="AT2289" s="133"/>
      <c r="AU2289" s="133"/>
      <c r="AV2289" s="152"/>
      <c r="AW2289" s="134"/>
      <c r="AX2289" s="135"/>
    </row>
    <row r="2290" spans="1:50" x14ac:dyDescent="0.25">
      <c r="A2290" s="3"/>
      <c r="B2290" s="129"/>
      <c r="X2290" s="72"/>
      <c r="Y2290" s="132"/>
      <c r="AB2290" s="131"/>
      <c r="AC2290" s="131"/>
      <c r="AD2290" s="131"/>
      <c r="AE2290" s="131"/>
      <c r="AF2290" s="131"/>
      <c r="AG2290" s="131"/>
      <c r="AH2290" s="131"/>
      <c r="AI2290" s="131"/>
      <c r="AJ2290" s="140"/>
      <c r="AK2290" s="72"/>
      <c r="AL2290" s="133"/>
      <c r="AM2290" s="133"/>
      <c r="AN2290" s="133"/>
      <c r="AO2290" s="133"/>
      <c r="AP2290" s="133"/>
      <c r="AQ2290" s="133"/>
      <c r="AR2290" s="133"/>
      <c r="AS2290" s="133"/>
      <c r="AT2290" s="133"/>
      <c r="AU2290" s="133"/>
      <c r="AV2290" s="152"/>
      <c r="AW2290" s="134"/>
      <c r="AX2290" s="135"/>
    </row>
    <row r="2291" spans="1:50" x14ac:dyDescent="0.25">
      <c r="A2291" s="3"/>
      <c r="B2291" s="129"/>
      <c r="X2291" s="72"/>
      <c r="Y2291" s="132"/>
      <c r="AB2291" s="131"/>
      <c r="AC2291" s="131"/>
      <c r="AD2291" s="131"/>
      <c r="AE2291" s="131"/>
      <c r="AF2291" s="131"/>
      <c r="AG2291" s="131"/>
      <c r="AH2291" s="131"/>
      <c r="AI2291" s="131"/>
      <c r="AJ2291" s="140"/>
      <c r="AK2291" s="72"/>
      <c r="AL2291" s="133"/>
      <c r="AM2291" s="133"/>
      <c r="AN2291" s="133"/>
      <c r="AO2291" s="133"/>
      <c r="AP2291" s="133"/>
      <c r="AQ2291" s="133"/>
      <c r="AR2291" s="133"/>
      <c r="AS2291" s="133"/>
      <c r="AT2291" s="133"/>
      <c r="AU2291" s="133"/>
      <c r="AV2291" s="152"/>
      <c r="AW2291" s="134"/>
      <c r="AX2291" s="135"/>
    </row>
    <row r="2292" spans="1:50" x14ac:dyDescent="0.25">
      <c r="A2292" s="3"/>
      <c r="B2292" s="129"/>
      <c r="X2292" s="72"/>
      <c r="Y2292" s="132"/>
      <c r="AB2292" s="131"/>
      <c r="AC2292" s="131"/>
      <c r="AD2292" s="131"/>
      <c r="AE2292" s="131"/>
      <c r="AF2292" s="131"/>
      <c r="AG2292" s="131"/>
      <c r="AH2292" s="131"/>
      <c r="AI2292" s="131"/>
      <c r="AJ2292" s="140"/>
      <c r="AK2292" s="72"/>
      <c r="AL2292" s="133"/>
      <c r="AM2292" s="133"/>
      <c r="AN2292" s="133"/>
      <c r="AO2292" s="133"/>
      <c r="AP2292" s="133"/>
      <c r="AQ2292" s="133"/>
      <c r="AR2292" s="133"/>
      <c r="AS2292" s="133"/>
      <c r="AT2292" s="133"/>
      <c r="AU2292" s="133"/>
      <c r="AV2292" s="152"/>
      <c r="AW2292" s="134"/>
      <c r="AX2292" s="135"/>
    </row>
    <row r="2293" spans="1:50" x14ac:dyDescent="0.25">
      <c r="A2293" s="3"/>
      <c r="B2293" s="129"/>
      <c r="X2293" s="72"/>
      <c r="Y2293" s="132"/>
      <c r="AB2293" s="131"/>
      <c r="AC2293" s="131"/>
      <c r="AD2293" s="131"/>
      <c r="AE2293" s="131"/>
      <c r="AF2293" s="131"/>
      <c r="AG2293" s="131"/>
      <c r="AH2293" s="131"/>
      <c r="AI2293" s="131"/>
      <c r="AJ2293" s="140"/>
      <c r="AK2293" s="72"/>
      <c r="AL2293" s="133"/>
      <c r="AM2293" s="133"/>
      <c r="AN2293" s="133"/>
      <c r="AO2293" s="133"/>
      <c r="AP2293" s="133"/>
      <c r="AQ2293" s="133"/>
      <c r="AR2293" s="133"/>
      <c r="AS2293" s="133"/>
      <c r="AT2293" s="133"/>
      <c r="AU2293" s="133"/>
      <c r="AV2293" s="152"/>
      <c r="AW2293" s="134"/>
      <c r="AX2293" s="135"/>
    </row>
    <row r="2294" spans="1:50" x14ac:dyDescent="0.25">
      <c r="A2294" s="3"/>
      <c r="B2294" s="129"/>
      <c r="X2294" s="72"/>
      <c r="Y2294" s="132"/>
      <c r="AB2294" s="131"/>
      <c r="AC2294" s="131"/>
      <c r="AD2294" s="131"/>
      <c r="AE2294" s="131"/>
      <c r="AF2294" s="131"/>
      <c r="AG2294" s="131"/>
      <c r="AH2294" s="131"/>
      <c r="AI2294" s="131"/>
      <c r="AJ2294" s="140"/>
      <c r="AK2294" s="72"/>
      <c r="AL2294" s="133"/>
      <c r="AM2294" s="133"/>
      <c r="AN2294" s="133"/>
      <c r="AO2294" s="133"/>
      <c r="AP2294" s="133"/>
      <c r="AQ2294" s="133"/>
      <c r="AR2294" s="133"/>
      <c r="AS2294" s="133"/>
      <c r="AT2294" s="133"/>
      <c r="AU2294" s="133"/>
      <c r="AV2294" s="152"/>
      <c r="AW2294" s="134"/>
      <c r="AX2294" s="135"/>
    </row>
    <row r="2295" spans="1:50" x14ac:dyDescent="0.25">
      <c r="A2295" s="3"/>
      <c r="B2295" s="129"/>
      <c r="X2295" s="72"/>
      <c r="Y2295" s="132"/>
      <c r="AB2295" s="131"/>
      <c r="AC2295" s="131"/>
      <c r="AD2295" s="131"/>
      <c r="AE2295" s="131"/>
      <c r="AF2295" s="131"/>
      <c r="AG2295" s="131"/>
      <c r="AH2295" s="131"/>
      <c r="AI2295" s="131"/>
      <c r="AJ2295" s="140"/>
      <c r="AK2295" s="72"/>
      <c r="AL2295" s="133"/>
      <c r="AM2295" s="133"/>
      <c r="AN2295" s="133"/>
      <c r="AO2295" s="133"/>
      <c r="AP2295" s="133"/>
      <c r="AQ2295" s="133"/>
      <c r="AR2295" s="133"/>
      <c r="AS2295" s="133"/>
      <c r="AT2295" s="133"/>
      <c r="AU2295" s="133"/>
      <c r="AV2295" s="152"/>
      <c r="AW2295" s="134"/>
      <c r="AX2295" s="135"/>
    </row>
    <row r="2296" spans="1:50" x14ac:dyDescent="0.25">
      <c r="A2296" s="3"/>
      <c r="B2296" s="129"/>
      <c r="X2296" s="72"/>
      <c r="Y2296" s="132"/>
      <c r="AB2296" s="131"/>
      <c r="AC2296" s="131"/>
      <c r="AD2296" s="131"/>
      <c r="AE2296" s="131"/>
      <c r="AF2296" s="131"/>
      <c r="AG2296" s="131"/>
      <c r="AH2296" s="131"/>
      <c r="AI2296" s="131"/>
      <c r="AJ2296" s="140"/>
      <c r="AK2296" s="72"/>
      <c r="AL2296" s="133"/>
      <c r="AM2296" s="133"/>
      <c r="AN2296" s="133"/>
      <c r="AO2296" s="133"/>
      <c r="AP2296" s="133"/>
      <c r="AQ2296" s="133"/>
      <c r="AR2296" s="133"/>
      <c r="AS2296" s="133"/>
      <c r="AT2296" s="133"/>
      <c r="AU2296" s="133"/>
      <c r="AV2296" s="152"/>
      <c r="AW2296" s="134"/>
      <c r="AX2296" s="135"/>
    </row>
    <row r="2297" spans="1:50" x14ac:dyDescent="0.25">
      <c r="A2297" s="3"/>
      <c r="B2297" s="129"/>
      <c r="X2297" s="72"/>
      <c r="Y2297" s="132"/>
      <c r="AB2297" s="131"/>
      <c r="AC2297" s="131"/>
      <c r="AD2297" s="131"/>
      <c r="AE2297" s="131"/>
      <c r="AF2297" s="131"/>
      <c r="AG2297" s="131"/>
      <c r="AH2297" s="131"/>
      <c r="AI2297" s="131"/>
      <c r="AJ2297" s="140"/>
      <c r="AK2297" s="72"/>
      <c r="AL2297" s="133"/>
      <c r="AM2297" s="133"/>
      <c r="AN2297" s="133"/>
      <c r="AO2297" s="133"/>
      <c r="AP2297" s="133"/>
      <c r="AQ2297" s="133"/>
      <c r="AR2297" s="133"/>
      <c r="AS2297" s="133"/>
      <c r="AT2297" s="133"/>
      <c r="AU2297" s="133"/>
      <c r="AV2297" s="152"/>
      <c r="AW2297" s="134"/>
      <c r="AX2297" s="135"/>
    </row>
    <row r="2298" spans="1:50" x14ac:dyDescent="0.25">
      <c r="A2298" s="3"/>
      <c r="B2298" s="129"/>
      <c r="X2298" s="72"/>
      <c r="Y2298" s="132"/>
      <c r="AB2298" s="131"/>
      <c r="AC2298" s="131"/>
      <c r="AD2298" s="131"/>
      <c r="AE2298" s="131"/>
      <c r="AF2298" s="131"/>
      <c r="AG2298" s="131"/>
      <c r="AH2298" s="131"/>
      <c r="AI2298" s="131"/>
      <c r="AJ2298" s="140"/>
      <c r="AK2298" s="72"/>
      <c r="AL2298" s="133"/>
      <c r="AM2298" s="133"/>
      <c r="AN2298" s="133"/>
      <c r="AO2298" s="133"/>
      <c r="AP2298" s="133"/>
      <c r="AQ2298" s="133"/>
      <c r="AR2298" s="133"/>
      <c r="AS2298" s="133"/>
      <c r="AT2298" s="133"/>
      <c r="AU2298" s="133"/>
      <c r="AV2298" s="152"/>
      <c r="AW2298" s="134"/>
      <c r="AX2298" s="135"/>
    </row>
    <row r="2299" spans="1:50" x14ac:dyDescent="0.25">
      <c r="A2299" s="3"/>
      <c r="B2299" s="129"/>
      <c r="X2299" s="72"/>
      <c r="Y2299" s="132"/>
      <c r="AB2299" s="131"/>
      <c r="AC2299" s="131"/>
      <c r="AD2299" s="131"/>
      <c r="AE2299" s="131"/>
      <c r="AF2299" s="131"/>
      <c r="AG2299" s="131"/>
      <c r="AH2299" s="131"/>
      <c r="AI2299" s="131"/>
      <c r="AJ2299" s="140"/>
      <c r="AK2299" s="72"/>
      <c r="AL2299" s="133"/>
      <c r="AM2299" s="133"/>
      <c r="AN2299" s="133"/>
      <c r="AO2299" s="133"/>
      <c r="AP2299" s="133"/>
      <c r="AQ2299" s="133"/>
      <c r="AR2299" s="133"/>
      <c r="AS2299" s="133"/>
      <c r="AT2299" s="133"/>
      <c r="AU2299" s="133"/>
      <c r="AV2299" s="152"/>
      <c r="AW2299" s="134"/>
      <c r="AX2299" s="135"/>
    </row>
    <row r="2300" spans="1:50" x14ac:dyDescent="0.25">
      <c r="A2300" s="3"/>
      <c r="B2300" s="129"/>
      <c r="X2300" s="72"/>
      <c r="Y2300" s="132"/>
      <c r="AB2300" s="131"/>
      <c r="AC2300" s="131"/>
      <c r="AD2300" s="131"/>
      <c r="AE2300" s="131"/>
      <c r="AF2300" s="131"/>
      <c r="AG2300" s="131"/>
      <c r="AH2300" s="131"/>
      <c r="AI2300" s="131"/>
      <c r="AJ2300" s="140"/>
      <c r="AK2300" s="72"/>
      <c r="AL2300" s="133"/>
      <c r="AM2300" s="133"/>
      <c r="AN2300" s="133"/>
      <c r="AO2300" s="133"/>
      <c r="AP2300" s="133"/>
      <c r="AQ2300" s="133"/>
      <c r="AR2300" s="133"/>
      <c r="AS2300" s="133"/>
      <c r="AT2300" s="133"/>
      <c r="AU2300" s="133"/>
      <c r="AV2300" s="152"/>
      <c r="AW2300" s="134"/>
      <c r="AX2300" s="135"/>
    </row>
    <row r="2301" spans="1:50" x14ac:dyDescent="0.25">
      <c r="A2301" s="3"/>
      <c r="B2301" s="129"/>
      <c r="X2301" s="72"/>
      <c r="Y2301" s="132"/>
      <c r="AB2301" s="131"/>
      <c r="AC2301" s="131"/>
      <c r="AD2301" s="131"/>
      <c r="AE2301" s="131"/>
      <c r="AF2301" s="131"/>
      <c r="AG2301" s="131"/>
      <c r="AH2301" s="131"/>
      <c r="AI2301" s="131"/>
      <c r="AJ2301" s="140"/>
      <c r="AK2301" s="72"/>
      <c r="AL2301" s="133"/>
      <c r="AM2301" s="133"/>
      <c r="AN2301" s="133"/>
      <c r="AO2301" s="133"/>
      <c r="AP2301" s="133"/>
      <c r="AQ2301" s="133"/>
      <c r="AR2301" s="133"/>
      <c r="AS2301" s="133"/>
      <c r="AT2301" s="133"/>
      <c r="AU2301" s="133"/>
      <c r="AV2301" s="152"/>
      <c r="AW2301" s="134"/>
      <c r="AX2301" s="135"/>
    </row>
    <row r="2302" spans="1:50" x14ac:dyDescent="0.25">
      <c r="A2302" s="3"/>
      <c r="B2302" s="129"/>
      <c r="X2302" s="72"/>
      <c r="Y2302" s="132"/>
      <c r="AB2302" s="131"/>
      <c r="AC2302" s="131"/>
      <c r="AD2302" s="131"/>
      <c r="AE2302" s="131"/>
      <c r="AF2302" s="131"/>
      <c r="AG2302" s="131"/>
      <c r="AH2302" s="131"/>
      <c r="AI2302" s="131"/>
      <c r="AJ2302" s="140"/>
      <c r="AK2302" s="72"/>
      <c r="AL2302" s="133"/>
      <c r="AM2302" s="133"/>
      <c r="AN2302" s="133"/>
      <c r="AO2302" s="133"/>
      <c r="AP2302" s="133"/>
      <c r="AQ2302" s="133"/>
      <c r="AR2302" s="133"/>
      <c r="AS2302" s="133"/>
      <c r="AT2302" s="133"/>
      <c r="AU2302" s="133"/>
      <c r="AV2302" s="152"/>
      <c r="AW2302" s="134"/>
      <c r="AX2302" s="135"/>
    </row>
    <row r="2303" spans="1:50" x14ac:dyDescent="0.25">
      <c r="A2303" s="3"/>
      <c r="B2303" s="129"/>
      <c r="X2303" s="72"/>
      <c r="Y2303" s="132"/>
      <c r="AB2303" s="131"/>
      <c r="AC2303" s="131"/>
      <c r="AD2303" s="131"/>
      <c r="AE2303" s="131"/>
      <c r="AF2303" s="131"/>
      <c r="AG2303" s="131"/>
      <c r="AH2303" s="131"/>
      <c r="AI2303" s="131"/>
      <c r="AJ2303" s="140"/>
      <c r="AK2303" s="72"/>
      <c r="AL2303" s="133"/>
      <c r="AM2303" s="133"/>
      <c r="AN2303" s="133"/>
      <c r="AO2303" s="133"/>
      <c r="AP2303" s="133"/>
      <c r="AQ2303" s="133"/>
      <c r="AR2303" s="133"/>
      <c r="AS2303" s="133"/>
      <c r="AT2303" s="133"/>
      <c r="AU2303" s="133"/>
      <c r="AV2303" s="152"/>
      <c r="AW2303" s="134"/>
      <c r="AX2303" s="135"/>
    </row>
    <row r="2304" spans="1:50" x14ac:dyDescent="0.25">
      <c r="A2304" s="3"/>
      <c r="B2304" s="129"/>
      <c r="X2304" s="72"/>
      <c r="Y2304" s="132"/>
      <c r="AB2304" s="131"/>
      <c r="AC2304" s="131"/>
      <c r="AD2304" s="131"/>
      <c r="AE2304" s="131"/>
      <c r="AF2304" s="131"/>
      <c r="AG2304" s="131"/>
      <c r="AH2304" s="131"/>
      <c r="AI2304" s="131"/>
      <c r="AJ2304" s="140"/>
      <c r="AK2304" s="72"/>
      <c r="AL2304" s="133"/>
      <c r="AM2304" s="133"/>
      <c r="AN2304" s="133"/>
      <c r="AO2304" s="133"/>
      <c r="AP2304" s="133"/>
      <c r="AQ2304" s="133"/>
      <c r="AR2304" s="133"/>
      <c r="AS2304" s="133"/>
      <c r="AT2304" s="133"/>
      <c r="AU2304" s="133"/>
      <c r="AV2304" s="152"/>
      <c r="AW2304" s="134"/>
      <c r="AX2304" s="135"/>
    </row>
    <row r="2305" spans="1:50" x14ac:dyDescent="0.25">
      <c r="A2305" s="3"/>
      <c r="B2305" s="129"/>
      <c r="X2305" s="72"/>
      <c r="Y2305" s="132"/>
      <c r="AB2305" s="131"/>
      <c r="AC2305" s="131"/>
      <c r="AD2305" s="131"/>
      <c r="AE2305" s="131"/>
      <c r="AF2305" s="131"/>
      <c r="AG2305" s="131"/>
      <c r="AH2305" s="131"/>
      <c r="AI2305" s="131"/>
      <c r="AJ2305" s="140"/>
      <c r="AK2305" s="72"/>
      <c r="AL2305" s="133"/>
      <c r="AM2305" s="133"/>
      <c r="AN2305" s="133"/>
      <c r="AO2305" s="133"/>
      <c r="AP2305" s="133"/>
      <c r="AQ2305" s="133"/>
      <c r="AR2305" s="133"/>
      <c r="AS2305" s="133"/>
      <c r="AT2305" s="133"/>
      <c r="AU2305" s="133"/>
      <c r="AV2305" s="152"/>
      <c r="AW2305" s="134"/>
      <c r="AX2305" s="135"/>
    </row>
    <row r="2306" spans="1:50" x14ac:dyDescent="0.25">
      <c r="A2306" s="3"/>
      <c r="B2306" s="129"/>
      <c r="X2306" s="72"/>
      <c r="Y2306" s="132"/>
      <c r="AB2306" s="131"/>
      <c r="AC2306" s="131"/>
      <c r="AD2306" s="131"/>
      <c r="AE2306" s="131"/>
      <c r="AF2306" s="131"/>
      <c r="AG2306" s="131"/>
      <c r="AH2306" s="131"/>
      <c r="AI2306" s="131"/>
      <c r="AJ2306" s="140"/>
      <c r="AK2306" s="72"/>
      <c r="AL2306" s="133"/>
      <c r="AM2306" s="133"/>
      <c r="AN2306" s="133"/>
      <c r="AO2306" s="133"/>
      <c r="AP2306" s="133"/>
      <c r="AQ2306" s="133"/>
      <c r="AR2306" s="133"/>
      <c r="AS2306" s="133"/>
      <c r="AT2306" s="133"/>
      <c r="AU2306" s="133"/>
      <c r="AV2306" s="152"/>
      <c r="AW2306" s="134"/>
      <c r="AX2306" s="135"/>
    </row>
    <row r="2307" spans="1:50" x14ac:dyDescent="0.25">
      <c r="A2307" s="3"/>
      <c r="B2307" s="129"/>
      <c r="X2307" s="72"/>
      <c r="Y2307" s="132"/>
      <c r="AB2307" s="131"/>
      <c r="AC2307" s="131"/>
      <c r="AD2307" s="131"/>
      <c r="AE2307" s="131"/>
      <c r="AF2307" s="131"/>
      <c r="AG2307" s="131"/>
      <c r="AH2307" s="131"/>
      <c r="AI2307" s="131"/>
      <c r="AJ2307" s="140"/>
      <c r="AK2307" s="72"/>
      <c r="AL2307" s="133"/>
      <c r="AM2307" s="133"/>
      <c r="AN2307" s="133"/>
      <c r="AO2307" s="133"/>
      <c r="AP2307" s="133"/>
      <c r="AQ2307" s="133"/>
      <c r="AR2307" s="133"/>
      <c r="AS2307" s="133"/>
      <c r="AT2307" s="133"/>
      <c r="AU2307" s="133"/>
      <c r="AV2307" s="152"/>
      <c r="AW2307" s="134"/>
      <c r="AX2307" s="135"/>
    </row>
    <row r="2308" spans="1:50" x14ac:dyDescent="0.25">
      <c r="A2308" s="3"/>
      <c r="B2308" s="129"/>
      <c r="X2308" s="72"/>
      <c r="Y2308" s="132"/>
      <c r="AB2308" s="131"/>
      <c r="AC2308" s="131"/>
      <c r="AD2308" s="131"/>
      <c r="AE2308" s="131"/>
      <c r="AF2308" s="131"/>
      <c r="AG2308" s="131"/>
      <c r="AH2308" s="131"/>
      <c r="AI2308" s="131"/>
      <c r="AJ2308" s="140"/>
      <c r="AK2308" s="72"/>
      <c r="AL2308" s="133"/>
      <c r="AM2308" s="133"/>
      <c r="AN2308" s="133"/>
      <c r="AO2308" s="133"/>
      <c r="AP2308" s="133"/>
      <c r="AQ2308" s="133"/>
      <c r="AR2308" s="133"/>
      <c r="AS2308" s="133"/>
      <c r="AT2308" s="133"/>
      <c r="AU2308" s="133"/>
      <c r="AV2308" s="152"/>
      <c r="AW2308" s="134"/>
      <c r="AX2308" s="135"/>
    </row>
    <row r="2309" spans="1:50" x14ac:dyDescent="0.25">
      <c r="A2309" s="3"/>
      <c r="B2309" s="129"/>
      <c r="X2309" s="72"/>
      <c r="Y2309" s="132"/>
      <c r="AB2309" s="131"/>
      <c r="AC2309" s="131"/>
      <c r="AD2309" s="131"/>
      <c r="AE2309" s="131"/>
      <c r="AF2309" s="131"/>
      <c r="AG2309" s="131"/>
      <c r="AH2309" s="131"/>
      <c r="AI2309" s="131"/>
      <c r="AJ2309" s="140"/>
      <c r="AK2309" s="72"/>
      <c r="AL2309" s="133"/>
      <c r="AM2309" s="133"/>
      <c r="AN2309" s="133"/>
      <c r="AO2309" s="133"/>
      <c r="AP2309" s="133"/>
      <c r="AQ2309" s="133"/>
      <c r="AR2309" s="133"/>
      <c r="AS2309" s="133"/>
      <c r="AT2309" s="133"/>
      <c r="AU2309" s="133"/>
      <c r="AV2309" s="152"/>
      <c r="AW2309" s="134"/>
      <c r="AX2309" s="135"/>
    </row>
    <row r="2310" spans="1:50" x14ac:dyDescent="0.25">
      <c r="A2310" s="3"/>
      <c r="B2310" s="129"/>
      <c r="X2310" s="72"/>
      <c r="Y2310" s="132"/>
      <c r="AB2310" s="131"/>
      <c r="AC2310" s="131"/>
      <c r="AD2310" s="131"/>
      <c r="AE2310" s="131"/>
      <c r="AF2310" s="131"/>
      <c r="AG2310" s="131"/>
      <c r="AH2310" s="131"/>
      <c r="AI2310" s="131"/>
      <c r="AJ2310" s="140"/>
      <c r="AK2310" s="72"/>
      <c r="AL2310" s="133"/>
      <c r="AM2310" s="133"/>
      <c r="AN2310" s="133"/>
      <c r="AO2310" s="133"/>
      <c r="AP2310" s="133"/>
      <c r="AQ2310" s="133"/>
      <c r="AR2310" s="133"/>
      <c r="AS2310" s="133"/>
      <c r="AT2310" s="133"/>
      <c r="AU2310" s="133"/>
      <c r="AV2310" s="152"/>
      <c r="AW2310" s="134"/>
      <c r="AX2310" s="135"/>
    </row>
    <row r="2311" spans="1:50" x14ac:dyDescent="0.25">
      <c r="A2311" s="3"/>
      <c r="B2311" s="129"/>
      <c r="X2311" s="72"/>
      <c r="Y2311" s="132"/>
      <c r="AB2311" s="131"/>
      <c r="AC2311" s="131"/>
      <c r="AD2311" s="131"/>
      <c r="AE2311" s="131"/>
      <c r="AF2311" s="131"/>
      <c r="AG2311" s="131"/>
      <c r="AH2311" s="131"/>
      <c r="AI2311" s="131"/>
      <c r="AJ2311" s="140"/>
      <c r="AK2311" s="72"/>
      <c r="AL2311" s="133"/>
      <c r="AM2311" s="133"/>
      <c r="AN2311" s="133"/>
      <c r="AO2311" s="133"/>
      <c r="AP2311" s="133"/>
      <c r="AQ2311" s="133"/>
      <c r="AR2311" s="133"/>
      <c r="AS2311" s="133"/>
      <c r="AT2311" s="133"/>
      <c r="AU2311" s="133"/>
      <c r="AV2311" s="152"/>
      <c r="AW2311" s="134"/>
      <c r="AX2311" s="135"/>
    </row>
    <row r="2312" spans="1:50" x14ac:dyDescent="0.25">
      <c r="A2312" s="3"/>
      <c r="B2312" s="129"/>
      <c r="X2312" s="72"/>
      <c r="Y2312" s="132"/>
      <c r="AB2312" s="131"/>
      <c r="AC2312" s="131"/>
      <c r="AD2312" s="131"/>
      <c r="AE2312" s="131"/>
      <c r="AF2312" s="131"/>
      <c r="AG2312" s="131"/>
      <c r="AH2312" s="131"/>
      <c r="AI2312" s="131"/>
      <c r="AJ2312" s="140"/>
      <c r="AK2312" s="72"/>
      <c r="AL2312" s="133"/>
      <c r="AM2312" s="133"/>
      <c r="AN2312" s="133"/>
      <c r="AO2312" s="133"/>
      <c r="AP2312" s="133"/>
      <c r="AQ2312" s="133"/>
      <c r="AR2312" s="133"/>
      <c r="AS2312" s="133"/>
      <c r="AT2312" s="133"/>
      <c r="AU2312" s="133"/>
      <c r="AV2312" s="152"/>
      <c r="AW2312" s="134"/>
      <c r="AX2312" s="135"/>
    </row>
    <row r="2313" spans="1:50" x14ac:dyDescent="0.25">
      <c r="A2313" s="3"/>
      <c r="B2313" s="129"/>
      <c r="X2313" s="72"/>
      <c r="Y2313" s="132"/>
      <c r="AB2313" s="131"/>
      <c r="AC2313" s="131"/>
      <c r="AD2313" s="131"/>
      <c r="AE2313" s="131"/>
      <c r="AF2313" s="131"/>
      <c r="AG2313" s="131"/>
      <c r="AH2313" s="131"/>
      <c r="AI2313" s="131"/>
      <c r="AJ2313" s="140"/>
      <c r="AK2313" s="72"/>
      <c r="AL2313" s="133"/>
      <c r="AM2313" s="133"/>
      <c r="AN2313" s="133"/>
      <c r="AO2313" s="133"/>
      <c r="AP2313" s="133"/>
      <c r="AQ2313" s="133"/>
      <c r="AR2313" s="133"/>
      <c r="AS2313" s="133"/>
      <c r="AT2313" s="133"/>
      <c r="AU2313" s="133"/>
      <c r="AV2313" s="152"/>
      <c r="AW2313" s="134"/>
      <c r="AX2313" s="135"/>
    </row>
    <row r="2314" spans="1:50" x14ac:dyDescent="0.25">
      <c r="A2314" s="3"/>
      <c r="B2314" s="129"/>
      <c r="X2314" s="72"/>
      <c r="Y2314" s="132"/>
      <c r="AB2314" s="131"/>
      <c r="AC2314" s="131"/>
      <c r="AD2314" s="131"/>
      <c r="AE2314" s="131"/>
      <c r="AF2314" s="131"/>
      <c r="AG2314" s="131"/>
      <c r="AH2314" s="131"/>
      <c r="AI2314" s="131"/>
      <c r="AJ2314" s="140"/>
      <c r="AK2314" s="72"/>
      <c r="AL2314" s="133"/>
      <c r="AM2314" s="133"/>
      <c r="AN2314" s="133"/>
      <c r="AO2314" s="133"/>
      <c r="AP2314" s="133"/>
      <c r="AQ2314" s="133"/>
      <c r="AR2314" s="133"/>
      <c r="AS2314" s="133"/>
      <c r="AT2314" s="133"/>
      <c r="AU2314" s="133"/>
      <c r="AV2314" s="152"/>
      <c r="AW2314" s="134"/>
      <c r="AX2314" s="135"/>
    </row>
    <row r="2315" spans="1:50" x14ac:dyDescent="0.25">
      <c r="A2315" s="3"/>
      <c r="B2315" s="129"/>
      <c r="X2315" s="72"/>
      <c r="Y2315" s="132"/>
      <c r="AB2315" s="131"/>
      <c r="AC2315" s="131"/>
      <c r="AD2315" s="131"/>
      <c r="AE2315" s="131"/>
      <c r="AF2315" s="131"/>
      <c r="AG2315" s="131"/>
      <c r="AH2315" s="131"/>
      <c r="AI2315" s="131"/>
      <c r="AJ2315" s="140"/>
      <c r="AK2315" s="72"/>
      <c r="AL2315" s="133"/>
      <c r="AM2315" s="133"/>
      <c r="AN2315" s="133"/>
      <c r="AO2315" s="133"/>
      <c r="AP2315" s="133"/>
      <c r="AQ2315" s="133"/>
      <c r="AR2315" s="133"/>
      <c r="AS2315" s="133"/>
      <c r="AT2315" s="133"/>
      <c r="AU2315" s="133"/>
      <c r="AV2315" s="152"/>
      <c r="AW2315" s="134"/>
      <c r="AX2315" s="135"/>
    </row>
    <row r="2316" spans="1:50" x14ac:dyDescent="0.25">
      <c r="A2316" s="3"/>
      <c r="B2316" s="129"/>
      <c r="X2316" s="72"/>
      <c r="Y2316" s="132"/>
      <c r="AB2316" s="131"/>
      <c r="AC2316" s="131"/>
      <c r="AD2316" s="131"/>
      <c r="AE2316" s="131"/>
      <c r="AF2316" s="131"/>
      <c r="AG2316" s="131"/>
      <c r="AH2316" s="131"/>
      <c r="AI2316" s="131"/>
      <c r="AJ2316" s="140"/>
      <c r="AK2316" s="72"/>
      <c r="AL2316" s="133"/>
      <c r="AM2316" s="133"/>
      <c r="AN2316" s="133"/>
      <c r="AO2316" s="133"/>
      <c r="AP2316" s="133"/>
      <c r="AQ2316" s="133"/>
      <c r="AR2316" s="133"/>
      <c r="AS2316" s="133"/>
      <c r="AT2316" s="133"/>
      <c r="AU2316" s="133"/>
      <c r="AV2316" s="152"/>
      <c r="AW2316" s="134"/>
      <c r="AX2316" s="135"/>
    </row>
    <row r="2317" spans="1:50" x14ac:dyDescent="0.25">
      <c r="A2317" s="3"/>
      <c r="B2317" s="129"/>
      <c r="X2317" s="72"/>
      <c r="Y2317" s="132"/>
      <c r="AB2317" s="131"/>
      <c r="AC2317" s="131"/>
      <c r="AD2317" s="131"/>
      <c r="AE2317" s="131"/>
      <c r="AF2317" s="131"/>
      <c r="AG2317" s="131"/>
      <c r="AH2317" s="131"/>
      <c r="AI2317" s="131"/>
      <c r="AJ2317" s="140"/>
      <c r="AK2317" s="72"/>
      <c r="AL2317" s="133"/>
      <c r="AM2317" s="133"/>
      <c r="AN2317" s="133"/>
      <c r="AO2317" s="133"/>
      <c r="AP2317" s="133"/>
      <c r="AQ2317" s="133"/>
      <c r="AR2317" s="133"/>
      <c r="AS2317" s="133"/>
      <c r="AT2317" s="133"/>
      <c r="AU2317" s="133"/>
      <c r="AV2317" s="152"/>
      <c r="AW2317" s="134"/>
      <c r="AX2317" s="135"/>
    </row>
    <row r="2318" spans="1:50" x14ac:dyDescent="0.25">
      <c r="A2318" s="3"/>
      <c r="B2318" s="129"/>
      <c r="X2318" s="72"/>
      <c r="Y2318" s="132"/>
      <c r="AB2318" s="131"/>
      <c r="AC2318" s="131"/>
      <c r="AD2318" s="131"/>
      <c r="AE2318" s="131"/>
      <c r="AF2318" s="131"/>
      <c r="AG2318" s="131"/>
      <c r="AH2318" s="131"/>
      <c r="AI2318" s="131"/>
      <c r="AJ2318" s="140"/>
      <c r="AK2318" s="72"/>
      <c r="AL2318" s="133"/>
      <c r="AM2318" s="133"/>
      <c r="AN2318" s="133"/>
      <c r="AO2318" s="133"/>
      <c r="AP2318" s="133"/>
      <c r="AQ2318" s="133"/>
      <c r="AR2318" s="133"/>
      <c r="AS2318" s="133"/>
      <c r="AT2318" s="133"/>
      <c r="AU2318" s="133"/>
      <c r="AV2318" s="152"/>
      <c r="AW2318" s="134"/>
      <c r="AX2318" s="135"/>
    </row>
    <row r="2319" spans="1:50" x14ac:dyDescent="0.25">
      <c r="A2319" s="3"/>
      <c r="B2319" s="129"/>
      <c r="X2319" s="72"/>
      <c r="Y2319" s="132"/>
      <c r="AB2319" s="131"/>
      <c r="AC2319" s="131"/>
      <c r="AD2319" s="131"/>
      <c r="AE2319" s="131"/>
      <c r="AF2319" s="131"/>
      <c r="AG2319" s="131"/>
      <c r="AH2319" s="131"/>
      <c r="AI2319" s="131"/>
      <c r="AJ2319" s="140"/>
      <c r="AK2319" s="72"/>
      <c r="AL2319" s="133"/>
      <c r="AM2319" s="133"/>
      <c r="AN2319" s="133"/>
      <c r="AO2319" s="133"/>
      <c r="AP2319" s="133"/>
      <c r="AQ2319" s="133"/>
      <c r="AR2319" s="133"/>
      <c r="AS2319" s="133"/>
      <c r="AT2319" s="133"/>
      <c r="AU2319" s="133"/>
      <c r="AV2319" s="152"/>
      <c r="AW2319" s="134"/>
      <c r="AX2319" s="135"/>
    </row>
    <row r="2320" spans="1:50" x14ac:dyDescent="0.25">
      <c r="A2320" s="3"/>
      <c r="B2320" s="129"/>
      <c r="X2320" s="72"/>
      <c r="Y2320" s="132"/>
      <c r="AB2320" s="131"/>
      <c r="AC2320" s="131"/>
      <c r="AD2320" s="131"/>
      <c r="AE2320" s="131"/>
      <c r="AF2320" s="131"/>
      <c r="AG2320" s="131"/>
      <c r="AH2320" s="131"/>
      <c r="AI2320" s="131"/>
      <c r="AJ2320" s="140"/>
      <c r="AK2320" s="72"/>
      <c r="AL2320" s="133"/>
      <c r="AM2320" s="133"/>
      <c r="AN2320" s="133"/>
      <c r="AO2320" s="133"/>
      <c r="AP2320" s="133"/>
      <c r="AQ2320" s="133"/>
      <c r="AR2320" s="133"/>
      <c r="AS2320" s="133"/>
      <c r="AT2320" s="133"/>
      <c r="AU2320" s="133"/>
      <c r="AV2320" s="152"/>
      <c r="AW2320" s="134"/>
      <c r="AX2320" s="135"/>
    </row>
    <row r="2321" spans="1:50" x14ac:dyDescent="0.25">
      <c r="A2321" s="3"/>
      <c r="B2321" s="129"/>
      <c r="X2321" s="72"/>
      <c r="Y2321" s="132"/>
      <c r="AB2321" s="131"/>
      <c r="AC2321" s="131"/>
      <c r="AD2321" s="131"/>
      <c r="AE2321" s="131"/>
      <c r="AF2321" s="131"/>
      <c r="AG2321" s="131"/>
      <c r="AH2321" s="131"/>
      <c r="AI2321" s="131"/>
      <c r="AJ2321" s="140"/>
      <c r="AK2321" s="72"/>
      <c r="AL2321" s="133"/>
      <c r="AM2321" s="133"/>
      <c r="AN2321" s="133"/>
      <c r="AO2321" s="133"/>
      <c r="AP2321" s="133"/>
      <c r="AQ2321" s="133"/>
      <c r="AR2321" s="133"/>
      <c r="AS2321" s="133"/>
      <c r="AT2321" s="133"/>
      <c r="AU2321" s="133"/>
      <c r="AV2321" s="152"/>
      <c r="AW2321" s="134"/>
      <c r="AX2321" s="135"/>
    </row>
    <row r="2322" spans="1:50" x14ac:dyDescent="0.25">
      <c r="A2322" s="3"/>
      <c r="B2322" s="129"/>
      <c r="X2322" s="72"/>
      <c r="Y2322" s="132"/>
      <c r="AB2322" s="131"/>
      <c r="AC2322" s="131"/>
      <c r="AD2322" s="131"/>
      <c r="AE2322" s="131"/>
      <c r="AF2322" s="131"/>
      <c r="AG2322" s="131"/>
      <c r="AH2322" s="131"/>
      <c r="AI2322" s="131"/>
      <c r="AJ2322" s="140"/>
      <c r="AK2322" s="72"/>
      <c r="AL2322" s="133"/>
      <c r="AM2322" s="133"/>
      <c r="AN2322" s="133"/>
      <c r="AO2322" s="133"/>
      <c r="AP2322" s="133"/>
      <c r="AQ2322" s="133"/>
      <c r="AR2322" s="133"/>
      <c r="AS2322" s="133"/>
      <c r="AT2322" s="133"/>
      <c r="AU2322" s="133"/>
      <c r="AV2322" s="152"/>
      <c r="AW2322" s="134"/>
      <c r="AX2322" s="135"/>
    </row>
    <row r="2323" spans="1:50" x14ac:dyDescent="0.25">
      <c r="A2323" s="3"/>
      <c r="B2323" s="129"/>
      <c r="X2323" s="72"/>
      <c r="Y2323" s="132"/>
      <c r="AB2323" s="131"/>
      <c r="AC2323" s="131"/>
      <c r="AD2323" s="131"/>
      <c r="AE2323" s="131"/>
      <c r="AF2323" s="131"/>
      <c r="AG2323" s="131"/>
      <c r="AH2323" s="131"/>
      <c r="AI2323" s="131"/>
      <c r="AJ2323" s="140"/>
      <c r="AK2323" s="72"/>
      <c r="AL2323" s="133"/>
      <c r="AM2323" s="133"/>
      <c r="AN2323" s="133"/>
      <c r="AO2323" s="133"/>
      <c r="AP2323" s="133"/>
      <c r="AQ2323" s="133"/>
      <c r="AR2323" s="133"/>
      <c r="AS2323" s="133"/>
      <c r="AT2323" s="133"/>
      <c r="AU2323" s="133"/>
      <c r="AV2323" s="152"/>
      <c r="AW2323" s="134"/>
      <c r="AX2323" s="135"/>
    </row>
    <row r="2324" spans="1:50" x14ac:dyDescent="0.25">
      <c r="A2324" s="3"/>
      <c r="B2324" s="129"/>
      <c r="X2324" s="72"/>
      <c r="Y2324" s="132"/>
      <c r="AB2324" s="131"/>
      <c r="AC2324" s="131"/>
      <c r="AD2324" s="131"/>
      <c r="AE2324" s="131"/>
      <c r="AF2324" s="131"/>
      <c r="AG2324" s="131"/>
      <c r="AH2324" s="131"/>
      <c r="AI2324" s="131"/>
      <c r="AJ2324" s="140"/>
      <c r="AK2324" s="72"/>
      <c r="AL2324" s="133"/>
      <c r="AM2324" s="133"/>
      <c r="AN2324" s="133"/>
      <c r="AO2324" s="133"/>
      <c r="AP2324" s="133"/>
      <c r="AQ2324" s="133"/>
      <c r="AR2324" s="133"/>
      <c r="AS2324" s="133"/>
      <c r="AT2324" s="133"/>
      <c r="AU2324" s="133"/>
      <c r="AV2324" s="152"/>
      <c r="AW2324" s="134"/>
      <c r="AX2324" s="135"/>
    </row>
    <row r="2325" spans="1:50" x14ac:dyDescent="0.25">
      <c r="A2325" s="3"/>
      <c r="B2325" s="129"/>
      <c r="X2325" s="72"/>
      <c r="Y2325" s="132"/>
      <c r="AB2325" s="131"/>
      <c r="AC2325" s="131"/>
      <c r="AD2325" s="131"/>
      <c r="AE2325" s="131"/>
      <c r="AF2325" s="131"/>
      <c r="AG2325" s="131"/>
      <c r="AH2325" s="131"/>
      <c r="AI2325" s="131"/>
      <c r="AJ2325" s="140"/>
      <c r="AK2325" s="72"/>
      <c r="AL2325" s="133"/>
      <c r="AM2325" s="133"/>
      <c r="AN2325" s="133"/>
      <c r="AO2325" s="133"/>
      <c r="AP2325" s="133"/>
      <c r="AQ2325" s="133"/>
      <c r="AR2325" s="133"/>
      <c r="AS2325" s="133"/>
      <c r="AT2325" s="133"/>
      <c r="AU2325" s="133"/>
      <c r="AV2325" s="152"/>
      <c r="AW2325" s="134"/>
      <c r="AX2325" s="135"/>
    </row>
    <row r="2326" spans="1:50" x14ac:dyDescent="0.25">
      <c r="A2326" s="3"/>
      <c r="B2326" s="129"/>
      <c r="X2326" s="72"/>
      <c r="Y2326" s="132"/>
      <c r="AB2326" s="131"/>
      <c r="AC2326" s="131"/>
      <c r="AD2326" s="131"/>
      <c r="AE2326" s="131"/>
      <c r="AF2326" s="131"/>
      <c r="AG2326" s="131"/>
      <c r="AH2326" s="131"/>
      <c r="AI2326" s="131"/>
      <c r="AJ2326" s="140"/>
      <c r="AK2326" s="72"/>
      <c r="AL2326" s="133"/>
      <c r="AM2326" s="133"/>
      <c r="AN2326" s="133"/>
      <c r="AO2326" s="133"/>
      <c r="AP2326" s="133"/>
      <c r="AQ2326" s="133"/>
      <c r="AR2326" s="133"/>
      <c r="AS2326" s="133"/>
      <c r="AT2326" s="133"/>
      <c r="AU2326" s="133"/>
      <c r="AV2326" s="152"/>
      <c r="AW2326" s="134"/>
      <c r="AX2326" s="135"/>
    </row>
    <row r="2327" spans="1:50" x14ac:dyDescent="0.25">
      <c r="A2327" s="3"/>
      <c r="B2327" s="129"/>
      <c r="X2327" s="72"/>
      <c r="Y2327" s="132"/>
      <c r="AB2327" s="131"/>
      <c r="AC2327" s="131"/>
      <c r="AD2327" s="131"/>
      <c r="AE2327" s="131"/>
      <c r="AF2327" s="131"/>
      <c r="AG2327" s="131"/>
      <c r="AH2327" s="131"/>
      <c r="AI2327" s="131"/>
      <c r="AJ2327" s="140"/>
      <c r="AK2327" s="72"/>
      <c r="AL2327" s="133"/>
      <c r="AM2327" s="133"/>
      <c r="AN2327" s="133"/>
      <c r="AO2327" s="133"/>
      <c r="AP2327" s="133"/>
      <c r="AQ2327" s="133"/>
      <c r="AR2327" s="133"/>
      <c r="AS2327" s="133"/>
      <c r="AT2327" s="133"/>
      <c r="AU2327" s="133"/>
      <c r="AV2327" s="152"/>
      <c r="AW2327" s="134"/>
      <c r="AX2327" s="135"/>
    </row>
    <row r="2328" spans="1:50" x14ac:dyDescent="0.25">
      <c r="A2328" s="3"/>
      <c r="B2328" s="129"/>
      <c r="X2328" s="72"/>
      <c r="Y2328" s="132"/>
      <c r="AB2328" s="131"/>
      <c r="AC2328" s="131"/>
      <c r="AD2328" s="131"/>
      <c r="AE2328" s="131"/>
      <c r="AF2328" s="131"/>
      <c r="AG2328" s="131"/>
      <c r="AH2328" s="131"/>
      <c r="AI2328" s="131"/>
      <c r="AJ2328" s="140"/>
      <c r="AK2328" s="72"/>
      <c r="AL2328" s="133"/>
      <c r="AM2328" s="133"/>
      <c r="AN2328" s="133"/>
      <c r="AO2328" s="133"/>
      <c r="AP2328" s="133"/>
      <c r="AQ2328" s="133"/>
      <c r="AR2328" s="133"/>
      <c r="AS2328" s="133"/>
      <c r="AT2328" s="133"/>
      <c r="AU2328" s="133"/>
      <c r="AV2328" s="152"/>
      <c r="AW2328" s="134"/>
      <c r="AX2328" s="135"/>
    </row>
    <row r="2329" spans="1:50" x14ac:dyDescent="0.25">
      <c r="A2329" s="3"/>
      <c r="B2329" s="129"/>
      <c r="X2329" s="72"/>
      <c r="Y2329" s="132"/>
      <c r="AB2329" s="131"/>
      <c r="AC2329" s="131"/>
      <c r="AD2329" s="131"/>
      <c r="AE2329" s="131"/>
      <c r="AF2329" s="131"/>
      <c r="AG2329" s="131"/>
      <c r="AH2329" s="131"/>
      <c r="AI2329" s="131"/>
      <c r="AJ2329" s="140"/>
      <c r="AK2329" s="72"/>
      <c r="AL2329" s="133"/>
      <c r="AM2329" s="133"/>
      <c r="AN2329" s="133"/>
      <c r="AO2329" s="133"/>
      <c r="AP2329" s="133"/>
      <c r="AQ2329" s="133"/>
      <c r="AR2329" s="133"/>
      <c r="AS2329" s="133"/>
      <c r="AT2329" s="133"/>
      <c r="AU2329" s="133"/>
      <c r="AV2329" s="152"/>
      <c r="AW2329" s="134"/>
      <c r="AX2329" s="135"/>
    </row>
    <row r="2330" spans="1:50" x14ac:dyDescent="0.25">
      <c r="A2330" s="3"/>
      <c r="B2330" s="129"/>
      <c r="X2330" s="72"/>
      <c r="Y2330" s="132"/>
      <c r="AB2330" s="131"/>
      <c r="AC2330" s="131"/>
      <c r="AD2330" s="131"/>
      <c r="AE2330" s="131"/>
      <c r="AF2330" s="131"/>
      <c r="AG2330" s="131"/>
      <c r="AH2330" s="131"/>
      <c r="AI2330" s="131"/>
      <c r="AJ2330" s="140"/>
      <c r="AK2330" s="72"/>
      <c r="AL2330" s="133"/>
      <c r="AM2330" s="133"/>
      <c r="AN2330" s="133"/>
      <c r="AO2330" s="133"/>
      <c r="AP2330" s="133"/>
      <c r="AQ2330" s="133"/>
      <c r="AR2330" s="133"/>
      <c r="AS2330" s="133"/>
      <c r="AT2330" s="133"/>
      <c r="AU2330" s="133"/>
      <c r="AV2330" s="152"/>
      <c r="AW2330" s="134"/>
      <c r="AX2330" s="135"/>
    </row>
    <row r="2331" spans="1:50" x14ac:dyDescent="0.25">
      <c r="A2331" s="3"/>
      <c r="B2331" s="129"/>
      <c r="X2331" s="72"/>
      <c r="Y2331" s="132"/>
      <c r="AB2331" s="131"/>
      <c r="AC2331" s="131"/>
      <c r="AD2331" s="131"/>
      <c r="AE2331" s="131"/>
      <c r="AF2331" s="131"/>
      <c r="AG2331" s="131"/>
      <c r="AH2331" s="131"/>
      <c r="AI2331" s="131"/>
      <c r="AJ2331" s="140"/>
      <c r="AK2331" s="72"/>
      <c r="AL2331" s="133"/>
      <c r="AM2331" s="133"/>
      <c r="AN2331" s="133"/>
      <c r="AO2331" s="133"/>
      <c r="AP2331" s="133"/>
      <c r="AQ2331" s="133"/>
      <c r="AR2331" s="133"/>
      <c r="AS2331" s="133"/>
      <c r="AT2331" s="133"/>
      <c r="AU2331" s="133"/>
      <c r="AV2331" s="152"/>
      <c r="AW2331" s="134"/>
      <c r="AX2331" s="135"/>
    </row>
    <row r="2332" spans="1:50" x14ac:dyDescent="0.25">
      <c r="A2332" s="3"/>
      <c r="B2332" s="129"/>
      <c r="X2332" s="72"/>
      <c r="Y2332" s="132"/>
      <c r="AB2332" s="131"/>
      <c r="AC2332" s="131"/>
      <c r="AD2332" s="131"/>
      <c r="AE2332" s="131"/>
      <c r="AF2332" s="131"/>
      <c r="AG2332" s="131"/>
      <c r="AH2332" s="131"/>
      <c r="AI2332" s="131"/>
      <c r="AJ2332" s="140"/>
      <c r="AK2332" s="72"/>
      <c r="AL2332" s="133"/>
      <c r="AM2332" s="133"/>
      <c r="AN2332" s="133"/>
      <c r="AO2332" s="133"/>
      <c r="AP2332" s="133"/>
      <c r="AQ2332" s="133"/>
      <c r="AR2332" s="133"/>
      <c r="AS2332" s="133"/>
      <c r="AT2332" s="133"/>
      <c r="AU2332" s="133"/>
      <c r="AV2332" s="152"/>
      <c r="AW2332" s="134"/>
      <c r="AX2332" s="135"/>
    </row>
    <row r="2333" spans="1:50" x14ac:dyDescent="0.25">
      <c r="A2333" s="3"/>
      <c r="B2333" s="129"/>
      <c r="X2333" s="72"/>
      <c r="Y2333" s="132"/>
      <c r="AB2333" s="131"/>
      <c r="AC2333" s="131"/>
      <c r="AD2333" s="131"/>
      <c r="AE2333" s="131"/>
      <c r="AF2333" s="131"/>
      <c r="AG2333" s="131"/>
      <c r="AH2333" s="131"/>
      <c r="AI2333" s="131"/>
      <c r="AJ2333" s="140"/>
      <c r="AK2333" s="72"/>
      <c r="AL2333" s="133"/>
      <c r="AM2333" s="133"/>
      <c r="AN2333" s="133"/>
      <c r="AO2333" s="133"/>
      <c r="AP2333" s="133"/>
      <c r="AQ2333" s="133"/>
      <c r="AR2333" s="133"/>
      <c r="AS2333" s="133"/>
      <c r="AT2333" s="133"/>
      <c r="AU2333" s="133"/>
      <c r="AV2333" s="152"/>
      <c r="AW2333" s="134"/>
      <c r="AX2333" s="135"/>
    </row>
    <row r="2334" spans="1:50" x14ac:dyDescent="0.25">
      <c r="A2334" s="3"/>
      <c r="B2334" s="129"/>
      <c r="X2334" s="72"/>
      <c r="Y2334" s="132"/>
      <c r="AB2334" s="131"/>
      <c r="AC2334" s="131"/>
      <c r="AD2334" s="131"/>
      <c r="AE2334" s="131"/>
      <c r="AF2334" s="131"/>
      <c r="AG2334" s="131"/>
      <c r="AH2334" s="131"/>
      <c r="AI2334" s="131"/>
      <c r="AJ2334" s="140"/>
      <c r="AK2334" s="72"/>
      <c r="AL2334" s="133"/>
      <c r="AM2334" s="133"/>
      <c r="AN2334" s="133"/>
      <c r="AO2334" s="133"/>
      <c r="AP2334" s="133"/>
      <c r="AQ2334" s="133"/>
      <c r="AR2334" s="133"/>
      <c r="AS2334" s="133"/>
      <c r="AT2334" s="133"/>
      <c r="AU2334" s="133"/>
      <c r="AV2334" s="152"/>
      <c r="AW2334" s="134"/>
      <c r="AX2334" s="135"/>
    </row>
    <row r="2335" spans="1:50" x14ac:dyDescent="0.25">
      <c r="A2335" s="3"/>
      <c r="B2335" s="129"/>
      <c r="X2335" s="72"/>
      <c r="Y2335" s="132"/>
      <c r="AB2335" s="131"/>
      <c r="AC2335" s="131"/>
      <c r="AD2335" s="131"/>
      <c r="AE2335" s="131"/>
      <c r="AF2335" s="131"/>
      <c r="AG2335" s="131"/>
      <c r="AH2335" s="131"/>
      <c r="AI2335" s="131"/>
      <c r="AJ2335" s="140"/>
      <c r="AK2335" s="72"/>
      <c r="AL2335" s="133"/>
      <c r="AM2335" s="133"/>
      <c r="AN2335" s="133"/>
      <c r="AO2335" s="133"/>
      <c r="AP2335" s="133"/>
      <c r="AQ2335" s="133"/>
      <c r="AR2335" s="133"/>
      <c r="AS2335" s="133"/>
      <c r="AT2335" s="133"/>
      <c r="AU2335" s="133"/>
      <c r="AV2335" s="152"/>
      <c r="AW2335" s="134"/>
      <c r="AX2335" s="135"/>
    </row>
    <row r="2336" spans="1:50" x14ac:dyDescent="0.25">
      <c r="A2336" s="3"/>
      <c r="B2336" s="129"/>
      <c r="X2336" s="72"/>
      <c r="Y2336" s="132"/>
      <c r="AB2336" s="131"/>
      <c r="AC2336" s="131"/>
      <c r="AD2336" s="131"/>
      <c r="AE2336" s="131"/>
      <c r="AF2336" s="131"/>
      <c r="AG2336" s="131"/>
      <c r="AH2336" s="131"/>
      <c r="AI2336" s="131"/>
      <c r="AJ2336" s="140"/>
      <c r="AK2336" s="72"/>
      <c r="AL2336" s="133"/>
      <c r="AM2336" s="133"/>
      <c r="AN2336" s="133"/>
      <c r="AO2336" s="133"/>
      <c r="AP2336" s="133"/>
      <c r="AQ2336" s="133"/>
      <c r="AR2336" s="133"/>
      <c r="AS2336" s="133"/>
      <c r="AT2336" s="133"/>
      <c r="AU2336" s="133"/>
      <c r="AV2336" s="152"/>
      <c r="AW2336" s="134"/>
      <c r="AX2336" s="135"/>
    </row>
    <row r="2337" spans="1:50" x14ac:dyDescent="0.25">
      <c r="A2337" s="3"/>
      <c r="B2337" s="129"/>
      <c r="X2337" s="72"/>
      <c r="Y2337" s="132"/>
      <c r="AB2337" s="131"/>
      <c r="AC2337" s="131"/>
      <c r="AD2337" s="131"/>
      <c r="AE2337" s="131"/>
      <c r="AF2337" s="131"/>
      <c r="AG2337" s="131"/>
      <c r="AH2337" s="131"/>
      <c r="AI2337" s="131"/>
      <c r="AJ2337" s="140"/>
      <c r="AK2337" s="72"/>
      <c r="AL2337" s="133"/>
      <c r="AM2337" s="133"/>
      <c r="AN2337" s="133"/>
      <c r="AO2337" s="133"/>
      <c r="AP2337" s="133"/>
      <c r="AQ2337" s="133"/>
      <c r="AR2337" s="133"/>
      <c r="AS2337" s="133"/>
      <c r="AT2337" s="133"/>
      <c r="AU2337" s="133"/>
      <c r="AV2337" s="152"/>
      <c r="AW2337" s="134"/>
      <c r="AX2337" s="135"/>
    </row>
    <row r="2338" spans="1:50" x14ac:dyDescent="0.25">
      <c r="A2338" s="3"/>
      <c r="B2338" s="129"/>
      <c r="X2338" s="72"/>
      <c r="Y2338" s="132"/>
      <c r="AB2338" s="131"/>
      <c r="AC2338" s="131"/>
      <c r="AD2338" s="131"/>
      <c r="AE2338" s="131"/>
      <c r="AF2338" s="131"/>
      <c r="AG2338" s="131"/>
      <c r="AH2338" s="131"/>
      <c r="AI2338" s="131"/>
      <c r="AJ2338" s="140"/>
      <c r="AK2338" s="72"/>
      <c r="AL2338" s="133"/>
      <c r="AM2338" s="133"/>
      <c r="AN2338" s="133"/>
      <c r="AO2338" s="133"/>
      <c r="AP2338" s="133"/>
      <c r="AQ2338" s="133"/>
      <c r="AR2338" s="133"/>
      <c r="AS2338" s="133"/>
      <c r="AT2338" s="133"/>
      <c r="AU2338" s="133"/>
      <c r="AV2338" s="152"/>
      <c r="AW2338" s="134"/>
      <c r="AX2338" s="135"/>
    </row>
    <row r="2339" spans="1:50" x14ac:dyDescent="0.25">
      <c r="A2339" s="3"/>
      <c r="B2339" s="129"/>
      <c r="X2339" s="72"/>
      <c r="Y2339" s="132"/>
      <c r="AB2339" s="131"/>
      <c r="AC2339" s="131"/>
      <c r="AD2339" s="131"/>
      <c r="AE2339" s="131"/>
      <c r="AF2339" s="131"/>
      <c r="AG2339" s="131"/>
      <c r="AH2339" s="131"/>
      <c r="AI2339" s="131"/>
      <c r="AJ2339" s="140"/>
      <c r="AK2339" s="72"/>
      <c r="AL2339" s="133"/>
      <c r="AM2339" s="133"/>
      <c r="AN2339" s="133"/>
      <c r="AO2339" s="133"/>
      <c r="AP2339" s="133"/>
      <c r="AQ2339" s="133"/>
      <c r="AR2339" s="133"/>
      <c r="AS2339" s="133"/>
      <c r="AT2339" s="133"/>
      <c r="AU2339" s="133"/>
      <c r="AV2339" s="152"/>
      <c r="AW2339" s="134"/>
      <c r="AX2339" s="135"/>
    </row>
    <row r="2340" spans="1:50" x14ac:dyDescent="0.25">
      <c r="A2340" s="3"/>
      <c r="B2340" s="129"/>
      <c r="X2340" s="72"/>
      <c r="Y2340" s="132"/>
      <c r="AB2340" s="131"/>
      <c r="AC2340" s="131"/>
      <c r="AD2340" s="131"/>
      <c r="AE2340" s="131"/>
      <c r="AF2340" s="131"/>
      <c r="AG2340" s="131"/>
      <c r="AH2340" s="131"/>
      <c r="AI2340" s="131"/>
      <c r="AJ2340" s="140"/>
      <c r="AK2340" s="72"/>
      <c r="AL2340" s="133"/>
      <c r="AM2340" s="133"/>
      <c r="AN2340" s="133"/>
      <c r="AO2340" s="133"/>
      <c r="AP2340" s="133"/>
      <c r="AQ2340" s="133"/>
      <c r="AR2340" s="133"/>
      <c r="AS2340" s="133"/>
      <c r="AT2340" s="133"/>
      <c r="AU2340" s="133"/>
      <c r="AV2340" s="152"/>
      <c r="AW2340" s="134"/>
      <c r="AX2340" s="135"/>
    </row>
    <row r="2341" spans="1:50" x14ac:dyDescent="0.25">
      <c r="A2341" s="3"/>
      <c r="B2341" s="129"/>
      <c r="X2341" s="72"/>
      <c r="Y2341" s="132"/>
      <c r="AB2341" s="131"/>
      <c r="AC2341" s="131"/>
      <c r="AD2341" s="131"/>
      <c r="AE2341" s="131"/>
      <c r="AF2341" s="131"/>
      <c r="AG2341" s="131"/>
      <c r="AH2341" s="131"/>
      <c r="AI2341" s="131"/>
      <c r="AJ2341" s="140"/>
      <c r="AK2341" s="72"/>
      <c r="AL2341" s="133"/>
      <c r="AM2341" s="133"/>
      <c r="AN2341" s="133"/>
      <c r="AO2341" s="133"/>
      <c r="AP2341" s="133"/>
      <c r="AQ2341" s="133"/>
      <c r="AR2341" s="133"/>
      <c r="AS2341" s="133"/>
      <c r="AT2341" s="133"/>
      <c r="AU2341" s="133"/>
      <c r="AV2341" s="152"/>
      <c r="AW2341" s="134"/>
      <c r="AX2341" s="135"/>
    </row>
    <row r="2342" spans="1:50" x14ac:dyDescent="0.25">
      <c r="A2342" s="3"/>
      <c r="B2342" s="129"/>
      <c r="X2342" s="72"/>
      <c r="Y2342" s="132"/>
      <c r="AB2342" s="131"/>
      <c r="AC2342" s="131"/>
      <c r="AD2342" s="131"/>
      <c r="AE2342" s="131"/>
      <c r="AF2342" s="131"/>
      <c r="AG2342" s="131"/>
      <c r="AH2342" s="131"/>
      <c r="AI2342" s="131"/>
      <c r="AJ2342" s="140"/>
      <c r="AK2342" s="72"/>
      <c r="AL2342" s="133"/>
      <c r="AM2342" s="133"/>
      <c r="AN2342" s="133"/>
      <c r="AO2342" s="133"/>
      <c r="AP2342" s="133"/>
      <c r="AQ2342" s="133"/>
      <c r="AR2342" s="133"/>
      <c r="AS2342" s="133"/>
      <c r="AT2342" s="133"/>
      <c r="AU2342" s="133"/>
      <c r="AV2342" s="152"/>
      <c r="AW2342" s="134"/>
      <c r="AX2342" s="135"/>
    </row>
    <row r="2343" spans="1:50" x14ac:dyDescent="0.25">
      <c r="A2343" s="3"/>
      <c r="B2343" s="129"/>
      <c r="X2343" s="72"/>
      <c r="Y2343" s="132"/>
      <c r="AB2343" s="131"/>
      <c r="AC2343" s="131"/>
      <c r="AD2343" s="131"/>
      <c r="AE2343" s="131"/>
      <c r="AF2343" s="131"/>
      <c r="AG2343" s="131"/>
      <c r="AH2343" s="131"/>
      <c r="AI2343" s="131"/>
      <c r="AJ2343" s="140"/>
      <c r="AK2343" s="72"/>
      <c r="AL2343" s="133"/>
      <c r="AM2343" s="133"/>
      <c r="AN2343" s="133"/>
      <c r="AO2343" s="133"/>
      <c r="AP2343" s="133"/>
      <c r="AQ2343" s="133"/>
      <c r="AR2343" s="133"/>
      <c r="AS2343" s="133"/>
      <c r="AT2343" s="133"/>
      <c r="AU2343" s="133"/>
      <c r="AV2343" s="152"/>
      <c r="AW2343" s="134"/>
      <c r="AX2343" s="135"/>
    </row>
    <row r="2344" spans="1:50" x14ac:dyDescent="0.25">
      <c r="A2344" s="3"/>
      <c r="B2344" s="129"/>
      <c r="X2344" s="72"/>
      <c r="Y2344" s="132"/>
      <c r="AB2344" s="131"/>
      <c r="AC2344" s="131"/>
      <c r="AD2344" s="131"/>
      <c r="AE2344" s="131"/>
      <c r="AF2344" s="131"/>
      <c r="AG2344" s="131"/>
      <c r="AH2344" s="131"/>
      <c r="AI2344" s="131"/>
      <c r="AJ2344" s="140"/>
      <c r="AK2344" s="72"/>
      <c r="AL2344" s="133"/>
      <c r="AM2344" s="133"/>
      <c r="AN2344" s="133"/>
      <c r="AO2344" s="133"/>
      <c r="AP2344" s="133"/>
      <c r="AQ2344" s="133"/>
      <c r="AR2344" s="133"/>
      <c r="AS2344" s="133"/>
      <c r="AT2344" s="133"/>
      <c r="AU2344" s="133"/>
      <c r="AV2344" s="152"/>
      <c r="AW2344" s="134"/>
      <c r="AX2344" s="135"/>
    </row>
    <row r="2345" spans="1:50" x14ac:dyDescent="0.25">
      <c r="A2345" s="3"/>
      <c r="B2345" s="129"/>
      <c r="X2345" s="72"/>
      <c r="Y2345" s="132"/>
      <c r="AB2345" s="131"/>
      <c r="AC2345" s="131"/>
      <c r="AD2345" s="131"/>
      <c r="AE2345" s="131"/>
      <c r="AF2345" s="131"/>
      <c r="AG2345" s="131"/>
      <c r="AH2345" s="131"/>
      <c r="AI2345" s="131"/>
      <c r="AJ2345" s="140"/>
      <c r="AK2345" s="72"/>
      <c r="AL2345" s="133"/>
      <c r="AM2345" s="133"/>
      <c r="AN2345" s="133"/>
      <c r="AO2345" s="133"/>
      <c r="AP2345" s="133"/>
      <c r="AQ2345" s="133"/>
      <c r="AR2345" s="133"/>
      <c r="AS2345" s="133"/>
      <c r="AT2345" s="133"/>
      <c r="AU2345" s="133"/>
      <c r="AV2345" s="152"/>
      <c r="AW2345" s="134"/>
      <c r="AX2345" s="135"/>
    </row>
    <row r="2346" spans="1:50" x14ac:dyDescent="0.25">
      <c r="A2346" s="3"/>
      <c r="B2346" s="129"/>
      <c r="X2346" s="72"/>
      <c r="Y2346" s="132"/>
      <c r="AB2346" s="131"/>
      <c r="AC2346" s="131"/>
      <c r="AD2346" s="131"/>
      <c r="AE2346" s="131"/>
      <c r="AF2346" s="131"/>
      <c r="AG2346" s="131"/>
      <c r="AH2346" s="131"/>
      <c r="AI2346" s="131"/>
      <c r="AJ2346" s="140"/>
      <c r="AK2346" s="72"/>
      <c r="AL2346" s="133"/>
      <c r="AM2346" s="133"/>
      <c r="AN2346" s="133"/>
      <c r="AO2346" s="133"/>
      <c r="AP2346" s="133"/>
      <c r="AQ2346" s="133"/>
      <c r="AR2346" s="133"/>
      <c r="AS2346" s="133"/>
      <c r="AT2346" s="133"/>
      <c r="AU2346" s="133"/>
      <c r="AV2346" s="152"/>
      <c r="AW2346" s="134"/>
      <c r="AX2346" s="135"/>
    </row>
    <row r="2347" spans="1:50" x14ac:dyDescent="0.25">
      <c r="A2347" s="3"/>
      <c r="B2347" s="129"/>
      <c r="X2347" s="72"/>
      <c r="Y2347" s="132"/>
      <c r="AB2347" s="131"/>
      <c r="AC2347" s="131"/>
      <c r="AD2347" s="131"/>
      <c r="AE2347" s="131"/>
      <c r="AF2347" s="131"/>
      <c r="AG2347" s="131"/>
      <c r="AH2347" s="131"/>
      <c r="AI2347" s="131"/>
      <c r="AJ2347" s="140"/>
      <c r="AK2347" s="72"/>
      <c r="AL2347" s="133"/>
      <c r="AM2347" s="133"/>
      <c r="AN2347" s="133"/>
      <c r="AO2347" s="133"/>
      <c r="AP2347" s="133"/>
      <c r="AQ2347" s="133"/>
      <c r="AR2347" s="133"/>
      <c r="AS2347" s="133"/>
      <c r="AT2347" s="133"/>
      <c r="AU2347" s="133"/>
      <c r="AV2347" s="152"/>
      <c r="AW2347" s="134"/>
      <c r="AX2347" s="135"/>
    </row>
    <row r="2348" spans="1:50" x14ac:dyDescent="0.25">
      <c r="A2348" s="3"/>
      <c r="B2348" s="129"/>
      <c r="X2348" s="72"/>
      <c r="Y2348" s="132"/>
      <c r="AB2348" s="131"/>
      <c r="AC2348" s="131"/>
      <c r="AD2348" s="131"/>
      <c r="AE2348" s="131"/>
      <c r="AF2348" s="131"/>
      <c r="AG2348" s="131"/>
      <c r="AH2348" s="131"/>
      <c r="AI2348" s="131"/>
      <c r="AJ2348" s="140"/>
      <c r="AK2348" s="72"/>
      <c r="AL2348" s="133"/>
      <c r="AM2348" s="133"/>
      <c r="AN2348" s="133"/>
      <c r="AO2348" s="133"/>
      <c r="AP2348" s="133"/>
      <c r="AQ2348" s="133"/>
      <c r="AR2348" s="133"/>
      <c r="AS2348" s="133"/>
      <c r="AT2348" s="133"/>
      <c r="AU2348" s="133"/>
      <c r="AV2348" s="152"/>
      <c r="AW2348" s="134"/>
      <c r="AX2348" s="135"/>
    </row>
    <row r="2349" spans="1:50" x14ac:dyDescent="0.25">
      <c r="A2349" s="3"/>
      <c r="B2349" s="129"/>
      <c r="X2349" s="72"/>
      <c r="Y2349" s="132"/>
      <c r="AB2349" s="131"/>
      <c r="AC2349" s="131"/>
      <c r="AD2349" s="131"/>
      <c r="AE2349" s="131"/>
      <c r="AF2349" s="131"/>
      <c r="AG2349" s="131"/>
      <c r="AH2349" s="131"/>
      <c r="AI2349" s="131"/>
      <c r="AJ2349" s="140"/>
      <c r="AK2349" s="72"/>
      <c r="AL2349" s="133"/>
      <c r="AM2349" s="133"/>
      <c r="AN2349" s="133"/>
      <c r="AO2349" s="133"/>
      <c r="AP2349" s="133"/>
      <c r="AQ2349" s="133"/>
      <c r="AR2349" s="133"/>
      <c r="AS2349" s="133"/>
      <c r="AT2349" s="133"/>
      <c r="AU2349" s="133"/>
      <c r="AV2349" s="152"/>
      <c r="AW2349" s="134"/>
      <c r="AX2349" s="135"/>
    </row>
    <row r="2350" spans="1:50" x14ac:dyDescent="0.25">
      <c r="A2350" s="3"/>
      <c r="B2350" s="129"/>
      <c r="X2350" s="72"/>
      <c r="Y2350" s="132"/>
      <c r="AB2350" s="131"/>
      <c r="AC2350" s="131"/>
      <c r="AD2350" s="131"/>
      <c r="AE2350" s="131"/>
      <c r="AF2350" s="131"/>
      <c r="AG2350" s="131"/>
      <c r="AH2350" s="131"/>
      <c r="AI2350" s="131"/>
      <c r="AJ2350" s="140"/>
      <c r="AK2350" s="72"/>
      <c r="AL2350" s="133"/>
      <c r="AM2350" s="133"/>
      <c r="AN2350" s="133"/>
      <c r="AO2350" s="133"/>
      <c r="AP2350" s="133"/>
      <c r="AQ2350" s="133"/>
      <c r="AR2350" s="133"/>
      <c r="AS2350" s="133"/>
      <c r="AT2350" s="133"/>
      <c r="AU2350" s="133"/>
      <c r="AV2350" s="152"/>
      <c r="AW2350" s="134"/>
      <c r="AX2350" s="135"/>
    </row>
    <row r="2351" spans="1:50" x14ac:dyDescent="0.25">
      <c r="A2351" s="3"/>
      <c r="B2351" s="129"/>
      <c r="X2351" s="72"/>
      <c r="Y2351" s="132"/>
      <c r="AB2351" s="131"/>
      <c r="AC2351" s="131"/>
      <c r="AD2351" s="131"/>
      <c r="AE2351" s="131"/>
      <c r="AF2351" s="131"/>
      <c r="AG2351" s="131"/>
      <c r="AH2351" s="131"/>
      <c r="AI2351" s="131"/>
      <c r="AJ2351" s="140"/>
      <c r="AK2351" s="72"/>
      <c r="AL2351" s="133"/>
      <c r="AM2351" s="133"/>
      <c r="AN2351" s="133"/>
      <c r="AO2351" s="133"/>
      <c r="AP2351" s="133"/>
      <c r="AQ2351" s="133"/>
      <c r="AR2351" s="133"/>
      <c r="AS2351" s="133"/>
      <c r="AT2351" s="133"/>
      <c r="AU2351" s="133"/>
      <c r="AV2351" s="152"/>
      <c r="AW2351" s="134"/>
      <c r="AX2351" s="135"/>
    </row>
    <row r="2352" spans="1:50" x14ac:dyDescent="0.25">
      <c r="A2352" s="3"/>
      <c r="B2352" s="129"/>
      <c r="X2352" s="72"/>
      <c r="Y2352" s="132"/>
      <c r="AB2352" s="131"/>
      <c r="AC2352" s="131"/>
      <c r="AD2352" s="131"/>
      <c r="AE2352" s="131"/>
      <c r="AF2352" s="131"/>
      <c r="AG2352" s="131"/>
      <c r="AH2352" s="131"/>
      <c r="AI2352" s="131"/>
      <c r="AJ2352" s="140"/>
      <c r="AK2352" s="72"/>
      <c r="AL2352" s="133"/>
      <c r="AM2352" s="133"/>
      <c r="AN2352" s="133"/>
      <c r="AO2352" s="133"/>
      <c r="AP2352" s="133"/>
      <c r="AQ2352" s="133"/>
      <c r="AR2352" s="133"/>
      <c r="AS2352" s="133"/>
      <c r="AT2352" s="133"/>
      <c r="AU2352" s="133"/>
      <c r="AV2352" s="152"/>
      <c r="AW2352" s="134"/>
      <c r="AX2352" s="135"/>
    </row>
    <row r="2353" spans="1:50" x14ac:dyDescent="0.25">
      <c r="A2353" s="3"/>
      <c r="B2353" s="129"/>
      <c r="X2353" s="72"/>
      <c r="Y2353" s="132"/>
      <c r="AB2353" s="131"/>
      <c r="AC2353" s="131"/>
      <c r="AD2353" s="131"/>
      <c r="AE2353" s="131"/>
      <c r="AF2353" s="131"/>
      <c r="AG2353" s="131"/>
      <c r="AH2353" s="131"/>
      <c r="AI2353" s="131"/>
      <c r="AJ2353" s="140"/>
      <c r="AK2353" s="72"/>
      <c r="AL2353" s="133"/>
      <c r="AM2353" s="133"/>
      <c r="AN2353" s="133"/>
      <c r="AO2353" s="133"/>
      <c r="AP2353" s="133"/>
      <c r="AQ2353" s="133"/>
      <c r="AR2353" s="133"/>
      <c r="AS2353" s="133"/>
      <c r="AT2353" s="133"/>
      <c r="AU2353" s="133"/>
      <c r="AV2353" s="152"/>
      <c r="AW2353" s="134"/>
      <c r="AX2353" s="135"/>
    </row>
    <row r="2354" spans="1:50" x14ac:dyDescent="0.25">
      <c r="A2354" s="3"/>
      <c r="B2354" s="129"/>
      <c r="X2354" s="72"/>
      <c r="Y2354" s="132"/>
      <c r="AB2354" s="131"/>
      <c r="AC2354" s="131"/>
      <c r="AD2354" s="131"/>
      <c r="AE2354" s="131"/>
      <c r="AF2354" s="131"/>
      <c r="AG2354" s="131"/>
      <c r="AH2354" s="131"/>
      <c r="AI2354" s="131"/>
      <c r="AJ2354" s="140"/>
      <c r="AK2354" s="72"/>
      <c r="AL2354" s="133"/>
      <c r="AM2354" s="133"/>
      <c r="AN2354" s="133"/>
      <c r="AO2354" s="133"/>
      <c r="AP2354" s="133"/>
      <c r="AQ2354" s="133"/>
      <c r="AR2354" s="133"/>
      <c r="AS2354" s="133"/>
      <c r="AT2354" s="133"/>
      <c r="AU2354" s="133"/>
      <c r="AV2354" s="152"/>
      <c r="AW2354" s="134"/>
      <c r="AX2354" s="135"/>
    </row>
    <row r="2355" spans="1:50" x14ac:dyDescent="0.25">
      <c r="A2355" s="3"/>
      <c r="B2355" s="129"/>
      <c r="X2355" s="72"/>
      <c r="Y2355" s="132"/>
      <c r="AB2355" s="131"/>
      <c r="AC2355" s="131"/>
      <c r="AD2355" s="131"/>
      <c r="AE2355" s="131"/>
      <c r="AF2355" s="131"/>
      <c r="AG2355" s="131"/>
      <c r="AH2355" s="131"/>
      <c r="AI2355" s="131"/>
      <c r="AJ2355" s="140"/>
      <c r="AK2355" s="72"/>
      <c r="AL2355" s="133"/>
      <c r="AM2355" s="133"/>
      <c r="AN2355" s="133"/>
      <c r="AO2355" s="133"/>
      <c r="AP2355" s="133"/>
      <c r="AQ2355" s="133"/>
      <c r="AR2355" s="133"/>
      <c r="AS2355" s="133"/>
      <c r="AT2355" s="133"/>
      <c r="AU2355" s="133"/>
      <c r="AV2355" s="152"/>
      <c r="AW2355" s="134"/>
      <c r="AX2355" s="135"/>
    </row>
    <row r="2356" spans="1:50" x14ac:dyDescent="0.25">
      <c r="A2356" s="3"/>
      <c r="B2356" s="129"/>
      <c r="X2356" s="72"/>
      <c r="Y2356" s="132"/>
      <c r="AB2356" s="131"/>
      <c r="AC2356" s="131"/>
      <c r="AD2356" s="131"/>
      <c r="AE2356" s="131"/>
      <c r="AF2356" s="131"/>
      <c r="AG2356" s="131"/>
      <c r="AH2356" s="131"/>
      <c r="AI2356" s="131"/>
      <c r="AJ2356" s="140"/>
      <c r="AK2356" s="72"/>
      <c r="AL2356" s="133"/>
      <c r="AM2356" s="133"/>
      <c r="AN2356" s="133"/>
      <c r="AO2356" s="133"/>
      <c r="AP2356" s="133"/>
      <c r="AQ2356" s="133"/>
      <c r="AR2356" s="133"/>
      <c r="AS2356" s="133"/>
      <c r="AT2356" s="133"/>
      <c r="AU2356" s="133"/>
      <c r="AV2356" s="152"/>
      <c r="AW2356" s="134"/>
      <c r="AX2356" s="135"/>
    </row>
    <row r="2357" spans="1:50" x14ac:dyDescent="0.25">
      <c r="A2357" s="3"/>
      <c r="B2357" s="129"/>
      <c r="X2357" s="72"/>
      <c r="Y2357" s="132"/>
      <c r="AB2357" s="131"/>
      <c r="AC2357" s="131"/>
      <c r="AD2357" s="131"/>
      <c r="AE2357" s="131"/>
      <c r="AF2357" s="131"/>
      <c r="AG2357" s="131"/>
      <c r="AH2357" s="131"/>
      <c r="AI2357" s="131"/>
      <c r="AJ2357" s="140"/>
      <c r="AK2357" s="72"/>
      <c r="AL2357" s="133"/>
      <c r="AM2357" s="133"/>
      <c r="AN2357" s="133"/>
      <c r="AO2357" s="133"/>
      <c r="AP2357" s="133"/>
      <c r="AQ2357" s="133"/>
      <c r="AR2357" s="133"/>
      <c r="AS2357" s="133"/>
      <c r="AT2357" s="133"/>
      <c r="AU2357" s="133"/>
      <c r="AV2357" s="152"/>
      <c r="AW2357" s="134"/>
      <c r="AX2357" s="135"/>
    </row>
    <row r="2358" spans="1:50" x14ac:dyDescent="0.25">
      <c r="A2358" s="3"/>
      <c r="B2358" s="129"/>
      <c r="X2358" s="72"/>
      <c r="Y2358" s="132"/>
      <c r="AB2358" s="131"/>
      <c r="AC2358" s="131"/>
      <c r="AD2358" s="131"/>
      <c r="AE2358" s="131"/>
      <c r="AF2358" s="131"/>
      <c r="AG2358" s="131"/>
      <c r="AH2358" s="131"/>
      <c r="AI2358" s="131"/>
      <c r="AJ2358" s="140"/>
      <c r="AK2358" s="72"/>
      <c r="AL2358" s="133"/>
      <c r="AM2358" s="133"/>
      <c r="AN2358" s="133"/>
      <c r="AO2358" s="133"/>
      <c r="AP2358" s="133"/>
      <c r="AQ2358" s="133"/>
      <c r="AR2358" s="133"/>
      <c r="AS2358" s="133"/>
      <c r="AT2358" s="133"/>
      <c r="AU2358" s="133"/>
      <c r="AV2358" s="152"/>
      <c r="AW2358" s="134"/>
      <c r="AX2358" s="135"/>
    </row>
    <row r="2359" spans="1:50" x14ac:dyDescent="0.25">
      <c r="A2359" s="3"/>
      <c r="B2359" s="129"/>
      <c r="X2359" s="72"/>
      <c r="Y2359" s="132"/>
      <c r="AB2359" s="131"/>
      <c r="AC2359" s="131"/>
      <c r="AD2359" s="131"/>
      <c r="AE2359" s="131"/>
      <c r="AF2359" s="131"/>
      <c r="AG2359" s="131"/>
      <c r="AH2359" s="131"/>
      <c r="AI2359" s="131"/>
      <c r="AJ2359" s="140"/>
      <c r="AK2359" s="72"/>
      <c r="AL2359" s="133"/>
      <c r="AM2359" s="133"/>
      <c r="AN2359" s="133"/>
      <c r="AO2359" s="133"/>
      <c r="AP2359" s="133"/>
      <c r="AQ2359" s="133"/>
      <c r="AR2359" s="133"/>
      <c r="AS2359" s="133"/>
      <c r="AT2359" s="133"/>
      <c r="AU2359" s="133"/>
      <c r="AV2359" s="152"/>
      <c r="AW2359" s="134"/>
      <c r="AX2359" s="135"/>
    </row>
    <row r="2360" spans="1:50" x14ac:dyDescent="0.25">
      <c r="A2360" s="3"/>
      <c r="B2360" s="129"/>
      <c r="X2360" s="72"/>
      <c r="Y2360" s="132"/>
      <c r="AB2360" s="131"/>
      <c r="AC2360" s="131"/>
      <c r="AD2360" s="131"/>
      <c r="AE2360" s="131"/>
      <c r="AF2360" s="131"/>
      <c r="AG2360" s="131"/>
      <c r="AH2360" s="131"/>
      <c r="AI2360" s="131"/>
      <c r="AJ2360" s="140"/>
      <c r="AK2360" s="72"/>
      <c r="AL2360" s="133"/>
      <c r="AM2360" s="133"/>
      <c r="AN2360" s="133"/>
      <c r="AO2360" s="133"/>
      <c r="AP2360" s="133"/>
      <c r="AQ2360" s="133"/>
      <c r="AR2360" s="133"/>
      <c r="AS2360" s="133"/>
      <c r="AT2360" s="133"/>
      <c r="AU2360" s="133"/>
      <c r="AV2360" s="152"/>
      <c r="AW2360" s="134"/>
      <c r="AX2360" s="135"/>
    </row>
    <row r="2361" spans="1:50" x14ac:dyDescent="0.25">
      <c r="A2361" s="3"/>
      <c r="B2361" s="129"/>
      <c r="X2361" s="72"/>
      <c r="Y2361" s="132"/>
      <c r="AB2361" s="131"/>
      <c r="AC2361" s="131"/>
      <c r="AD2361" s="131"/>
      <c r="AE2361" s="131"/>
      <c r="AF2361" s="131"/>
      <c r="AG2361" s="131"/>
      <c r="AH2361" s="131"/>
      <c r="AI2361" s="131"/>
      <c r="AJ2361" s="140"/>
      <c r="AK2361" s="72"/>
      <c r="AL2361" s="133"/>
      <c r="AM2361" s="133"/>
      <c r="AN2361" s="133"/>
      <c r="AO2361" s="133"/>
      <c r="AP2361" s="133"/>
      <c r="AQ2361" s="133"/>
      <c r="AR2361" s="133"/>
      <c r="AS2361" s="133"/>
      <c r="AT2361" s="133"/>
      <c r="AU2361" s="133"/>
      <c r="AV2361" s="152"/>
      <c r="AW2361" s="134"/>
      <c r="AX2361" s="135"/>
    </row>
    <row r="2362" spans="1:50" x14ac:dyDescent="0.25">
      <c r="A2362" s="3"/>
      <c r="B2362" s="129"/>
      <c r="X2362" s="72"/>
      <c r="Y2362" s="132"/>
      <c r="AB2362" s="131"/>
      <c r="AC2362" s="131"/>
      <c r="AD2362" s="131"/>
      <c r="AE2362" s="131"/>
      <c r="AF2362" s="131"/>
      <c r="AG2362" s="131"/>
      <c r="AH2362" s="131"/>
      <c r="AI2362" s="131"/>
      <c r="AJ2362" s="140"/>
      <c r="AK2362" s="72"/>
      <c r="AL2362" s="133"/>
      <c r="AM2362" s="133"/>
      <c r="AN2362" s="133"/>
      <c r="AO2362" s="133"/>
      <c r="AP2362" s="133"/>
      <c r="AQ2362" s="133"/>
      <c r="AR2362" s="133"/>
      <c r="AS2362" s="133"/>
      <c r="AT2362" s="133"/>
      <c r="AU2362" s="133"/>
      <c r="AV2362" s="152"/>
      <c r="AW2362" s="134"/>
      <c r="AX2362" s="135"/>
    </row>
    <row r="2363" spans="1:50" x14ac:dyDescent="0.25">
      <c r="A2363" s="3"/>
      <c r="B2363" s="129"/>
      <c r="X2363" s="72"/>
      <c r="Y2363" s="132"/>
      <c r="AB2363" s="131"/>
      <c r="AC2363" s="131"/>
      <c r="AD2363" s="131"/>
      <c r="AE2363" s="131"/>
      <c r="AF2363" s="131"/>
      <c r="AG2363" s="131"/>
      <c r="AH2363" s="131"/>
      <c r="AI2363" s="131"/>
      <c r="AJ2363" s="140"/>
      <c r="AK2363" s="72"/>
      <c r="AL2363" s="133"/>
      <c r="AM2363" s="133"/>
      <c r="AN2363" s="133"/>
      <c r="AO2363" s="133"/>
      <c r="AP2363" s="133"/>
      <c r="AQ2363" s="133"/>
      <c r="AR2363" s="133"/>
      <c r="AS2363" s="133"/>
      <c r="AT2363" s="133"/>
      <c r="AU2363" s="133"/>
      <c r="AV2363" s="152"/>
      <c r="AW2363" s="134"/>
      <c r="AX2363" s="135"/>
    </row>
    <row r="2364" spans="1:50" x14ac:dyDescent="0.25">
      <c r="A2364" s="3"/>
      <c r="B2364" s="129"/>
      <c r="X2364" s="72"/>
      <c r="Y2364" s="132"/>
      <c r="AB2364" s="131"/>
      <c r="AC2364" s="131"/>
      <c r="AD2364" s="131"/>
      <c r="AE2364" s="131"/>
      <c r="AF2364" s="131"/>
      <c r="AG2364" s="131"/>
      <c r="AH2364" s="131"/>
      <c r="AI2364" s="131"/>
      <c r="AJ2364" s="140"/>
      <c r="AK2364" s="72"/>
      <c r="AL2364" s="133"/>
      <c r="AM2364" s="133"/>
      <c r="AN2364" s="133"/>
      <c r="AO2364" s="133"/>
      <c r="AP2364" s="133"/>
      <c r="AQ2364" s="133"/>
      <c r="AR2364" s="133"/>
      <c r="AS2364" s="133"/>
      <c r="AT2364" s="133"/>
      <c r="AU2364" s="133"/>
      <c r="AV2364" s="152"/>
      <c r="AW2364" s="134"/>
      <c r="AX2364" s="135"/>
    </row>
    <row r="2365" spans="1:50" x14ac:dyDescent="0.25">
      <c r="A2365" s="3"/>
      <c r="B2365" s="129"/>
      <c r="X2365" s="72"/>
      <c r="Y2365" s="132"/>
      <c r="AB2365" s="131"/>
      <c r="AC2365" s="131"/>
      <c r="AD2365" s="131"/>
      <c r="AE2365" s="131"/>
      <c r="AF2365" s="131"/>
      <c r="AG2365" s="131"/>
      <c r="AH2365" s="131"/>
      <c r="AI2365" s="131"/>
      <c r="AJ2365" s="140"/>
      <c r="AK2365" s="72"/>
      <c r="AL2365" s="133"/>
      <c r="AM2365" s="133"/>
      <c r="AN2365" s="133"/>
      <c r="AO2365" s="133"/>
      <c r="AP2365" s="133"/>
      <c r="AQ2365" s="133"/>
      <c r="AR2365" s="133"/>
      <c r="AS2365" s="133"/>
      <c r="AT2365" s="133"/>
      <c r="AU2365" s="133"/>
      <c r="AV2365" s="152"/>
      <c r="AW2365" s="134"/>
      <c r="AX2365" s="135"/>
    </row>
    <row r="2366" spans="1:50" x14ac:dyDescent="0.25">
      <c r="A2366" s="3"/>
      <c r="B2366" s="129"/>
      <c r="X2366" s="72"/>
      <c r="Y2366" s="132"/>
      <c r="AB2366" s="131"/>
      <c r="AC2366" s="131"/>
      <c r="AD2366" s="131"/>
      <c r="AE2366" s="131"/>
      <c r="AF2366" s="131"/>
      <c r="AG2366" s="131"/>
      <c r="AH2366" s="131"/>
      <c r="AI2366" s="131"/>
      <c r="AJ2366" s="140"/>
      <c r="AK2366" s="72"/>
      <c r="AL2366" s="133"/>
      <c r="AM2366" s="133"/>
      <c r="AN2366" s="133"/>
      <c r="AO2366" s="133"/>
      <c r="AP2366" s="133"/>
      <c r="AQ2366" s="133"/>
      <c r="AR2366" s="133"/>
      <c r="AS2366" s="133"/>
      <c r="AT2366" s="133"/>
      <c r="AU2366" s="133"/>
      <c r="AV2366" s="152"/>
      <c r="AW2366" s="134"/>
      <c r="AX2366" s="135"/>
    </row>
    <row r="2367" spans="1:50" x14ac:dyDescent="0.25">
      <c r="A2367" s="3"/>
      <c r="B2367" s="129"/>
      <c r="X2367" s="72"/>
      <c r="Y2367" s="132"/>
      <c r="AB2367" s="131"/>
      <c r="AC2367" s="131"/>
      <c r="AD2367" s="131"/>
      <c r="AE2367" s="131"/>
      <c r="AF2367" s="131"/>
      <c r="AG2367" s="131"/>
      <c r="AH2367" s="131"/>
      <c r="AI2367" s="131"/>
      <c r="AJ2367" s="140"/>
      <c r="AK2367" s="72"/>
      <c r="AL2367" s="133"/>
      <c r="AM2367" s="133"/>
      <c r="AN2367" s="133"/>
      <c r="AO2367" s="133"/>
      <c r="AP2367" s="133"/>
      <c r="AQ2367" s="133"/>
      <c r="AR2367" s="133"/>
      <c r="AS2367" s="133"/>
      <c r="AT2367" s="133"/>
      <c r="AU2367" s="133"/>
      <c r="AV2367" s="152"/>
      <c r="AW2367" s="134"/>
      <c r="AX2367" s="135"/>
    </row>
    <row r="2368" spans="1:50" x14ac:dyDescent="0.25">
      <c r="A2368" s="3"/>
      <c r="B2368" s="129"/>
      <c r="X2368" s="72"/>
      <c r="Y2368" s="132"/>
      <c r="AB2368" s="131"/>
      <c r="AC2368" s="131"/>
      <c r="AD2368" s="131"/>
      <c r="AE2368" s="131"/>
      <c r="AF2368" s="131"/>
      <c r="AG2368" s="131"/>
      <c r="AH2368" s="131"/>
      <c r="AI2368" s="131"/>
      <c r="AJ2368" s="140"/>
      <c r="AK2368" s="72"/>
      <c r="AL2368" s="133"/>
      <c r="AM2368" s="133"/>
      <c r="AN2368" s="133"/>
      <c r="AO2368" s="133"/>
      <c r="AP2368" s="133"/>
      <c r="AQ2368" s="133"/>
      <c r="AR2368" s="133"/>
      <c r="AS2368" s="133"/>
      <c r="AT2368" s="133"/>
      <c r="AU2368" s="133"/>
      <c r="AV2368" s="152"/>
      <c r="AW2368" s="134"/>
      <c r="AX2368" s="135"/>
    </row>
    <row r="2369" spans="1:50" x14ac:dyDescent="0.25">
      <c r="A2369" s="3"/>
      <c r="B2369" s="129"/>
      <c r="X2369" s="72"/>
      <c r="Y2369" s="132"/>
      <c r="AB2369" s="131"/>
      <c r="AC2369" s="131"/>
      <c r="AD2369" s="131"/>
      <c r="AE2369" s="131"/>
      <c r="AF2369" s="131"/>
      <c r="AG2369" s="131"/>
      <c r="AH2369" s="131"/>
      <c r="AI2369" s="131"/>
      <c r="AJ2369" s="140"/>
      <c r="AK2369" s="72"/>
      <c r="AL2369" s="133"/>
      <c r="AM2369" s="133"/>
      <c r="AN2369" s="133"/>
      <c r="AO2369" s="133"/>
      <c r="AP2369" s="133"/>
      <c r="AQ2369" s="133"/>
      <c r="AR2369" s="133"/>
      <c r="AS2369" s="133"/>
      <c r="AT2369" s="133"/>
      <c r="AU2369" s="133"/>
      <c r="AV2369" s="152"/>
      <c r="AW2369" s="134"/>
      <c r="AX2369" s="135"/>
    </row>
    <row r="2370" spans="1:50" x14ac:dyDescent="0.25">
      <c r="A2370" s="3"/>
      <c r="B2370" s="129"/>
      <c r="X2370" s="72"/>
      <c r="Y2370" s="132"/>
      <c r="AB2370" s="131"/>
      <c r="AC2370" s="131"/>
      <c r="AD2370" s="131"/>
      <c r="AE2370" s="131"/>
      <c r="AF2370" s="131"/>
      <c r="AG2370" s="131"/>
      <c r="AH2370" s="131"/>
      <c r="AI2370" s="131"/>
      <c r="AJ2370" s="140"/>
      <c r="AK2370" s="72"/>
      <c r="AL2370" s="133"/>
      <c r="AM2370" s="133"/>
      <c r="AN2370" s="133"/>
      <c r="AO2370" s="133"/>
      <c r="AP2370" s="133"/>
      <c r="AQ2370" s="133"/>
      <c r="AR2370" s="133"/>
      <c r="AS2370" s="133"/>
      <c r="AT2370" s="133"/>
      <c r="AU2370" s="133"/>
      <c r="AV2370" s="152"/>
      <c r="AW2370" s="134"/>
      <c r="AX2370" s="135"/>
    </row>
    <row r="2371" spans="1:50" x14ac:dyDescent="0.25">
      <c r="A2371" s="3"/>
      <c r="B2371" s="129"/>
      <c r="X2371" s="72"/>
      <c r="Y2371" s="132"/>
      <c r="AB2371" s="131"/>
      <c r="AC2371" s="131"/>
      <c r="AD2371" s="131"/>
      <c r="AE2371" s="131"/>
      <c r="AF2371" s="131"/>
      <c r="AG2371" s="131"/>
      <c r="AH2371" s="131"/>
      <c r="AI2371" s="131"/>
      <c r="AJ2371" s="140"/>
      <c r="AK2371" s="72"/>
      <c r="AL2371" s="133"/>
      <c r="AM2371" s="133"/>
      <c r="AN2371" s="133"/>
      <c r="AO2371" s="133"/>
      <c r="AP2371" s="133"/>
      <c r="AQ2371" s="133"/>
      <c r="AR2371" s="133"/>
      <c r="AS2371" s="133"/>
      <c r="AT2371" s="133"/>
      <c r="AU2371" s="133"/>
      <c r="AV2371" s="152"/>
      <c r="AW2371" s="134"/>
      <c r="AX2371" s="135"/>
    </row>
    <row r="2372" spans="1:50" x14ac:dyDescent="0.25">
      <c r="A2372" s="3"/>
      <c r="B2372" s="129"/>
      <c r="X2372" s="72"/>
      <c r="Y2372" s="132"/>
      <c r="AB2372" s="131"/>
      <c r="AC2372" s="131"/>
      <c r="AD2372" s="131"/>
      <c r="AE2372" s="131"/>
      <c r="AF2372" s="131"/>
      <c r="AG2372" s="131"/>
      <c r="AH2372" s="131"/>
      <c r="AI2372" s="131"/>
      <c r="AJ2372" s="140"/>
      <c r="AK2372" s="72"/>
      <c r="AL2372" s="133"/>
      <c r="AM2372" s="133"/>
      <c r="AN2372" s="133"/>
      <c r="AO2372" s="133"/>
      <c r="AP2372" s="133"/>
      <c r="AQ2372" s="133"/>
      <c r="AR2372" s="133"/>
      <c r="AS2372" s="133"/>
      <c r="AT2372" s="133"/>
      <c r="AU2372" s="133"/>
      <c r="AV2372" s="152"/>
      <c r="AW2372" s="134"/>
      <c r="AX2372" s="135"/>
    </row>
    <row r="2373" spans="1:50" x14ac:dyDescent="0.25">
      <c r="A2373" s="3"/>
      <c r="B2373" s="129"/>
      <c r="X2373" s="72"/>
      <c r="Y2373" s="132"/>
      <c r="AB2373" s="131"/>
      <c r="AC2373" s="131"/>
      <c r="AD2373" s="131"/>
      <c r="AE2373" s="131"/>
      <c r="AF2373" s="131"/>
      <c r="AG2373" s="131"/>
      <c r="AH2373" s="131"/>
      <c r="AI2373" s="131"/>
      <c r="AJ2373" s="140"/>
      <c r="AK2373" s="72"/>
      <c r="AL2373" s="133"/>
      <c r="AM2373" s="133"/>
      <c r="AN2373" s="133"/>
      <c r="AO2373" s="133"/>
      <c r="AP2373" s="133"/>
      <c r="AQ2373" s="133"/>
      <c r="AR2373" s="133"/>
      <c r="AS2373" s="133"/>
      <c r="AT2373" s="133"/>
      <c r="AU2373" s="133"/>
      <c r="AV2373" s="152"/>
      <c r="AW2373" s="134"/>
      <c r="AX2373" s="135"/>
    </row>
    <row r="2374" spans="1:50" x14ac:dyDescent="0.25">
      <c r="A2374" s="3"/>
      <c r="B2374" s="129"/>
      <c r="X2374" s="72"/>
      <c r="Y2374" s="132"/>
      <c r="AB2374" s="131"/>
      <c r="AC2374" s="131"/>
      <c r="AD2374" s="131"/>
      <c r="AE2374" s="131"/>
      <c r="AF2374" s="131"/>
      <c r="AG2374" s="131"/>
      <c r="AH2374" s="131"/>
      <c r="AI2374" s="131"/>
      <c r="AJ2374" s="140"/>
      <c r="AK2374" s="72"/>
      <c r="AL2374" s="133"/>
      <c r="AM2374" s="133"/>
      <c r="AN2374" s="133"/>
      <c r="AO2374" s="133"/>
      <c r="AP2374" s="133"/>
      <c r="AQ2374" s="133"/>
      <c r="AR2374" s="133"/>
      <c r="AS2374" s="133"/>
      <c r="AT2374" s="133"/>
      <c r="AU2374" s="133"/>
      <c r="AV2374" s="152"/>
      <c r="AW2374" s="134"/>
      <c r="AX2374" s="135"/>
    </row>
    <row r="2375" spans="1:50" x14ac:dyDescent="0.25">
      <c r="A2375" s="3"/>
      <c r="B2375" s="129"/>
      <c r="X2375" s="72"/>
      <c r="Y2375" s="132"/>
      <c r="AB2375" s="131"/>
      <c r="AC2375" s="131"/>
      <c r="AD2375" s="131"/>
      <c r="AE2375" s="131"/>
      <c r="AF2375" s="131"/>
      <c r="AG2375" s="131"/>
      <c r="AH2375" s="131"/>
      <c r="AI2375" s="131"/>
      <c r="AJ2375" s="140"/>
      <c r="AK2375" s="72"/>
      <c r="AL2375" s="133"/>
      <c r="AM2375" s="133"/>
      <c r="AN2375" s="133"/>
      <c r="AO2375" s="133"/>
      <c r="AP2375" s="133"/>
      <c r="AQ2375" s="133"/>
      <c r="AR2375" s="133"/>
      <c r="AS2375" s="133"/>
      <c r="AT2375" s="133"/>
      <c r="AU2375" s="133"/>
      <c r="AV2375" s="152"/>
      <c r="AW2375" s="134"/>
      <c r="AX2375" s="135"/>
    </row>
    <row r="2376" spans="1:50" x14ac:dyDescent="0.25">
      <c r="A2376" s="3"/>
      <c r="B2376" s="129"/>
      <c r="X2376" s="72"/>
      <c r="Y2376" s="132"/>
      <c r="AB2376" s="131"/>
      <c r="AC2376" s="131"/>
      <c r="AD2376" s="131"/>
      <c r="AE2376" s="131"/>
      <c r="AF2376" s="131"/>
      <c r="AG2376" s="131"/>
      <c r="AH2376" s="131"/>
      <c r="AI2376" s="131"/>
      <c r="AJ2376" s="140"/>
      <c r="AK2376" s="72"/>
      <c r="AL2376" s="133"/>
      <c r="AM2376" s="133"/>
      <c r="AN2376" s="133"/>
      <c r="AO2376" s="133"/>
      <c r="AP2376" s="133"/>
      <c r="AQ2376" s="133"/>
      <c r="AR2376" s="133"/>
      <c r="AS2376" s="133"/>
      <c r="AT2376" s="133"/>
      <c r="AU2376" s="133"/>
      <c r="AV2376" s="152"/>
      <c r="AW2376" s="134"/>
      <c r="AX2376" s="135"/>
    </row>
    <row r="2377" spans="1:50" x14ac:dyDescent="0.25">
      <c r="A2377" s="3"/>
      <c r="B2377" s="129"/>
      <c r="X2377" s="72"/>
      <c r="Y2377" s="132"/>
      <c r="AB2377" s="131"/>
      <c r="AC2377" s="131"/>
      <c r="AD2377" s="131"/>
      <c r="AE2377" s="131"/>
      <c r="AF2377" s="131"/>
      <c r="AG2377" s="131"/>
      <c r="AH2377" s="131"/>
      <c r="AI2377" s="131"/>
      <c r="AJ2377" s="140"/>
      <c r="AK2377" s="72"/>
      <c r="AL2377" s="133"/>
      <c r="AM2377" s="133"/>
      <c r="AN2377" s="133"/>
      <c r="AO2377" s="133"/>
      <c r="AP2377" s="133"/>
      <c r="AQ2377" s="133"/>
      <c r="AR2377" s="133"/>
      <c r="AS2377" s="133"/>
      <c r="AT2377" s="133"/>
      <c r="AU2377" s="133"/>
      <c r="AV2377" s="152"/>
      <c r="AW2377" s="134"/>
      <c r="AX2377" s="135"/>
    </row>
    <row r="2378" spans="1:50" x14ac:dyDescent="0.25">
      <c r="A2378" s="3"/>
      <c r="B2378" s="129"/>
      <c r="X2378" s="72"/>
      <c r="Y2378" s="132"/>
      <c r="AB2378" s="131"/>
      <c r="AC2378" s="131"/>
      <c r="AD2378" s="131"/>
      <c r="AE2378" s="131"/>
      <c r="AF2378" s="131"/>
      <c r="AG2378" s="131"/>
      <c r="AH2378" s="131"/>
      <c r="AI2378" s="131"/>
      <c r="AJ2378" s="140"/>
      <c r="AK2378" s="72"/>
      <c r="AL2378" s="133"/>
      <c r="AM2378" s="133"/>
      <c r="AN2378" s="133"/>
      <c r="AO2378" s="133"/>
      <c r="AP2378" s="133"/>
      <c r="AQ2378" s="133"/>
      <c r="AR2378" s="133"/>
      <c r="AS2378" s="133"/>
      <c r="AT2378" s="133"/>
      <c r="AU2378" s="133"/>
      <c r="AV2378" s="152"/>
      <c r="AW2378" s="134"/>
      <c r="AX2378" s="135"/>
    </row>
    <row r="2379" spans="1:50" x14ac:dyDescent="0.25">
      <c r="A2379" s="3"/>
      <c r="B2379" s="129"/>
      <c r="X2379" s="72"/>
      <c r="Y2379" s="132"/>
      <c r="AB2379" s="131"/>
      <c r="AC2379" s="131"/>
      <c r="AD2379" s="131"/>
      <c r="AE2379" s="131"/>
      <c r="AF2379" s="131"/>
      <c r="AG2379" s="131"/>
      <c r="AH2379" s="131"/>
      <c r="AI2379" s="131"/>
      <c r="AJ2379" s="140"/>
      <c r="AK2379" s="72"/>
      <c r="AL2379" s="133"/>
      <c r="AM2379" s="133"/>
      <c r="AN2379" s="133"/>
      <c r="AO2379" s="133"/>
      <c r="AP2379" s="133"/>
      <c r="AQ2379" s="133"/>
      <c r="AR2379" s="133"/>
      <c r="AS2379" s="133"/>
      <c r="AT2379" s="133"/>
      <c r="AU2379" s="133"/>
      <c r="AV2379" s="152"/>
      <c r="AW2379" s="134"/>
      <c r="AX2379" s="135"/>
    </row>
    <row r="2380" spans="1:50" x14ac:dyDescent="0.25">
      <c r="A2380" s="3"/>
      <c r="B2380" s="129"/>
      <c r="X2380" s="72"/>
      <c r="Y2380" s="132"/>
      <c r="AB2380" s="131"/>
      <c r="AC2380" s="131"/>
      <c r="AD2380" s="131"/>
      <c r="AE2380" s="131"/>
      <c r="AF2380" s="131"/>
      <c r="AG2380" s="131"/>
      <c r="AH2380" s="131"/>
      <c r="AI2380" s="131"/>
      <c r="AJ2380" s="140"/>
      <c r="AK2380" s="72"/>
      <c r="AL2380" s="133"/>
      <c r="AM2380" s="133"/>
      <c r="AN2380" s="133"/>
      <c r="AO2380" s="133"/>
      <c r="AP2380" s="133"/>
      <c r="AQ2380" s="133"/>
      <c r="AR2380" s="133"/>
      <c r="AS2380" s="133"/>
      <c r="AT2380" s="133"/>
      <c r="AU2380" s="133"/>
      <c r="AV2380" s="152"/>
      <c r="AW2380" s="134"/>
      <c r="AX2380" s="135"/>
    </row>
    <row r="2381" spans="1:50" x14ac:dyDescent="0.25">
      <c r="A2381" s="3"/>
      <c r="B2381" s="129"/>
      <c r="X2381" s="72"/>
      <c r="Y2381" s="132"/>
      <c r="AB2381" s="131"/>
      <c r="AC2381" s="131"/>
      <c r="AD2381" s="131"/>
      <c r="AE2381" s="131"/>
      <c r="AF2381" s="131"/>
      <c r="AG2381" s="131"/>
      <c r="AH2381" s="131"/>
      <c r="AI2381" s="131"/>
      <c r="AJ2381" s="140"/>
      <c r="AK2381" s="72"/>
      <c r="AL2381" s="133"/>
      <c r="AM2381" s="133"/>
      <c r="AN2381" s="133"/>
      <c r="AO2381" s="133"/>
      <c r="AP2381" s="133"/>
      <c r="AQ2381" s="133"/>
      <c r="AR2381" s="133"/>
      <c r="AS2381" s="133"/>
      <c r="AT2381" s="133"/>
      <c r="AU2381" s="133"/>
      <c r="AV2381" s="152"/>
      <c r="AW2381" s="134"/>
      <c r="AX2381" s="135"/>
    </row>
    <row r="2382" spans="1:50" x14ac:dyDescent="0.25">
      <c r="A2382" s="3"/>
      <c r="B2382" s="129"/>
      <c r="X2382" s="72"/>
      <c r="Y2382" s="132"/>
      <c r="AB2382" s="131"/>
      <c r="AC2382" s="131"/>
      <c r="AD2382" s="131"/>
      <c r="AE2382" s="131"/>
      <c r="AF2382" s="131"/>
      <c r="AG2382" s="131"/>
      <c r="AH2382" s="131"/>
      <c r="AI2382" s="131"/>
      <c r="AJ2382" s="140"/>
      <c r="AK2382" s="72"/>
      <c r="AL2382" s="133"/>
      <c r="AM2382" s="133"/>
      <c r="AN2382" s="133"/>
      <c r="AO2382" s="133"/>
      <c r="AP2382" s="133"/>
      <c r="AQ2382" s="133"/>
      <c r="AR2382" s="133"/>
      <c r="AS2382" s="133"/>
      <c r="AT2382" s="133"/>
      <c r="AU2382" s="133"/>
      <c r="AV2382" s="152"/>
      <c r="AW2382" s="134"/>
      <c r="AX2382" s="135"/>
    </row>
    <row r="2383" spans="1:50" x14ac:dyDescent="0.25">
      <c r="A2383" s="3"/>
      <c r="B2383" s="129"/>
      <c r="X2383" s="72"/>
      <c r="Y2383" s="132"/>
      <c r="AB2383" s="131"/>
      <c r="AC2383" s="131"/>
      <c r="AD2383" s="131"/>
      <c r="AE2383" s="131"/>
      <c r="AF2383" s="131"/>
      <c r="AG2383" s="131"/>
      <c r="AH2383" s="131"/>
      <c r="AI2383" s="131"/>
      <c r="AJ2383" s="140"/>
      <c r="AK2383" s="72"/>
      <c r="AL2383" s="133"/>
      <c r="AM2383" s="133"/>
      <c r="AN2383" s="133"/>
      <c r="AO2383" s="133"/>
      <c r="AP2383" s="133"/>
      <c r="AQ2383" s="133"/>
      <c r="AR2383" s="133"/>
      <c r="AS2383" s="133"/>
      <c r="AT2383" s="133"/>
      <c r="AU2383" s="133"/>
      <c r="AV2383" s="152"/>
      <c r="AW2383" s="134"/>
      <c r="AX2383" s="135"/>
    </row>
    <row r="2384" spans="1:50" x14ac:dyDescent="0.25">
      <c r="A2384" s="3"/>
      <c r="B2384" s="129"/>
      <c r="X2384" s="72"/>
      <c r="Y2384" s="132"/>
      <c r="AB2384" s="131"/>
      <c r="AC2384" s="131"/>
      <c r="AD2384" s="131"/>
      <c r="AE2384" s="131"/>
      <c r="AF2384" s="131"/>
      <c r="AG2384" s="131"/>
      <c r="AH2384" s="131"/>
      <c r="AI2384" s="131"/>
      <c r="AJ2384" s="140"/>
      <c r="AK2384" s="72"/>
      <c r="AL2384" s="133"/>
      <c r="AM2384" s="133"/>
      <c r="AN2384" s="133"/>
      <c r="AO2384" s="133"/>
      <c r="AP2384" s="133"/>
      <c r="AQ2384" s="133"/>
      <c r="AR2384" s="133"/>
      <c r="AS2384" s="133"/>
      <c r="AT2384" s="133"/>
      <c r="AU2384" s="133"/>
      <c r="AV2384" s="152"/>
      <c r="AW2384" s="134"/>
      <c r="AX2384" s="135"/>
    </row>
    <row r="2385" spans="1:50" x14ac:dyDescent="0.25">
      <c r="A2385" s="3"/>
      <c r="B2385" s="129"/>
      <c r="X2385" s="72"/>
      <c r="Y2385" s="132"/>
      <c r="AB2385" s="131"/>
      <c r="AC2385" s="131"/>
      <c r="AD2385" s="131"/>
      <c r="AE2385" s="131"/>
      <c r="AF2385" s="131"/>
      <c r="AG2385" s="131"/>
      <c r="AH2385" s="131"/>
      <c r="AI2385" s="131"/>
      <c r="AJ2385" s="140"/>
      <c r="AK2385" s="72"/>
      <c r="AL2385" s="133"/>
      <c r="AM2385" s="133"/>
      <c r="AN2385" s="133"/>
      <c r="AO2385" s="133"/>
      <c r="AP2385" s="133"/>
      <c r="AQ2385" s="133"/>
      <c r="AR2385" s="133"/>
      <c r="AS2385" s="133"/>
      <c r="AT2385" s="133"/>
      <c r="AU2385" s="133"/>
      <c r="AV2385" s="152"/>
      <c r="AW2385" s="134"/>
      <c r="AX2385" s="135"/>
    </row>
    <row r="2386" spans="1:50" x14ac:dyDescent="0.25">
      <c r="A2386" s="3"/>
      <c r="B2386" s="129"/>
      <c r="X2386" s="72"/>
      <c r="Y2386" s="132"/>
      <c r="AB2386" s="131"/>
      <c r="AC2386" s="131"/>
      <c r="AD2386" s="131"/>
      <c r="AE2386" s="131"/>
      <c r="AF2386" s="131"/>
      <c r="AG2386" s="131"/>
      <c r="AH2386" s="131"/>
      <c r="AI2386" s="131"/>
      <c r="AJ2386" s="140"/>
      <c r="AK2386" s="72"/>
      <c r="AL2386" s="133"/>
      <c r="AM2386" s="133"/>
      <c r="AN2386" s="133"/>
      <c r="AO2386" s="133"/>
      <c r="AP2386" s="133"/>
      <c r="AQ2386" s="133"/>
      <c r="AR2386" s="133"/>
      <c r="AS2386" s="133"/>
      <c r="AT2386" s="133"/>
      <c r="AU2386" s="133"/>
      <c r="AV2386" s="152"/>
      <c r="AW2386" s="134"/>
      <c r="AX2386" s="135"/>
    </row>
    <row r="2387" spans="1:50" x14ac:dyDescent="0.25">
      <c r="A2387" s="3"/>
      <c r="B2387" s="129"/>
      <c r="X2387" s="72"/>
      <c r="Y2387" s="132"/>
      <c r="AB2387" s="131"/>
      <c r="AC2387" s="131"/>
      <c r="AD2387" s="131"/>
      <c r="AE2387" s="131"/>
      <c r="AF2387" s="131"/>
      <c r="AG2387" s="131"/>
      <c r="AH2387" s="131"/>
      <c r="AI2387" s="131"/>
      <c r="AJ2387" s="140"/>
      <c r="AK2387" s="72"/>
      <c r="AL2387" s="133"/>
      <c r="AM2387" s="133"/>
      <c r="AN2387" s="133"/>
      <c r="AO2387" s="133"/>
      <c r="AP2387" s="133"/>
      <c r="AQ2387" s="133"/>
      <c r="AR2387" s="133"/>
      <c r="AS2387" s="133"/>
      <c r="AT2387" s="133"/>
      <c r="AU2387" s="133"/>
      <c r="AV2387" s="152"/>
      <c r="AW2387" s="134"/>
      <c r="AX2387" s="135"/>
    </row>
    <row r="2388" spans="1:50" x14ac:dyDescent="0.25">
      <c r="A2388" s="3"/>
      <c r="B2388" s="129"/>
      <c r="X2388" s="72"/>
      <c r="Y2388" s="132"/>
      <c r="AB2388" s="131"/>
      <c r="AC2388" s="131"/>
      <c r="AD2388" s="131"/>
      <c r="AE2388" s="131"/>
      <c r="AF2388" s="131"/>
      <c r="AG2388" s="131"/>
      <c r="AH2388" s="131"/>
      <c r="AI2388" s="131"/>
      <c r="AJ2388" s="140"/>
      <c r="AK2388" s="72"/>
      <c r="AL2388" s="133"/>
      <c r="AM2388" s="133"/>
      <c r="AN2388" s="133"/>
      <c r="AO2388" s="133"/>
      <c r="AP2388" s="133"/>
      <c r="AQ2388" s="133"/>
      <c r="AR2388" s="133"/>
      <c r="AS2388" s="133"/>
      <c r="AT2388" s="133"/>
      <c r="AU2388" s="133"/>
      <c r="AV2388" s="152"/>
      <c r="AW2388" s="134"/>
      <c r="AX2388" s="135"/>
    </row>
    <row r="2389" spans="1:50" x14ac:dyDescent="0.25">
      <c r="A2389" s="3"/>
      <c r="B2389" s="129"/>
      <c r="X2389" s="72"/>
      <c r="Y2389" s="132"/>
      <c r="AB2389" s="131"/>
      <c r="AC2389" s="131"/>
      <c r="AD2389" s="131"/>
      <c r="AE2389" s="131"/>
      <c r="AF2389" s="131"/>
      <c r="AG2389" s="131"/>
      <c r="AH2389" s="131"/>
      <c r="AI2389" s="131"/>
      <c r="AJ2389" s="140"/>
      <c r="AK2389" s="72"/>
      <c r="AL2389" s="133"/>
      <c r="AM2389" s="133"/>
      <c r="AN2389" s="133"/>
      <c r="AO2389" s="133"/>
      <c r="AP2389" s="133"/>
      <c r="AQ2389" s="133"/>
      <c r="AR2389" s="133"/>
      <c r="AS2389" s="133"/>
      <c r="AT2389" s="133"/>
      <c r="AU2389" s="133"/>
      <c r="AV2389" s="152"/>
      <c r="AW2389" s="134"/>
      <c r="AX2389" s="135"/>
    </row>
    <row r="2390" spans="1:50" x14ac:dyDescent="0.25">
      <c r="A2390" s="3"/>
      <c r="B2390" s="129"/>
      <c r="X2390" s="72"/>
      <c r="Y2390" s="132"/>
      <c r="AB2390" s="131"/>
      <c r="AC2390" s="131"/>
      <c r="AD2390" s="131"/>
      <c r="AE2390" s="131"/>
      <c r="AF2390" s="131"/>
      <c r="AG2390" s="131"/>
      <c r="AH2390" s="131"/>
      <c r="AI2390" s="131"/>
      <c r="AJ2390" s="140"/>
      <c r="AK2390" s="72"/>
      <c r="AL2390" s="133"/>
      <c r="AM2390" s="133"/>
      <c r="AN2390" s="133"/>
      <c r="AO2390" s="133"/>
      <c r="AP2390" s="133"/>
      <c r="AQ2390" s="133"/>
      <c r="AR2390" s="133"/>
      <c r="AS2390" s="133"/>
      <c r="AT2390" s="133"/>
      <c r="AU2390" s="133"/>
      <c r="AV2390" s="152"/>
      <c r="AW2390" s="134"/>
      <c r="AX2390" s="135"/>
    </row>
    <row r="2391" spans="1:50" x14ac:dyDescent="0.25">
      <c r="A2391" s="3"/>
      <c r="B2391" s="129"/>
      <c r="X2391" s="72"/>
      <c r="Y2391" s="132"/>
      <c r="AB2391" s="131"/>
      <c r="AC2391" s="131"/>
      <c r="AD2391" s="131"/>
      <c r="AE2391" s="131"/>
      <c r="AF2391" s="131"/>
      <c r="AG2391" s="131"/>
      <c r="AH2391" s="131"/>
      <c r="AI2391" s="131"/>
      <c r="AJ2391" s="140"/>
      <c r="AK2391" s="72"/>
      <c r="AL2391" s="133"/>
      <c r="AM2391" s="133"/>
      <c r="AN2391" s="133"/>
      <c r="AO2391" s="133"/>
      <c r="AP2391" s="133"/>
      <c r="AQ2391" s="133"/>
      <c r="AR2391" s="133"/>
      <c r="AS2391" s="133"/>
      <c r="AT2391" s="133"/>
      <c r="AU2391" s="133"/>
      <c r="AV2391" s="152"/>
      <c r="AW2391" s="134"/>
      <c r="AX2391" s="135"/>
    </row>
    <row r="2392" spans="1:50" x14ac:dyDescent="0.25">
      <c r="A2392" s="3"/>
      <c r="B2392" s="129"/>
      <c r="X2392" s="72"/>
      <c r="Y2392" s="132"/>
      <c r="AB2392" s="131"/>
      <c r="AC2392" s="131"/>
      <c r="AD2392" s="131"/>
      <c r="AE2392" s="131"/>
      <c r="AF2392" s="131"/>
      <c r="AG2392" s="131"/>
      <c r="AH2392" s="131"/>
      <c r="AI2392" s="131"/>
      <c r="AJ2392" s="140"/>
      <c r="AK2392" s="72"/>
      <c r="AL2392" s="133"/>
      <c r="AM2392" s="133"/>
      <c r="AN2392" s="133"/>
      <c r="AO2392" s="133"/>
      <c r="AP2392" s="133"/>
      <c r="AQ2392" s="133"/>
      <c r="AR2392" s="133"/>
      <c r="AS2392" s="133"/>
      <c r="AT2392" s="133"/>
      <c r="AU2392" s="133"/>
      <c r="AV2392" s="152"/>
      <c r="AW2392" s="134"/>
      <c r="AX2392" s="135"/>
    </row>
    <row r="2393" spans="1:50" x14ac:dyDescent="0.25">
      <c r="A2393" s="3"/>
      <c r="B2393" s="129"/>
      <c r="X2393" s="72"/>
      <c r="Y2393" s="132"/>
      <c r="AB2393" s="131"/>
      <c r="AC2393" s="131"/>
      <c r="AD2393" s="131"/>
      <c r="AE2393" s="131"/>
      <c r="AF2393" s="131"/>
      <c r="AG2393" s="131"/>
      <c r="AH2393" s="131"/>
      <c r="AI2393" s="131"/>
      <c r="AJ2393" s="140"/>
      <c r="AK2393" s="72"/>
      <c r="AL2393" s="133"/>
      <c r="AM2393" s="133"/>
      <c r="AN2393" s="133"/>
      <c r="AO2393" s="133"/>
      <c r="AP2393" s="133"/>
      <c r="AQ2393" s="133"/>
      <c r="AR2393" s="133"/>
      <c r="AS2393" s="133"/>
      <c r="AT2393" s="133"/>
      <c r="AU2393" s="133"/>
      <c r="AV2393" s="152"/>
      <c r="AW2393" s="134"/>
      <c r="AX2393" s="135"/>
    </row>
    <row r="2394" spans="1:50" x14ac:dyDescent="0.25">
      <c r="A2394" s="3"/>
      <c r="B2394" s="129"/>
      <c r="X2394" s="72"/>
      <c r="Y2394" s="132"/>
      <c r="AB2394" s="131"/>
      <c r="AC2394" s="131"/>
      <c r="AD2394" s="131"/>
      <c r="AE2394" s="131"/>
      <c r="AF2394" s="131"/>
      <c r="AG2394" s="131"/>
      <c r="AH2394" s="131"/>
      <c r="AI2394" s="131"/>
      <c r="AJ2394" s="140"/>
      <c r="AK2394" s="72"/>
      <c r="AL2394" s="133"/>
      <c r="AM2394" s="133"/>
      <c r="AN2394" s="133"/>
      <c r="AO2394" s="133"/>
      <c r="AP2394" s="133"/>
      <c r="AQ2394" s="133"/>
      <c r="AR2394" s="133"/>
      <c r="AS2394" s="133"/>
      <c r="AT2394" s="133"/>
      <c r="AU2394" s="133"/>
      <c r="AV2394" s="152"/>
      <c r="AW2394" s="134"/>
      <c r="AX2394" s="135"/>
    </row>
    <row r="2395" spans="1:50" x14ac:dyDescent="0.25">
      <c r="A2395" s="3"/>
      <c r="B2395" s="129"/>
      <c r="X2395" s="72"/>
      <c r="Y2395" s="132"/>
      <c r="AB2395" s="131"/>
      <c r="AC2395" s="131"/>
      <c r="AD2395" s="131"/>
      <c r="AE2395" s="131"/>
      <c r="AF2395" s="131"/>
      <c r="AG2395" s="131"/>
      <c r="AH2395" s="131"/>
      <c r="AI2395" s="131"/>
      <c r="AJ2395" s="140"/>
      <c r="AK2395" s="72"/>
      <c r="AL2395" s="133"/>
      <c r="AM2395" s="133"/>
      <c r="AN2395" s="133"/>
      <c r="AO2395" s="133"/>
      <c r="AP2395" s="133"/>
      <c r="AQ2395" s="133"/>
      <c r="AR2395" s="133"/>
      <c r="AS2395" s="133"/>
      <c r="AT2395" s="133"/>
      <c r="AU2395" s="133"/>
      <c r="AV2395" s="152"/>
      <c r="AW2395" s="134"/>
      <c r="AX2395" s="135"/>
    </row>
    <row r="2396" spans="1:50" x14ac:dyDescent="0.25">
      <c r="A2396" s="3"/>
      <c r="B2396" s="129"/>
      <c r="X2396" s="72"/>
      <c r="Y2396" s="132"/>
      <c r="AB2396" s="131"/>
      <c r="AC2396" s="131"/>
      <c r="AD2396" s="131"/>
      <c r="AE2396" s="131"/>
      <c r="AF2396" s="131"/>
      <c r="AG2396" s="131"/>
      <c r="AH2396" s="131"/>
      <c r="AI2396" s="131"/>
      <c r="AJ2396" s="140"/>
      <c r="AK2396" s="72"/>
      <c r="AL2396" s="133"/>
      <c r="AM2396" s="133"/>
      <c r="AN2396" s="133"/>
      <c r="AO2396" s="133"/>
      <c r="AP2396" s="133"/>
      <c r="AQ2396" s="133"/>
      <c r="AR2396" s="133"/>
      <c r="AS2396" s="133"/>
      <c r="AT2396" s="133"/>
      <c r="AU2396" s="133"/>
      <c r="AV2396" s="152"/>
      <c r="AW2396" s="134"/>
      <c r="AX2396" s="135"/>
    </row>
    <row r="2397" spans="1:50" x14ac:dyDescent="0.25">
      <c r="A2397" s="3"/>
      <c r="B2397" s="129"/>
      <c r="X2397" s="72"/>
      <c r="Y2397" s="132"/>
      <c r="AB2397" s="131"/>
      <c r="AC2397" s="131"/>
      <c r="AD2397" s="131"/>
      <c r="AE2397" s="131"/>
      <c r="AF2397" s="131"/>
      <c r="AG2397" s="131"/>
      <c r="AH2397" s="131"/>
      <c r="AI2397" s="131"/>
      <c r="AJ2397" s="140"/>
      <c r="AK2397" s="72"/>
      <c r="AL2397" s="133"/>
      <c r="AM2397" s="133"/>
      <c r="AN2397" s="133"/>
      <c r="AO2397" s="133"/>
      <c r="AP2397" s="133"/>
      <c r="AQ2397" s="133"/>
      <c r="AR2397" s="133"/>
      <c r="AS2397" s="133"/>
      <c r="AT2397" s="133"/>
      <c r="AU2397" s="133"/>
      <c r="AV2397" s="152"/>
      <c r="AW2397" s="134"/>
      <c r="AX2397" s="135"/>
    </row>
    <row r="2398" spans="1:50" x14ac:dyDescent="0.25">
      <c r="A2398" s="3"/>
      <c r="B2398" s="129"/>
      <c r="X2398" s="72"/>
      <c r="Y2398" s="132"/>
      <c r="AB2398" s="131"/>
      <c r="AC2398" s="131"/>
      <c r="AD2398" s="131"/>
      <c r="AE2398" s="131"/>
      <c r="AF2398" s="131"/>
      <c r="AG2398" s="131"/>
      <c r="AH2398" s="131"/>
      <c r="AI2398" s="131"/>
      <c r="AJ2398" s="140"/>
      <c r="AK2398" s="72"/>
      <c r="AL2398" s="133"/>
      <c r="AM2398" s="133"/>
      <c r="AN2398" s="133"/>
      <c r="AO2398" s="133"/>
      <c r="AP2398" s="133"/>
      <c r="AQ2398" s="133"/>
      <c r="AR2398" s="133"/>
      <c r="AS2398" s="133"/>
      <c r="AT2398" s="133"/>
      <c r="AU2398" s="133"/>
      <c r="AV2398" s="152"/>
      <c r="AW2398" s="134"/>
      <c r="AX2398" s="135"/>
    </row>
    <row r="2399" spans="1:50" x14ac:dyDescent="0.25">
      <c r="A2399" s="3"/>
      <c r="B2399" s="129"/>
      <c r="X2399" s="72"/>
      <c r="Y2399" s="132"/>
      <c r="AB2399" s="131"/>
      <c r="AC2399" s="131"/>
      <c r="AD2399" s="131"/>
      <c r="AE2399" s="131"/>
      <c r="AF2399" s="131"/>
      <c r="AG2399" s="131"/>
      <c r="AH2399" s="131"/>
      <c r="AI2399" s="131"/>
      <c r="AJ2399" s="140"/>
      <c r="AK2399" s="72"/>
      <c r="AL2399" s="133"/>
      <c r="AM2399" s="133"/>
      <c r="AN2399" s="133"/>
      <c r="AO2399" s="133"/>
      <c r="AP2399" s="133"/>
      <c r="AQ2399" s="133"/>
      <c r="AR2399" s="133"/>
      <c r="AS2399" s="133"/>
      <c r="AT2399" s="133"/>
      <c r="AU2399" s="133"/>
      <c r="AV2399" s="152"/>
      <c r="AW2399" s="134"/>
      <c r="AX2399" s="135"/>
    </row>
    <row r="2400" spans="1:50" x14ac:dyDescent="0.25">
      <c r="A2400" s="3"/>
      <c r="B2400" s="129"/>
      <c r="X2400" s="72"/>
      <c r="Y2400" s="132"/>
      <c r="AB2400" s="131"/>
      <c r="AC2400" s="131"/>
      <c r="AD2400" s="131"/>
      <c r="AE2400" s="131"/>
      <c r="AF2400" s="131"/>
      <c r="AG2400" s="131"/>
      <c r="AH2400" s="131"/>
      <c r="AI2400" s="131"/>
      <c r="AJ2400" s="140"/>
      <c r="AK2400" s="72"/>
      <c r="AL2400" s="133"/>
      <c r="AM2400" s="133"/>
      <c r="AN2400" s="133"/>
      <c r="AO2400" s="133"/>
      <c r="AP2400" s="133"/>
      <c r="AQ2400" s="133"/>
      <c r="AR2400" s="133"/>
      <c r="AS2400" s="133"/>
      <c r="AT2400" s="133"/>
      <c r="AU2400" s="133"/>
      <c r="AV2400" s="152"/>
      <c r="AW2400" s="134"/>
      <c r="AX2400" s="135"/>
    </row>
    <row r="2401" spans="1:50" x14ac:dyDescent="0.25">
      <c r="A2401" s="3"/>
      <c r="B2401" s="129"/>
      <c r="X2401" s="72"/>
      <c r="Y2401" s="132"/>
      <c r="AB2401" s="131"/>
      <c r="AC2401" s="131"/>
      <c r="AD2401" s="131"/>
      <c r="AE2401" s="131"/>
      <c r="AF2401" s="131"/>
      <c r="AG2401" s="131"/>
      <c r="AH2401" s="131"/>
      <c r="AI2401" s="131"/>
      <c r="AJ2401" s="140"/>
      <c r="AK2401" s="72"/>
      <c r="AL2401" s="133"/>
      <c r="AM2401" s="133"/>
      <c r="AN2401" s="133"/>
      <c r="AO2401" s="133"/>
      <c r="AP2401" s="133"/>
      <c r="AQ2401" s="133"/>
      <c r="AR2401" s="133"/>
      <c r="AS2401" s="133"/>
      <c r="AT2401" s="133"/>
      <c r="AU2401" s="133"/>
      <c r="AV2401" s="152"/>
      <c r="AW2401" s="134"/>
      <c r="AX2401" s="135"/>
    </row>
    <row r="2402" spans="1:50" x14ac:dyDescent="0.25">
      <c r="A2402" s="3"/>
      <c r="B2402" s="129"/>
      <c r="X2402" s="72"/>
      <c r="Y2402" s="132"/>
      <c r="AB2402" s="131"/>
      <c r="AC2402" s="131"/>
      <c r="AD2402" s="131"/>
      <c r="AE2402" s="131"/>
      <c r="AF2402" s="131"/>
      <c r="AG2402" s="131"/>
      <c r="AH2402" s="131"/>
      <c r="AI2402" s="131"/>
      <c r="AJ2402" s="140"/>
      <c r="AK2402" s="72"/>
      <c r="AL2402" s="133"/>
      <c r="AM2402" s="133"/>
      <c r="AN2402" s="133"/>
      <c r="AO2402" s="133"/>
      <c r="AP2402" s="133"/>
      <c r="AQ2402" s="133"/>
      <c r="AR2402" s="133"/>
      <c r="AS2402" s="133"/>
      <c r="AT2402" s="133"/>
      <c r="AU2402" s="133"/>
      <c r="AV2402" s="152"/>
      <c r="AW2402" s="134"/>
      <c r="AX2402" s="135"/>
    </row>
    <row r="2403" spans="1:50" x14ac:dyDescent="0.25">
      <c r="A2403" s="3"/>
      <c r="B2403" s="129"/>
      <c r="X2403" s="72"/>
      <c r="Y2403" s="132"/>
      <c r="AB2403" s="131"/>
      <c r="AC2403" s="131"/>
      <c r="AD2403" s="131"/>
      <c r="AE2403" s="131"/>
      <c r="AF2403" s="131"/>
      <c r="AG2403" s="131"/>
      <c r="AH2403" s="131"/>
      <c r="AI2403" s="131"/>
      <c r="AJ2403" s="140"/>
      <c r="AK2403" s="72"/>
      <c r="AL2403" s="133"/>
      <c r="AM2403" s="133"/>
      <c r="AN2403" s="133"/>
      <c r="AO2403" s="133"/>
      <c r="AP2403" s="133"/>
      <c r="AQ2403" s="133"/>
      <c r="AR2403" s="133"/>
      <c r="AS2403" s="133"/>
      <c r="AT2403" s="133"/>
      <c r="AU2403" s="133"/>
      <c r="AV2403" s="152"/>
      <c r="AW2403" s="134"/>
      <c r="AX2403" s="135"/>
    </row>
    <row r="2404" spans="1:50" x14ac:dyDescent="0.25">
      <c r="A2404" s="3"/>
      <c r="B2404" s="129"/>
      <c r="X2404" s="72"/>
      <c r="Y2404" s="132"/>
      <c r="AB2404" s="131"/>
      <c r="AC2404" s="131"/>
      <c r="AD2404" s="131"/>
      <c r="AE2404" s="131"/>
      <c r="AF2404" s="131"/>
      <c r="AG2404" s="131"/>
      <c r="AH2404" s="131"/>
      <c r="AI2404" s="131"/>
      <c r="AJ2404" s="140"/>
      <c r="AK2404" s="72"/>
      <c r="AL2404" s="133"/>
      <c r="AM2404" s="133"/>
      <c r="AN2404" s="133"/>
      <c r="AO2404" s="133"/>
      <c r="AP2404" s="133"/>
      <c r="AQ2404" s="133"/>
      <c r="AR2404" s="133"/>
      <c r="AS2404" s="133"/>
      <c r="AT2404" s="133"/>
      <c r="AU2404" s="133"/>
      <c r="AV2404" s="152"/>
      <c r="AW2404" s="134"/>
      <c r="AX2404" s="135"/>
    </row>
    <row r="2405" spans="1:50" x14ac:dyDescent="0.25">
      <c r="A2405" s="3"/>
      <c r="B2405" s="129"/>
      <c r="X2405" s="72"/>
      <c r="Y2405" s="132"/>
      <c r="AB2405" s="131"/>
      <c r="AC2405" s="131"/>
      <c r="AD2405" s="131"/>
      <c r="AE2405" s="131"/>
      <c r="AF2405" s="131"/>
      <c r="AG2405" s="131"/>
      <c r="AH2405" s="131"/>
      <c r="AI2405" s="131"/>
      <c r="AJ2405" s="140"/>
      <c r="AK2405" s="72"/>
      <c r="AL2405" s="133"/>
      <c r="AM2405" s="133"/>
      <c r="AN2405" s="133"/>
      <c r="AO2405" s="133"/>
      <c r="AP2405" s="133"/>
      <c r="AQ2405" s="133"/>
      <c r="AR2405" s="133"/>
      <c r="AS2405" s="133"/>
      <c r="AT2405" s="133"/>
      <c r="AU2405" s="133"/>
      <c r="AV2405" s="152"/>
      <c r="AW2405" s="134"/>
      <c r="AX2405" s="135"/>
    </row>
    <row r="2406" spans="1:50" x14ac:dyDescent="0.25">
      <c r="A2406" s="3"/>
      <c r="B2406" s="129"/>
      <c r="X2406" s="72"/>
      <c r="Y2406" s="132"/>
      <c r="AB2406" s="131"/>
      <c r="AC2406" s="131"/>
      <c r="AD2406" s="131"/>
      <c r="AE2406" s="131"/>
      <c r="AF2406" s="131"/>
      <c r="AG2406" s="131"/>
      <c r="AH2406" s="131"/>
      <c r="AI2406" s="131"/>
      <c r="AJ2406" s="140"/>
      <c r="AK2406" s="72"/>
      <c r="AL2406" s="133"/>
      <c r="AM2406" s="133"/>
      <c r="AN2406" s="133"/>
      <c r="AO2406" s="133"/>
      <c r="AP2406" s="133"/>
      <c r="AQ2406" s="133"/>
      <c r="AR2406" s="133"/>
      <c r="AS2406" s="133"/>
      <c r="AT2406" s="133"/>
      <c r="AU2406" s="133"/>
      <c r="AV2406" s="152"/>
      <c r="AW2406" s="134"/>
      <c r="AX2406" s="135"/>
    </row>
    <row r="2407" spans="1:50" x14ac:dyDescent="0.25">
      <c r="A2407" s="3"/>
      <c r="B2407" s="129"/>
      <c r="X2407" s="72"/>
      <c r="Y2407" s="132"/>
      <c r="AB2407" s="131"/>
      <c r="AC2407" s="131"/>
      <c r="AD2407" s="131"/>
      <c r="AE2407" s="131"/>
      <c r="AF2407" s="131"/>
      <c r="AG2407" s="131"/>
      <c r="AH2407" s="131"/>
      <c r="AI2407" s="131"/>
      <c r="AJ2407" s="140"/>
      <c r="AK2407" s="72"/>
      <c r="AL2407" s="133"/>
      <c r="AM2407" s="133"/>
      <c r="AN2407" s="133"/>
      <c r="AO2407" s="133"/>
      <c r="AP2407" s="133"/>
      <c r="AQ2407" s="133"/>
      <c r="AR2407" s="133"/>
      <c r="AS2407" s="133"/>
      <c r="AT2407" s="133"/>
      <c r="AU2407" s="133"/>
      <c r="AV2407" s="152"/>
      <c r="AW2407" s="134"/>
      <c r="AX2407" s="135"/>
    </row>
    <row r="2408" spans="1:50" x14ac:dyDescent="0.25">
      <c r="A2408" s="3"/>
      <c r="B2408" s="129"/>
      <c r="X2408" s="72"/>
      <c r="Y2408" s="132"/>
      <c r="AB2408" s="131"/>
      <c r="AC2408" s="131"/>
      <c r="AD2408" s="131"/>
      <c r="AE2408" s="131"/>
      <c r="AF2408" s="131"/>
      <c r="AG2408" s="131"/>
      <c r="AH2408" s="131"/>
      <c r="AI2408" s="131"/>
      <c r="AJ2408" s="140"/>
      <c r="AK2408" s="72"/>
      <c r="AL2408" s="133"/>
      <c r="AM2408" s="133"/>
      <c r="AN2408" s="133"/>
      <c r="AO2408" s="133"/>
      <c r="AP2408" s="133"/>
      <c r="AQ2408" s="133"/>
      <c r="AR2408" s="133"/>
      <c r="AS2408" s="133"/>
      <c r="AT2408" s="133"/>
      <c r="AU2408" s="133"/>
      <c r="AV2408" s="152"/>
      <c r="AW2408" s="134"/>
      <c r="AX2408" s="135"/>
    </row>
    <row r="2409" spans="1:50" x14ac:dyDescent="0.25">
      <c r="A2409" s="3"/>
      <c r="B2409" s="129"/>
      <c r="X2409" s="72"/>
      <c r="Y2409" s="132"/>
      <c r="AB2409" s="131"/>
      <c r="AC2409" s="131"/>
      <c r="AD2409" s="131"/>
      <c r="AE2409" s="131"/>
      <c r="AF2409" s="131"/>
      <c r="AG2409" s="131"/>
      <c r="AH2409" s="131"/>
      <c r="AI2409" s="131"/>
      <c r="AJ2409" s="140"/>
      <c r="AK2409" s="72"/>
      <c r="AL2409" s="133"/>
      <c r="AM2409" s="133"/>
      <c r="AN2409" s="133"/>
      <c r="AO2409" s="133"/>
      <c r="AP2409" s="133"/>
      <c r="AQ2409" s="133"/>
      <c r="AR2409" s="133"/>
      <c r="AS2409" s="133"/>
      <c r="AT2409" s="133"/>
      <c r="AU2409" s="133"/>
      <c r="AV2409" s="152"/>
      <c r="AW2409" s="134"/>
      <c r="AX2409" s="135"/>
    </row>
    <row r="2410" spans="1:50" x14ac:dyDescent="0.25">
      <c r="A2410" s="3"/>
      <c r="B2410" s="129"/>
      <c r="X2410" s="72"/>
      <c r="Y2410" s="132"/>
      <c r="AB2410" s="131"/>
      <c r="AC2410" s="131"/>
      <c r="AD2410" s="131"/>
      <c r="AE2410" s="131"/>
      <c r="AF2410" s="131"/>
      <c r="AG2410" s="131"/>
      <c r="AH2410" s="131"/>
      <c r="AI2410" s="131"/>
      <c r="AJ2410" s="140"/>
      <c r="AK2410" s="72"/>
      <c r="AL2410" s="133"/>
      <c r="AM2410" s="133"/>
      <c r="AN2410" s="133"/>
      <c r="AO2410" s="133"/>
      <c r="AP2410" s="133"/>
      <c r="AQ2410" s="133"/>
      <c r="AR2410" s="133"/>
      <c r="AS2410" s="133"/>
      <c r="AT2410" s="133"/>
      <c r="AU2410" s="133"/>
      <c r="AV2410" s="152"/>
      <c r="AW2410" s="134"/>
      <c r="AX2410" s="135"/>
    </row>
    <row r="2411" spans="1:50" x14ac:dyDescent="0.25">
      <c r="A2411" s="3"/>
      <c r="B2411" s="129"/>
      <c r="X2411" s="72"/>
      <c r="Y2411" s="132"/>
      <c r="AB2411" s="131"/>
      <c r="AC2411" s="131"/>
      <c r="AD2411" s="131"/>
      <c r="AE2411" s="131"/>
      <c r="AF2411" s="131"/>
      <c r="AG2411" s="131"/>
      <c r="AH2411" s="131"/>
      <c r="AI2411" s="131"/>
      <c r="AJ2411" s="140"/>
      <c r="AK2411" s="72"/>
      <c r="AL2411" s="133"/>
      <c r="AM2411" s="133"/>
      <c r="AN2411" s="133"/>
      <c r="AO2411" s="133"/>
      <c r="AP2411" s="133"/>
      <c r="AQ2411" s="133"/>
      <c r="AR2411" s="133"/>
      <c r="AS2411" s="133"/>
      <c r="AT2411" s="133"/>
      <c r="AU2411" s="133"/>
      <c r="AV2411" s="152"/>
      <c r="AW2411" s="134"/>
      <c r="AX2411" s="135"/>
    </row>
    <row r="2412" spans="1:50" x14ac:dyDescent="0.25">
      <c r="A2412" s="3"/>
      <c r="B2412" s="129"/>
      <c r="X2412" s="72"/>
      <c r="Y2412" s="132"/>
      <c r="AB2412" s="131"/>
      <c r="AC2412" s="131"/>
      <c r="AD2412" s="131"/>
      <c r="AE2412" s="131"/>
      <c r="AF2412" s="131"/>
      <c r="AG2412" s="131"/>
      <c r="AH2412" s="131"/>
      <c r="AI2412" s="131"/>
      <c r="AJ2412" s="140"/>
      <c r="AK2412" s="72"/>
      <c r="AL2412" s="133"/>
      <c r="AM2412" s="133"/>
      <c r="AN2412" s="133"/>
      <c r="AO2412" s="133"/>
      <c r="AP2412" s="133"/>
      <c r="AQ2412" s="133"/>
      <c r="AR2412" s="133"/>
      <c r="AS2412" s="133"/>
      <c r="AT2412" s="133"/>
      <c r="AU2412" s="133"/>
      <c r="AV2412" s="152"/>
      <c r="AW2412" s="134"/>
      <c r="AX2412" s="135"/>
    </row>
    <row r="2413" spans="1:50" x14ac:dyDescent="0.25">
      <c r="A2413" s="3"/>
      <c r="B2413" s="129"/>
      <c r="X2413" s="72"/>
      <c r="Y2413" s="132"/>
      <c r="AB2413" s="131"/>
      <c r="AC2413" s="131"/>
      <c r="AD2413" s="131"/>
      <c r="AE2413" s="131"/>
      <c r="AF2413" s="131"/>
      <c r="AG2413" s="131"/>
      <c r="AH2413" s="131"/>
      <c r="AI2413" s="131"/>
      <c r="AJ2413" s="140"/>
      <c r="AK2413" s="72"/>
      <c r="AL2413" s="133"/>
      <c r="AM2413" s="133"/>
      <c r="AN2413" s="133"/>
      <c r="AO2413" s="133"/>
      <c r="AP2413" s="133"/>
      <c r="AQ2413" s="133"/>
      <c r="AR2413" s="133"/>
      <c r="AS2413" s="133"/>
      <c r="AT2413" s="133"/>
      <c r="AU2413" s="133"/>
      <c r="AV2413" s="152"/>
      <c r="AW2413" s="134"/>
      <c r="AX2413" s="135"/>
    </row>
    <row r="2414" spans="1:50" x14ac:dyDescent="0.25">
      <c r="A2414" s="3"/>
      <c r="B2414" s="129"/>
      <c r="X2414" s="72"/>
      <c r="Y2414" s="132"/>
      <c r="AB2414" s="131"/>
      <c r="AC2414" s="131"/>
      <c r="AD2414" s="131"/>
      <c r="AE2414" s="131"/>
      <c r="AF2414" s="131"/>
      <c r="AG2414" s="131"/>
      <c r="AH2414" s="131"/>
      <c r="AI2414" s="131"/>
      <c r="AJ2414" s="140"/>
      <c r="AK2414" s="72"/>
      <c r="AL2414" s="133"/>
      <c r="AM2414" s="133"/>
      <c r="AN2414" s="133"/>
      <c r="AO2414" s="133"/>
      <c r="AP2414" s="133"/>
      <c r="AQ2414" s="133"/>
      <c r="AR2414" s="133"/>
      <c r="AS2414" s="133"/>
      <c r="AT2414" s="133"/>
      <c r="AU2414" s="133"/>
      <c r="AV2414" s="152"/>
      <c r="AW2414" s="134"/>
      <c r="AX2414" s="135"/>
    </row>
    <row r="2415" spans="1:50" x14ac:dyDescent="0.25">
      <c r="A2415" s="3"/>
      <c r="B2415" s="129"/>
      <c r="X2415" s="72"/>
      <c r="Y2415" s="132"/>
      <c r="AB2415" s="131"/>
      <c r="AC2415" s="131"/>
      <c r="AD2415" s="131"/>
      <c r="AE2415" s="131"/>
      <c r="AF2415" s="131"/>
      <c r="AG2415" s="131"/>
      <c r="AH2415" s="131"/>
      <c r="AI2415" s="131"/>
      <c r="AJ2415" s="140"/>
      <c r="AK2415" s="72"/>
      <c r="AL2415" s="133"/>
      <c r="AM2415" s="133"/>
      <c r="AN2415" s="133"/>
      <c r="AO2415" s="133"/>
      <c r="AP2415" s="133"/>
      <c r="AQ2415" s="133"/>
      <c r="AR2415" s="133"/>
      <c r="AS2415" s="133"/>
      <c r="AT2415" s="133"/>
      <c r="AU2415" s="133"/>
      <c r="AV2415" s="152"/>
      <c r="AW2415" s="134"/>
      <c r="AX2415" s="135"/>
    </row>
    <row r="2416" spans="1:50" x14ac:dyDescent="0.25">
      <c r="A2416" s="3"/>
      <c r="B2416" s="129"/>
      <c r="X2416" s="72"/>
      <c r="Y2416" s="132"/>
      <c r="AB2416" s="131"/>
      <c r="AC2416" s="131"/>
      <c r="AD2416" s="131"/>
      <c r="AE2416" s="131"/>
      <c r="AF2416" s="131"/>
      <c r="AG2416" s="131"/>
      <c r="AH2416" s="131"/>
      <c r="AI2416" s="131"/>
      <c r="AJ2416" s="140"/>
      <c r="AK2416" s="72"/>
      <c r="AL2416" s="133"/>
      <c r="AM2416" s="133"/>
      <c r="AN2416" s="133"/>
      <c r="AO2416" s="133"/>
      <c r="AP2416" s="133"/>
      <c r="AQ2416" s="133"/>
      <c r="AR2416" s="133"/>
      <c r="AS2416" s="133"/>
      <c r="AT2416" s="133"/>
      <c r="AU2416" s="133"/>
      <c r="AV2416" s="152"/>
      <c r="AW2416" s="134"/>
      <c r="AX2416" s="135"/>
    </row>
    <row r="2417" spans="1:50" x14ac:dyDescent="0.25">
      <c r="A2417" s="3"/>
      <c r="B2417" s="129"/>
      <c r="X2417" s="72"/>
      <c r="Y2417" s="132"/>
      <c r="AB2417" s="131"/>
      <c r="AC2417" s="131"/>
      <c r="AD2417" s="131"/>
      <c r="AE2417" s="131"/>
      <c r="AF2417" s="131"/>
      <c r="AG2417" s="131"/>
      <c r="AH2417" s="131"/>
      <c r="AI2417" s="131"/>
      <c r="AJ2417" s="140"/>
      <c r="AK2417" s="72"/>
      <c r="AL2417" s="133"/>
      <c r="AM2417" s="133"/>
      <c r="AN2417" s="133"/>
      <c r="AO2417" s="133"/>
      <c r="AP2417" s="133"/>
      <c r="AQ2417" s="133"/>
      <c r="AR2417" s="133"/>
      <c r="AS2417" s="133"/>
      <c r="AT2417" s="133"/>
      <c r="AU2417" s="133"/>
      <c r="AV2417" s="152"/>
      <c r="AW2417" s="134"/>
      <c r="AX2417" s="135"/>
    </row>
    <row r="2418" spans="1:50" x14ac:dyDescent="0.25">
      <c r="A2418" s="3"/>
      <c r="B2418" s="129"/>
      <c r="X2418" s="72"/>
      <c r="Y2418" s="132"/>
      <c r="AB2418" s="131"/>
      <c r="AC2418" s="131"/>
      <c r="AD2418" s="131"/>
      <c r="AE2418" s="131"/>
      <c r="AF2418" s="131"/>
      <c r="AG2418" s="131"/>
      <c r="AH2418" s="131"/>
      <c r="AI2418" s="131"/>
      <c r="AJ2418" s="140"/>
      <c r="AK2418" s="72"/>
      <c r="AL2418" s="133"/>
      <c r="AM2418" s="133"/>
      <c r="AN2418" s="133"/>
      <c r="AO2418" s="133"/>
      <c r="AP2418" s="133"/>
      <c r="AQ2418" s="133"/>
      <c r="AR2418" s="133"/>
      <c r="AS2418" s="133"/>
      <c r="AT2418" s="133"/>
      <c r="AU2418" s="133"/>
      <c r="AV2418" s="152"/>
      <c r="AW2418" s="134"/>
      <c r="AX2418" s="135"/>
    </row>
    <row r="2419" spans="1:50" x14ac:dyDescent="0.25">
      <c r="A2419" s="3"/>
      <c r="B2419" s="129"/>
      <c r="X2419" s="72"/>
      <c r="Y2419" s="132"/>
      <c r="AB2419" s="131"/>
      <c r="AC2419" s="131"/>
      <c r="AD2419" s="131"/>
      <c r="AE2419" s="131"/>
      <c r="AF2419" s="131"/>
      <c r="AG2419" s="131"/>
      <c r="AH2419" s="131"/>
      <c r="AI2419" s="131"/>
      <c r="AJ2419" s="140"/>
      <c r="AK2419" s="72"/>
      <c r="AL2419" s="133"/>
      <c r="AM2419" s="133"/>
      <c r="AN2419" s="133"/>
      <c r="AO2419" s="133"/>
      <c r="AP2419" s="133"/>
      <c r="AQ2419" s="133"/>
      <c r="AR2419" s="133"/>
      <c r="AS2419" s="133"/>
      <c r="AT2419" s="133"/>
      <c r="AU2419" s="133"/>
      <c r="AV2419" s="152"/>
      <c r="AW2419" s="134"/>
      <c r="AX2419" s="135"/>
    </row>
    <row r="2420" spans="1:50" x14ac:dyDescent="0.25">
      <c r="A2420" s="3"/>
      <c r="B2420" s="129"/>
      <c r="X2420" s="72"/>
      <c r="Y2420" s="132"/>
      <c r="AB2420" s="131"/>
      <c r="AC2420" s="131"/>
      <c r="AD2420" s="131"/>
      <c r="AE2420" s="131"/>
      <c r="AF2420" s="131"/>
      <c r="AG2420" s="131"/>
      <c r="AH2420" s="131"/>
      <c r="AI2420" s="131"/>
      <c r="AJ2420" s="140"/>
      <c r="AK2420" s="72"/>
      <c r="AL2420" s="133"/>
      <c r="AM2420" s="133"/>
      <c r="AN2420" s="133"/>
      <c r="AO2420" s="133"/>
      <c r="AP2420" s="133"/>
      <c r="AQ2420" s="133"/>
      <c r="AR2420" s="133"/>
      <c r="AS2420" s="133"/>
      <c r="AT2420" s="133"/>
      <c r="AU2420" s="133"/>
      <c r="AV2420" s="152"/>
      <c r="AW2420" s="134"/>
      <c r="AX2420" s="135"/>
    </row>
    <row r="2421" spans="1:50" x14ac:dyDescent="0.25">
      <c r="A2421" s="3"/>
      <c r="B2421" s="129"/>
      <c r="X2421" s="72"/>
      <c r="Y2421" s="132"/>
      <c r="AB2421" s="131"/>
      <c r="AC2421" s="131"/>
      <c r="AD2421" s="131"/>
      <c r="AE2421" s="131"/>
      <c r="AF2421" s="131"/>
      <c r="AG2421" s="131"/>
      <c r="AH2421" s="131"/>
      <c r="AI2421" s="131"/>
      <c r="AJ2421" s="140"/>
      <c r="AK2421" s="72"/>
      <c r="AL2421" s="133"/>
      <c r="AM2421" s="133"/>
      <c r="AN2421" s="133"/>
      <c r="AO2421" s="133"/>
      <c r="AP2421" s="133"/>
      <c r="AQ2421" s="133"/>
      <c r="AR2421" s="133"/>
      <c r="AS2421" s="133"/>
      <c r="AT2421" s="133"/>
      <c r="AU2421" s="133"/>
      <c r="AV2421" s="152"/>
      <c r="AW2421" s="134"/>
      <c r="AX2421" s="135"/>
    </row>
    <row r="2422" spans="1:50" x14ac:dyDescent="0.25">
      <c r="A2422" s="3"/>
      <c r="B2422" s="129"/>
      <c r="X2422" s="72"/>
      <c r="Y2422" s="132"/>
      <c r="AB2422" s="131"/>
      <c r="AC2422" s="131"/>
      <c r="AD2422" s="131"/>
      <c r="AE2422" s="131"/>
      <c r="AF2422" s="131"/>
      <c r="AG2422" s="131"/>
      <c r="AH2422" s="131"/>
      <c r="AI2422" s="131"/>
      <c r="AJ2422" s="140"/>
      <c r="AK2422" s="72"/>
      <c r="AL2422" s="133"/>
      <c r="AM2422" s="133"/>
      <c r="AN2422" s="133"/>
      <c r="AO2422" s="133"/>
      <c r="AP2422" s="133"/>
      <c r="AQ2422" s="133"/>
      <c r="AR2422" s="133"/>
      <c r="AS2422" s="133"/>
      <c r="AT2422" s="133"/>
      <c r="AU2422" s="133"/>
      <c r="AV2422" s="152"/>
      <c r="AW2422" s="134"/>
      <c r="AX2422" s="135"/>
    </row>
    <row r="2423" spans="1:50" x14ac:dyDescent="0.25">
      <c r="A2423" s="3"/>
      <c r="B2423" s="129"/>
      <c r="X2423" s="72"/>
      <c r="Y2423" s="132"/>
      <c r="AB2423" s="131"/>
      <c r="AC2423" s="131"/>
      <c r="AD2423" s="131"/>
      <c r="AE2423" s="131"/>
      <c r="AF2423" s="131"/>
      <c r="AG2423" s="131"/>
      <c r="AH2423" s="131"/>
      <c r="AI2423" s="131"/>
      <c r="AJ2423" s="140"/>
      <c r="AK2423" s="72"/>
      <c r="AL2423" s="133"/>
      <c r="AM2423" s="133"/>
      <c r="AN2423" s="133"/>
      <c r="AO2423" s="133"/>
      <c r="AP2423" s="133"/>
      <c r="AQ2423" s="133"/>
      <c r="AR2423" s="133"/>
      <c r="AS2423" s="133"/>
      <c r="AT2423" s="133"/>
      <c r="AU2423" s="133"/>
      <c r="AV2423" s="152"/>
      <c r="AW2423" s="134"/>
      <c r="AX2423" s="135"/>
    </row>
    <row r="2424" spans="1:50" x14ac:dyDescent="0.25">
      <c r="A2424" s="3"/>
      <c r="B2424" s="129"/>
      <c r="X2424" s="72"/>
      <c r="Y2424" s="132"/>
      <c r="AB2424" s="131"/>
      <c r="AC2424" s="131"/>
      <c r="AD2424" s="131"/>
      <c r="AE2424" s="131"/>
      <c r="AF2424" s="131"/>
      <c r="AG2424" s="131"/>
      <c r="AH2424" s="131"/>
      <c r="AI2424" s="131"/>
      <c r="AJ2424" s="140"/>
      <c r="AK2424" s="72"/>
      <c r="AL2424" s="133"/>
      <c r="AM2424" s="133"/>
      <c r="AN2424" s="133"/>
      <c r="AO2424" s="133"/>
      <c r="AP2424" s="133"/>
      <c r="AQ2424" s="133"/>
      <c r="AR2424" s="133"/>
      <c r="AS2424" s="133"/>
      <c r="AT2424" s="133"/>
      <c r="AU2424" s="133"/>
      <c r="AV2424" s="152"/>
      <c r="AW2424" s="134"/>
      <c r="AX2424" s="135"/>
    </row>
    <row r="2425" spans="1:50" x14ac:dyDescent="0.25">
      <c r="A2425" s="3"/>
      <c r="B2425" s="129"/>
      <c r="X2425" s="72"/>
      <c r="Y2425" s="132"/>
      <c r="AB2425" s="131"/>
      <c r="AC2425" s="131"/>
      <c r="AD2425" s="131"/>
      <c r="AE2425" s="131"/>
      <c r="AF2425" s="131"/>
      <c r="AG2425" s="131"/>
      <c r="AH2425" s="131"/>
      <c r="AI2425" s="131"/>
      <c r="AJ2425" s="140"/>
      <c r="AK2425" s="72"/>
      <c r="AL2425" s="133"/>
      <c r="AM2425" s="133"/>
      <c r="AN2425" s="133"/>
      <c r="AO2425" s="133"/>
      <c r="AP2425" s="133"/>
      <c r="AQ2425" s="133"/>
      <c r="AR2425" s="133"/>
      <c r="AS2425" s="133"/>
      <c r="AT2425" s="133"/>
      <c r="AU2425" s="133"/>
      <c r="AV2425" s="152"/>
      <c r="AW2425" s="134"/>
      <c r="AX2425" s="135"/>
    </row>
    <row r="2426" spans="1:50" x14ac:dyDescent="0.25">
      <c r="A2426" s="3"/>
      <c r="B2426" s="129"/>
      <c r="X2426" s="72"/>
      <c r="Y2426" s="132"/>
      <c r="AB2426" s="131"/>
      <c r="AC2426" s="131"/>
      <c r="AD2426" s="131"/>
      <c r="AE2426" s="131"/>
      <c r="AF2426" s="131"/>
      <c r="AG2426" s="131"/>
      <c r="AH2426" s="131"/>
      <c r="AI2426" s="131"/>
      <c r="AJ2426" s="140"/>
      <c r="AK2426" s="72"/>
      <c r="AL2426" s="133"/>
      <c r="AM2426" s="133"/>
      <c r="AN2426" s="133"/>
      <c r="AO2426" s="133"/>
      <c r="AP2426" s="133"/>
      <c r="AQ2426" s="133"/>
      <c r="AR2426" s="133"/>
      <c r="AS2426" s="133"/>
      <c r="AT2426" s="133"/>
      <c r="AU2426" s="133"/>
      <c r="AV2426" s="152"/>
      <c r="AW2426" s="134"/>
      <c r="AX2426" s="135"/>
    </row>
    <row r="2427" spans="1:50" x14ac:dyDescent="0.25">
      <c r="A2427" s="3"/>
      <c r="B2427" s="129"/>
      <c r="X2427" s="72"/>
      <c r="Y2427" s="132"/>
      <c r="AB2427" s="131"/>
      <c r="AC2427" s="131"/>
      <c r="AD2427" s="131"/>
      <c r="AE2427" s="131"/>
      <c r="AF2427" s="131"/>
      <c r="AG2427" s="131"/>
      <c r="AH2427" s="131"/>
      <c r="AI2427" s="131"/>
      <c r="AJ2427" s="140"/>
      <c r="AK2427" s="72"/>
      <c r="AL2427" s="133"/>
      <c r="AM2427" s="133"/>
      <c r="AN2427" s="133"/>
      <c r="AO2427" s="133"/>
      <c r="AP2427" s="133"/>
      <c r="AQ2427" s="133"/>
      <c r="AR2427" s="133"/>
      <c r="AS2427" s="133"/>
      <c r="AT2427" s="133"/>
      <c r="AU2427" s="133"/>
      <c r="AV2427" s="152"/>
      <c r="AW2427" s="134"/>
      <c r="AX2427" s="135"/>
    </row>
    <row r="2428" spans="1:50" x14ac:dyDescent="0.25">
      <c r="A2428" s="3"/>
      <c r="B2428" s="129"/>
      <c r="X2428" s="72"/>
      <c r="Y2428" s="132"/>
      <c r="AB2428" s="131"/>
      <c r="AC2428" s="131"/>
      <c r="AD2428" s="131"/>
      <c r="AE2428" s="131"/>
      <c r="AF2428" s="131"/>
      <c r="AG2428" s="131"/>
      <c r="AH2428" s="131"/>
      <c r="AI2428" s="131"/>
      <c r="AJ2428" s="140"/>
      <c r="AK2428" s="72"/>
      <c r="AL2428" s="133"/>
      <c r="AM2428" s="133"/>
      <c r="AN2428" s="133"/>
      <c r="AO2428" s="133"/>
      <c r="AP2428" s="133"/>
      <c r="AQ2428" s="133"/>
      <c r="AR2428" s="133"/>
      <c r="AS2428" s="133"/>
      <c r="AT2428" s="133"/>
      <c r="AU2428" s="133"/>
      <c r="AV2428" s="152"/>
      <c r="AW2428" s="134"/>
      <c r="AX2428" s="135"/>
    </row>
    <row r="2429" spans="1:50" x14ac:dyDescent="0.25">
      <c r="A2429" s="3"/>
      <c r="B2429" s="129"/>
      <c r="X2429" s="72"/>
      <c r="Y2429" s="132"/>
      <c r="AB2429" s="131"/>
      <c r="AC2429" s="131"/>
      <c r="AD2429" s="131"/>
      <c r="AE2429" s="131"/>
      <c r="AF2429" s="131"/>
      <c r="AG2429" s="131"/>
      <c r="AH2429" s="131"/>
      <c r="AI2429" s="131"/>
      <c r="AJ2429" s="140"/>
      <c r="AK2429" s="72"/>
      <c r="AL2429" s="133"/>
      <c r="AM2429" s="133"/>
      <c r="AN2429" s="133"/>
      <c r="AO2429" s="133"/>
      <c r="AP2429" s="133"/>
      <c r="AQ2429" s="133"/>
      <c r="AR2429" s="133"/>
      <c r="AS2429" s="133"/>
      <c r="AT2429" s="133"/>
      <c r="AU2429" s="133"/>
      <c r="AV2429" s="152"/>
      <c r="AW2429" s="134"/>
      <c r="AX2429" s="135"/>
    </row>
    <row r="2430" spans="1:50" x14ac:dyDescent="0.25">
      <c r="A2430" s="3"/>
      <c r="B2430" s="129"/>
      <c r="X2430" s="72"/>
      <c r="Y2430" s="132"/>
      <c r="AB2430" s="131"/>
      <c r="AC2430" s="131"/>
      <c r="AD2430" s="131"/>
      <c r="AE2430" s="131"/>
      <c r="AF2430" s="131"/>
      <c r="AG2430" s="131"/>
      <c r="AH2430" s="131"/>
      <c r="AI2430" s="131"/>
      <c r="AJ2430" s="140"/>
      <c r="AK2430" s="72"/>
      <c r="AL2430" s="133"/>
      <c r="AM2430" s="133"/>
      <c r="AN2430" s="133"/>
      <c r="AO2430" s="133"/>
      <c r="AP2430" s="133"/>
      <c r="AQ2430" s="133"/>
      <c r="AR2430" s="133"/>
      <c r="AS2430" s="133"/>
      <c r="AT2430" s="133"/>
      <c r="AU2430" s="133"/>
      <c r="AV2430" s="152"/>
      <c r="AW2430" s="134"/>
      <c r="AX2430" s="135"/>
    </row>
    <row r="2431" spans="1:50" x14ac:dyDescent="0.25">
      <c r="A2431" s="3"/>
      <c r="B2431" s="129"/>
      <c r="X2431" s="72"/>
      <c r="Y2431" s="132"/>
      <c r="AB2431" s="131"/>
      <c r="AC2431" s="131"/>
      <c r="AD2431" s="131"/>
      <c r="AE2431" s="131"/>
      <c r="AF2431" s="131"/>
      <c r="AG2431" s="131"/>
      <c r="AH2431" s="131"/>
      <c r="AI2431" s="131"/>
      <c r="AJ2431" s="140"/>
      <c r="AK2431" s="72"/>
      <c r="AL2431" s="133"/>
      <c r="AM2431" s="133"/>
      <c r="AN2431" s="133"/>
      <c r="AO2431" s="133"/>
      <c r="AP2431" s="133"/>
      <c r="AQ2431" s="133"/>
      <c r="AR2431" s="133"/>
      <c r="AS2431" s="133"/>
      <c r="AT2431" s="133"/>
      <c r="AU2431" s="133"/>
      <c r="AV2431" s="152"/>
      <c r="AW2431" s="134"/>
      <c r="AX2431" s="135"/>
    </row>
    <row r="2432" spans="1:50" x14ac:dyDescent="0.25">
      <c r="A2432" s="3"/>
      <c r="B2432" s="129"/>
      <c r="X2432" s="72"/>
      <c r="Y2432" s="132"/>
      <c r="AB2432" s="131"/>
      <c r="AC2432" s="131"/>
      <c r="AD2432" s="131"/>
      <c r="AE2432" s="131"/>
      <c r="AF2432" s="131"/>
      <c r="AG2432" s="131"/>
      <c r="AH2432" s="131"/>
      <c r="AI2432" s="131"/>
      <c r="AJ2432" s="140"/>
      <c r="AK2432" s="72"/>
      <c r="AL2432" s="133"/>
      <c r="AM2432" s="133"/>
      <c r="AN2432" s="133"/>
      <c r="AO2432" s="133"/>
      <c r="AP2432" s="133"/>
      <c r="AQ2432" s="133"/>
      <c r="AR2432" s="133"/>
      <c r="AS2432" s="133"/>
      <c r="AT2432" s="133"/>
      <c r="AU2432" s="133"/>
      <c r="AV2432" s="152"/>
      <c r="AW2432" s="134"/>
      <c r="AX2432" s="135"/>
    </row>
    <row r="2433" spans="1:50" x14ac:dyDescent="0.25">
      <c r="A2433" s="3"/>
      <c r="B2433" s="129"/>
      <c r="X2433" s="72"/>
      <c r="Y2433" s="132"/>
      <c r="AB2433" s="131"/>
      <c r="AC2433" s="131"/>
      <c r="AD2433" s="131"/>
      <c r="AE2433" s="131"/>
      <c r="AF2433" s="131"/>
      <c r="AG2433" s="131"/>
      <c r="AH2433" s="131"/>
      <c r="AI2433" s="131"/>
      <c r="AJ2433" s="140"/>
      <c r="AK2433" s="72"/>
      <c r="AL2433" s="133"/>
      <c r="AM2433" s="133"/>
      <c r="AN2433" s="133"/>
      <c r="AO2433" s="133"/>
      <c r="AP2433" s="133"/>
      <c r="AQ2433" s="133"/>
      <c r="AR2433" s="133"/>
      <c r="AS2433" s="133"/>
      <c r="AT2433" s="133"/>
      <c r="AU2433" s="133"/>
      <c r="AV2433" s="152"/>
      <c r="AW2433" s="134"/>
      <c r="AX2433" s="135"/>
    </row>
    <row r="2434" spans="1:50" x14ac:dyDescent="0.25">
      <c r="A2434" s="3"/>
      <c r="B2434" s="129"/>
      <c r="X2434" s="72"/>
      <c r="Y2434" s="132"/>
      <c r="AB2434" s="131"/>
      <c r="AC2434" s="131"/>
      <c r="AD2434" s="131"/>
      <c r="AE2434" s="131"/>
      <c r="AF2434" s="131"/>
      <c r="AG2434" s="131"/>
      <c r="AH2434" s="131"/>
      <c r="AI2434" s="131"/>
      <c r="AJ2434" s="140"/>
      <c r="AK2434" s="72"/>
      <c r="AL2434" s="133"/>
      <c r="AM2434" s="133"/>
      <c r="AN2434" s="133"/>
      <c r="AO2434" s="133"/>
      <c r="AP2434" s="133"/>
      <c r="AQ2434" s="133"/>
      <c r="AR2434" s="133"/>
      <c r="AS2434" s="133"/>
      <c r="AT2434" s="133"/>
      <c r="AU2434" s="133"/>
      <c r="AV2434" s="152"/>
      <c r="AW2434" s="134"/>
      <c r="AX2434" s="135"/>
    </row>
    <row r="2435" spans="1:50" x14ac:dyDescent="0.25">
      <c r="A2435" s="3"/>
      <c r="B2435" s="129"/>
      <c r="X2435" s="72"/>
      <c r="Y2435" s="132"/>
      <c r="AB2435" s="131"/>
      <c r="AC2435" s="131"/>
      <c r="AD2435" s="131"/>
      <c r="AE2435" s="131"/>
      <c r="AF2435" s="131"/>
      <c r="AG2435" s="131"/>
      <c r="AH2435" s="131"/>
      <c r="AI2435" s="131"/>
      <c r="AJ2435" s="140"/>
      <c r="AK2435" s="72"/>
      <c r="AL2435" s="133"/>
      <c r="AM2435" s="133"/>
      <c r="AN2435" s="133"/>
      <c r="AO2435" s="133"/>
      <c r="AP2435" s="133"/>
      <c r="AQ2435" s="133"/>
      <c r="AR2435" s="133"/>
      <c r="AS2435" s="133"/>
      <c r="AT2435" s="133"/>
      <c r="AU2435" s="133"/>
      <c r="AV2435" s="152"/>
      <c r="AW2435" s="134"/>
      <c r="AX2435" s="135"/>
    </row>
    <row r="2436" spans="1:50" x14ac:dyDescent="0.25">
      <c r="A2436" s="3"/>
      <c r="B2436" s="129"/>
      <c r="X2436" s="72"/>
      <c r="Y2436" s="132"/>
      <c r="AB2436" s="131"/>
      <c r="AC2436" s="131"/>
      <c r="AD2436" s="131"/>
      <c r="AE2436" s="131"/>
      <c r="AF2436" s="131"/>
      <c r="AG2436" s="131"/>
      <c r="AH2436" s="131"/>
      <c r="AI2436" s="131"/>
      <c r="AJ2436" s="140"/>
      <c r="AK2436" s="72"/>
      <c r="AL2436" s="133"/>
      <c r="AM2436" s="133"/>
      <c r="AN2436" s="133"/>
      <c r="AO2436" s="133"/>
      <c r="AP2436" s="133"/>
      <c r="AQ2436" s="133"/>
      <c r="AR2436" s="133"/>
      <c r="AS2436" s="133"/>
      <c r="AT2436" s="133"/>
      <c r="AU2436" s="133"/>
      <c r="AV2436" s="152"/>
      <c r="AW2436" s="134"/>
      <c r="AX2436" s="135"/>
    </row>
    <row r="2437" spans="1:50" x14ac:dyDescent="0.25">
      <c r="A2437" s="3"/>
      <c r="B2437" s="129"/>
      <c r="X2437" s="72"/>
      <c r="Y2437" s="132"/>
      <c r="AB2437" s="131"/>
      <c r="AC2437" s="131"/>
      <c r="AD2437" s="131"/>
      <c r="AE2437" s="131"/>
      <c r="AF2437" s="131"/>
      <c r="AG2437" s="131"/>
      <c r="AH2437" s="131"/>
      <c r="AI2437" s="131"/>
      <c r="AJ2437" s="140"/>
      <c r="AK2437" s="72"/>
      <c r="AL2437" s="133"/>
      <c r="AM2437" s="133"/>
      <c r="AN2437" s="133"/>
      <c r="AO2437" s="133"/>
      <c r="AP2437" s="133"/>
      <c r="AQ2437" s="133"/>
      <c r="AR2437" s="133"/>
      <c r="AS2437" s="133"/>
      <c r="AT2437" s="133"/>
      <c r="AU2437" s="133"/>
      <c r="AV2437" s="152"/>
      <c r="AW2437" s="134"/>
      <c r="AX2437" s="135"/>
    </row>
    <row r="2438" spans="1:50" x14ac:dyDescent="0.25">
      <c r="A2438" s="3"/>
      <c r="B2438" s="129"/>
      <c r="X2438" s="72"/>
      <c r="Y2438" s="132"/>
      <c r="AB2438" s="131"/>
      <c r="AC2438" s="131"/>
      <c r="AD2438" s="131"/>
      <c r="AE2438" s="131"/>
      <c r="AF2438" s="131"/>
      <c r="AG2438" s="131"/>
      <c r="AH2438" s="131"/>
      <c r="AI2438" s="131"/>
      <c r="AJ2438" s="140"/>
      <c r="AK2438" s="72"/>
      <c r="AL2438" s="133"/>
      <c r="AM2438" s="133"/>
      <c r="AN2438" s="133"/>
      <c r="AO2438" s="133"/>
      <c r="AP2438" s="133"/>
      <c r="AQ2438" s="133"/>
      <c r="AR2438" s="133"/>
      <c r="AS2438" s="133"/>
      <c r="AT2438" s="133"/>
      <c r="AU2438" s="133"/>
      <c r="AV2438" s="152"/>
      <c r="AW2438" s="134"/>
      <c r="AX2438" s="135"/>
    </row>
    <row r="2439" spans="1:50" x14ac:dyDescent="0.25">
      <c r="A2439" s="3"/>
      <c r="B2439" s="129"/>
      <c r="X2439" s="72"/>
      <c r="Y2439" s="132"/>
      <c r="AB2439" s="131"/>
      <c r="AC2439" s="131"/>
      <c r="AD2439" s="131"/>
      <c r="AE2439" s="131"/>
      <c r="AF2439" s="131"/>
      <c r="AG2439" s="131"/>
      <c r="AH2439" s="131"/>
      <c r="AI2439" s="131"/>
      <c r="AJ2439" s="140"/>
      <c r="AK2439" s="72"/>
      <c r="AL2439" s="133"/>
      <c r="AM2439" s="133"/>
      <c r="AN2439" s="133"/>
      <c r="AO2439" s="133"/>
      <c r="AP2439" s="133"/>
      <c r="AQ2439" s="133"/>
      <c r="AR2439" s="133"/>
      <c r="AS2439" s="133"/>
      <c r="AT2439" s="133"/>
      <c r="AU2439" s="133"/>
      <c r="AV2439" s="152"/>
      <c r="AW2439" s="134"/>
      <c r="AX2439" s="135"/>
    </row>
    <row r="2440" spans="1:50" x14ac:dyDescent="0.25">
      <c r="A2440" s="3"/>
      <c r="B2440" s="129"/>
      <c r="X2440" s="72"/>
      <c r="Y2440" s="132"/>
      <c r="AB2440" s="131"/>
      <c r="AC2440" s="131"/>
      <c r="AD2440" s="131"/>
      <c r="AE2440" s="131"/>
      <c r="AF2440" s="131"/>
      <c r="AG2440" s="131"/>
      <c r="AH2440" s="131"/>
      <c r="AI2440" s="131"/>
      <c r="AJ2440" s="140"/>
      <c r="AK2440" s="72"/>
      <c r="AL2440" s="133"/>
      <c r="AM2440" s="133"/>
      <c r="AN2440" s="133"/>
      <c r="AO2440" s="133"/>
      <c r="AP2440" s="133"/>
      <c r="AQ2440" s="133"/>
      <c r="AR2440" s="133"/>
      <c r="AS2440" s="133"/>
      <c r="AT2440" s="133"/>
      <c r="AU2440" s="133"/>
      <c r="AV2440" s="152"/>
      <c r="AW2440" s="134"/>
      <c r="AX2440" s="135"/>
    </row>
    <row r="2441" spans="1:50" x14ac:dyDescent="0.25">
      <c r="A2441" s="3"/>
      <c r="B2441" s="129"/>
      <c r="X2441" s="72"/>
      <c r="Y2441" s="132"/>
      <c r="AB2441" s="131"/>
      <c r="AC2441" s="131"/>
      <c r="AD2441" s="131"/>
      <c r="AE2441" s="131"/>
      <c r="AF2441" s="131"/>
      <c r="AG2441" s="131"/>
      <c r="AH2441" s="131"/>
      <c r="AI2441" s="131"/>
      <c r="AJ2441" s="140"/>
      <c r="AK2441" s="72"/>
      <c r="AL2441" s="133"/>
      <c r="AM2441" s="133"/>
      <c r="AN2441" s="133"/>
      <c r="AO2441" s="133"/>
      <c r="AP2441" s="133"/>
      <c r="AQ2441" s="133"/>
      <c r="AR2441" s="133"/>
      <c r="AS2441" s="133"/>
      <c r="AT2441" s="133"/>
      <c r="AU2441" s="133"/>
      <c r="AV2441" s="152"/>
      <c r="AW2441" s="134"/>
      <c r="AX2441" s="135"/>
    </row>
    <row r="2442" spans="1:50" x14ac:dyDescent="0.25">
      <c r="A2442" s="3"/>
      <c r="B2442" s="129"/>
      <c r="X2442" s="72"/>
      <c r="Y2442" s="132"/>
      <c r="AB2442" s="131"/>
      <c r="AC2442" s="131"/>
      <c r="AD2442" s="131"/>
      <c r="AE2442" s="131"/>
      <c r="AF2442" s="131"/>
      <c r="AG2442" s="131"/>
      <c r="AH2442" s="131"/>
      <c r="AI2442" s="131"/>
      <c r="AJ2442" s="140"/>
      <c r="AK2442" s="72"/>
      <c r="AL2442" s="133"/>
      <c r="AM2442" s="133"/>
      <c r="AN2442" s="133"/>
      <c r="AO2442" s="133"/>
      <c r="AP2442" s="133"/>
      <c r="AQ2442" s="133"/>
      <c r="AR2442" s="133"/>
      <c r="AS2442" s="133"/>
      <c r="AT2442" s="133"/>
      <c r="AU2442" s="133"/>
      <c r="AV2442" s="152"/>
      <c r="AW2442" s="134"/>
      <c r="AX2442" s="135"/>
    </row>
    <row r="2443" spans="1:50" x14ac:dyDescent="0.25">
      <c r="A2443" s="3"/>
      <c r="B2443" s="129"/>
      <c r="X2443" s="72"/>
      <c r="Y2443" s="132"/>
      <c r="AB2443" s="131"/>
      <c r="AC2443" s="131"/>
      <c r="AD2443" s="131"/>
      <c r="AE2443" s="131"/>
      <c r="AF2443" s="131"/>
      <c r="AG2443" s="131"/>
      <c r="AH2443" s="131"/>
      <c r="AI2443" s="131"/>
      <c r="AJ2443" s="140"/>
      <c r="AK2443" s="72"/>
      <c r="AL2443" s="133"/>
      <c r="AM2443" s="133"/>
      <c r="AN2443" s="133"/>
      <c r="AO2443" s="133"/>
      <c r="AP2443" s="133"/>
      <c r="AQ2443" s="133"/>
      <c r="AR2443" s="133"/>
      <c r="AS2443" s="133"/>
      <c r="AT2443" s="133"/>
      <c r="AU2443" s="133"/>
      <c r="AV2443" s="152"/>
      <c r="AW2443" s="134"/>
      <c r="AX2443" s="135"/>
    </row>
    <row r="2444" spans="1:50" x14ac:dyDescent="0.25">
      <c r="A2444" s="3"/>
      <c r="B2444" s="129"/>
      <c r="X2444" s="72"/>
      <c r="Y2444" s="132"/>
      <c r="AB2444" s="131"/>
      <c r="AC2444" s="131"/>
      <c r="AD2444" s="131"/>
      <c r="AE2444" s="131"/>
      <c r="AF2444" s="131"/>
      <c r="AG2444" s="131"/>
      <c r="AH2444" s="131"/>
      <c r="AI2444" s="131"/>
      <c r="AJ2444" s="140"/>
      <c r="AK2444" s="72"/>
      <c r="AL2444" s="133"/>
      <c r="AM2444" s="133"/>
      <c r="AN2444" s="133"/>
      <c r="AO2444" s="133"/>
      <c r="AP2444" s="133"/>
      <c r="AQ2444" s="133"/>
      <c r="AR2444" s="133"/>
      <c r="AS2444" s="133"/>
      <c r="AT2444" s="133"/>
      <c r="AU2444" s="133"/>
      <c r="AV2444" s="152"/>
      <c r="AW2444" s="134"/>
      <c r="AX2444" s="135"/>
    </row>
    <row r="2445" spans="1:50" x14ac:dyDescent="0.25">
      <c r="A2445" s="3"/>
      <c r="B2445" s="129"/>
      <c r="X2445" s="72"/>
      <c r="Y2445" s="132"/>
      <c r="AB2445" s="131"/>
      <c r="AC2445" s="131"/>
      <c r="AD2445" s="131"/>
      <c r="AE2445" s="131"/>
      <c r="AF2445" s="131"/>
      <c r="AG2445" s="131"/>
      <c r="AH2445" s="131"/>
      <c r="AI2445" s="131"/>
      <c r="AJ2445" s="140"/>
      <c r="AK2445" s="72"/>
      <c r="AL2445" s="133"/>
      <c r="AM2445" s="133"/>
      <c r="AN2445" s="133"/>
      <c r="AO2445" s="133"/>
      <c r="AP2445" s="133"/>
      <c r="AQ2445" s="133"/>
      <c r="AR2445" s="133"/>
      <c r="AS2445" s="133"/>
      <c r="AT2445" s="133"/>
      <c r="AU2445" s="133"/>
      <c r="AV2445" s="152"/>
      <c r="AW2445" s="134"/>
      <c r="AX2445" s="135"/>
    </row>
    <row r="2446" spans="1:50" x14ac:dyDescent="0.25">
      <c r="A2446" s="3"/>
      <c r="B2446" s="129"/>
      <c r="X2446" s="72"/>
      <c r="Y2446" s="132"/>
      <c r="AB2446" s="131"/>
      <c r="AC2446" s="131"/>
      <c r="AD2446" s="131"/>
      <c r="AE2446" s="131"/>
      <c r="AF2446" s="131"/>
      <c r="AG2446" s="131"/>
      <c r="AH2446" s="131"/>
      <c r="AI2446" s="131"/>
      <c r="AJ2446" s="140"/>
      <c r="AK2446" s="72"/>
      <c r="AL2446" s="133"/>
      <c r="AM2446" s="133"/>
      <c r="AN2446" s="133"/>
      <c r="AO2446" s="133"/>
      <c r="AP2446" s="133"/>
      <c r="AQ2446" s="133"/>
      <c r="AR2446" s="133"/>
      <c r="AS2446" s="133"/>
      <c r="AT2446" s="133"/>
      <c r="AU2446" s="133"/>
      <c r="AV2446" s="152"/>
      <c r="AW2446" s="134"/>
      <c r="AX2446" s="135"/>
    </row>
    <row r="2447" spans="1:50" x14ac:dyDescent="0.25">
      <c r="A2447" s="3"/>
      <c r="B2447" s="129"/>
      <c r="X2447" s="72"/>
      <c r="Y2447" s="132"/>
      <c r="AB2447" s="131"/>
      <c r="AC2447" s="131"/>
      <c r="AD2447" s="131"/>
      <c r="AE2447" s="131"/>
      <c r="AF2447" s="131"/>
      <c r="AG2447" s="131"/>
      <c r="AH2447" s="131"/>
      <c r="AI2447" s="131"/>
      <c r="AJ2447" s="140"/>
      <c r="AK2447" s="72"/>
      <c r="AL2447" s="133"/>
      <c r="AM2447" s="133"/>
      <c r="AN2447" s="133"/>
      <c r="AO2447" s="133"/>
      <c r="AP2447" s="133"/>
      <c r="AQ2447" s="133"/>
      <c r="AR2447" s="133"/>
      <c r="AS2447" s="133"/>
      <c r="AT2447" s="133"/>
      <c r="AU2447" s="133"/>
      <c r="AV2447" s="152"/>
      <c r="AW2447" s="134"/>
      <c r="AX2447" s="135"/>
    </row>
    <row r="2448" spans="1:50" x14ac:dyDescent="0.25">
      <c r="A2448" s="3"/>
      <c r="B2448" s="129"/>
      <c r="X2448" s="72"/>
      <c r="Y2448" s="132"/>
      <c r="AB2448" s="131"/>
      <c r="AC2448" s="131"/>
      <c r="AD2448" s="131"/>
      <c r="AE2448" s="131"/>
      <c r="AF2448" s="131"/>
      <c r="AG2448" s="131"/>
      <c r="AH2448" s="131"/>
      <c r="AI2448" s="131"/>
      <c r="AJ2448" s="140"/>
      <c r="AK2448" s="72"/>
      <c r="AL2448" s="133"/>
      <c r="AM2448" s="133"/>
      <c r="AN2448" s="133"/>
      <c r="AO2448" s="133"/>
      <c r="AP2448" s="133"/>
      <c r="AQ2448" s="133"/>
      <c r="AR2448" s="133"/>
      <c r="AS2448" s="133"/>
      <c r="AT2448" s="133"/>
      <c r="AU2448" s="133"/>
      <c r="AV2448" s="152"/>
      <c r="AW2448" s="134"/>
      <c r="AX2448" s="135"/>
    </row>
    <row r="2449" spans="1:50" x14ac:dyDescent="0.25">
      <c r="A2449" s="3"/>
      <c r="B2449" s="129"/>
      <c r="X2449" s="72"/>
      <c r="Y2449" s="132"/>
      <c r="AB2449" s="131"/>
      <c r="AC2449" s="131"/>
      <c r="AD2449" s="131"/>
      <c r="AE2449" s="131"/>
      <c r="AF2449" s="131"/>
      <c r="AG2449" s="131"/>
      <c r="AH2449" s="131"/>
      <c r="AI2449" s="131"/>
      <c r="AJ2449" s="140"/>
      <c r="AK2449" s="72"/>
      <c r="AL2449" s="133"/>
      <c r="AM2449" s="133"/>
      <c r="AN2449" s="133"/>
      <c r="AO2449" s="133"/>
      <c r="AP2449" s="133"/>
      <c r="AQ2449" s="133"/>
      <c r="AR2449" s="133"/>
      <c r="AS2449" s="133"/>
      <c r="AT2449" s="133"/>
      <c r="AU2449" s="133"/>
      <c r="AV2449" s="152"/>
      <c r="AW2449" s="134"/>
      <c r="AX2449" s="135"/>
    </row>
    <row r="2450" spans="1:50" x14ac:dyDescent="0.25">
      <c r="A2450" s="3"/>
      <c r="B2450" s="129"/>
      <c r="X2450" s="72"/>
      <c r="Y2450" s="132"/>
      <c r="AB2450" s="131"/>
      <c r="AC2450" s="131"/>
      <c r="AD2450" s="131"/>
      <c r="AE2450" s="131"/>
      <c r="AF2450" s="131"/>
      <c r="AG2450" s="131"/>
      <c r="AH2450" s="131"/>
      <c r="AI2450" s="131"/>
      <c r="AJ2450" s="140"/>
      <c r="AK2450" s="72"/>
      <c r="AL2450" s="133"/>
      <c r="AM2450" s="133"/>
      <c r="AN2450" s="133"/>
      <c r="AO2450" s="133"/>
      <c r="AP2450" s="133"/>
      <c r="AQ2450" s="133"/>
      <c r="AR2450" s="133"/>
      <c r="AS2450" s="133"/>
      <c r="AT2450" s="133"/>
      <c r="AU2450" s="133"/>
      <c r="AV2450" s="152"/>
      <c r="AW2450" s="134"/>
      <c r="AX2450" s="135"/>
    </row>
    <row r="2451" spans="1:50" x14ac:dyDescent="0.25">
      <c r="A2451" s="3"/>
      <c r="B2451" s="129"/>
      <c r="X2451" s="72"/>
      <c r="Y2451" s="132"/>
      <c r="AB2451" s="131"/>
      <c r="AC2451" s="131"/>
      <c r="AD2451" s="131"/>
      <c r="AE2451" s="131"/>
      <c r="AF2451" s="131"/>
      <c r="AG2451" s="131"/>
      <c r="AH2451" s="131"/>
      <c r="AI2451" s="131"/>
      <c r="AJ2451" s="140"/>
      <c r="AK2451" s="72"/>
      <c r="AL2451" s="133"/>
      <c r="AM2451" s="133"/>
      <c r="AN2451" s="133"/>
      <c r="AO2451" s="133"/>
      <c r="AP2451" s="133"/>
      <c r="AQ2451" s="133"/>
      <c r="AR2451" s="133"/>
      <c r="AS2451" s="133"/>
      <c r="AT2451" s="133"/>
      <c r="AU2451" s="133"/>
      <c r="AV2451" s="152"/>
      <c r="AW2451" s="134"/>
      <c r="AX2451" s="135"/>
    </row>
    <row r="2452" spans="1:50" x14ac:dyDescent="0.25">
      <c r="A2452" s="3"/>
      <c r="B2452" s="129"/>
      <c r="X2452" s="72"/>
      <c r="Y2452" s="132"/>
      <c r="AB2452" s="131"/>
      <c r="AC2452" s="131"/>
      <c r="AD2452" s="131"/>
      <c r="AE2452" s="131"/>
      <c r="AF2452" s="131"/>
      <c r="AG2452" s="131"/>
      <c r="AH2452" s="131"/>
      <c r="AI2452" s="131"/>
      <c r="AJ2452" s="140"/>
      <c r="AK2452" s="72"/>
      <c r="AL2452" s="133"/>
      <c r="AM2452" s="133"/>
      <c r="AN2452" s="133"/>
      <c r="AO2452" s="133"/>
      <c r="AP2452" s="133"/>
      <c r="AQ2452" s="133"/>
      <c r="AR2452" s="133"/>
      <c r="AS2452" s="133"/>
      <c r="AT2452" s="133"/>
      <c r="AU2452" s="133"/>
      <c r="AV2452" s="152"/>
      <c r="AW2452" s="134"/>
      <c r="AX2452" s="135"/>
    </row>
    <row r="2453" spans="1:50" x14ac:dyDescent="0.25">
      <c r="A2453" s="3"/>
      <c r="B2453" s="129"/>
      <c r="X2453" s="72"/>
      <c r="Y2453" s="132"/>
      <c r="AB2453" s="131"/>
      <c r="AC2453" s="131"/>
      <c r="AD2453" s="131"/>
      <c r="AE2453" s="131"/>
      <c r="AF2453" s="131"/>
      <c r="AG2453" s="131"/>
      <c r="AH2453" s="131"/>
      <c r="AI2453" s="131"/>
      <c r="AJ2453" s="140"/>
      <c r="AK2453" s="72"/>
      <c r="AL2453" s="133"/>
      <c r="AM2453" s="133"/>
      <c r="AN2453" s="133"/>
      <c r="AO2453" s="133"/>
      <c r="AP2453" s="133"/>
      <c r="AQ2453" s="133"/>
      <c r="AR2453" s="133"/>
      <c r="AS2453" s="133"/>
      <c r="AT2453" s="133"/>
      <c r="AU2453" s="133"/>
      <c r="AV2453" s="152"/>
      <c r="AW2453" s="134"/>
      <c r="AX2453" s="135"/>
    </row>
    <row r="2454" spans="1:50" x14ac:dyDescent="0.25">
      <c r="A2454" s="3"/>
      <c r="B2454" s="129"/>
      <c r="X2454" s="72"/>
      <c r="Y2454" s="132"/>
      <c r="AB2454" s="131"/>
      <c r="AC2454" s="131"/>
      <c r="AD2454" s="131"/>
      <c r="AE2454" s="131"/>
      <c r="AF2454" s="131"/>
      <c r="AG2454" s="131"/>
      <c r="AH2454" s="131"/>
      <c r="AI2454" s="131"/>
      <c r="AJ2454" s="140"/>
      <c r="AK2454" s="72"/>
      <c r="AL2454" s="133"/>
      <c r="AM2454" s="133"/>
      <c r="AN2454" s="133"/>
      <c r="AO2454" s="133"/>
      <c r="AP2454" s="133"/>
      <c r="AQ2454" s="133"/>
      <c r="AR2454" s="133"/>
      <c r="AS2454" s="133"/>
      <c r="AT2454" s="133"/>
      <c r="AU2454" s="133"/>
      <c r="AV2454" s="152"/>
      <c r="AW2454" s="134"/>
      <c r="AX2454" s="135"/>
    </row>
    <row r="2455" spans="1:50" x14ac:dyDescent="0.25">
      <c r="A2455" s="3"/>
      <c r="B2455" s="129"/>
      <c r="X2455" s="72"/>
      <c r="Y2455" s="132"/>
      <c r="AB2455" s="131"/>
      <c r="AC2455" s="131"/>
      <c r="AD2455" s="131"/>
      <c r="AE2455" s="131"/>
      <c r="AF2455" s="131"/>
      <c r="AG2455" s="131"/>
      <c r="AH2455" s="131"/>
      <c r="AI2455" s="131"/>
      <c r="AJ2455" s="140"/>
      <c r="AK2455" s="72"/>
      <c r="AL2455" s="133"/>
      <c r="AM2455" s="133"/>
      <c r="AN2455" s="133"/>
      <c r="AO2455" s="133"/>
      <c r="AP2455" s="133"/>
      <c r="AQ2455" s="133"/>
      <c r="AR2455" s="133"/>
      <c r="AS2455" s="133"/>
      <c r="AT2455" s="133"/>
      <c r="AU2455" s="133"/>
      <c r="AV2455" s="152"/>
      <c r="AW2455" s="134"/>
      <c r="AX2455" s="135"/>
    </row>
    <row r="2456" spans="1:50" x14ac:dyDescent="0.25">
      <c r="A2456" s="3"/>
      <c r="B2456" s="129"/>
      <c r="X2456" s="72"/>
      <c r="Y2456" s="132"/>
      <c r="AB2456" s="131"/>
      <c r="AC2456" s="131"/>
      <c r="AD2456" s="131"/>
      <c r="AE2456" s="131"/>
      <c r="AF2456" s="131"/>
      <c r="AG2456" s="131"/>
      <c r="AH2456" s="131"/>
      <c r="AI2456" s="131"/>
      <c r="AJ2456" s="140"/>
      <c r="AK2456" s="72"/>
      <c r="AL2456" s="133"/>
      <c r="AM2456" s="133"/>
      <c r="AN2456" s="133"/>
      <c r="AO2456" s="133"/>
      <c r="AP2456" s="133"/>
      <c r="AQ2456" s="133"/>
      <c r="AR2456" s="133"/>
      <c r="AS2456" s="133"/>
      <c r="AT2456" s="133"/>
      <c r="AU2456" s="133"/>
      <c r="AV2456" s="152"/>
      <c r="AW2456" s="134"/>
      <c r="AX2456" s="135"/>
    </row>
    <row r="2457" spans="1:50" x14ac:dyDescent="0.25">
      <c r="A2457" s="3"/>
      <c r="B2457" s="129"/>
      <c r="X2457" s="72"/>
      <c r="Y2457" s="132"/>
      <c r="AB2457" s="131"/>
      <c r="AC2457" s="131"/>
      <c r="AD2457" s="131"/>
      <c r="AE2457" s="131"/>
      <c r="AF2457" s="131"/>
      <c r="AG2457" s="131"/>
      <c r="AH2457" s="131"/>
      <c r="AI2457" s="131"/>
      <c r="AJ2457" s="140"/>
      <c r="AK2457" s="72"/>
      <c r="AL2457" s="133"/>
      <c r="AM2457" s="133"/>
      <c r="AN2457" s="133"/>
      <c r="AO2457" s="133"/>
      <c r="AP2457" s="133"/>
      <c r="AQ2457" s="133"/>
      <c r="AR2457" s="133"/>
      <c r="AS2457" s="133"/>
      <c r="AT2457" s="133"/>
      <c r="AU2457" s="133"/>
      <c r="AV2457" s="152"/>
      <c r="AW2457" s="134"/>
      <c r="AX2457" s="135"/>
    </row>
    <row r="2458" spans="1:50" x14ac:dyDescent="0.25">
      <c r="A2458" s="3"/>
      <c r="B2458" s="129"/>
      <c r="X2458" s="72"/>
      <c r="Y2458" s="132"/>
      <c r="AB2458" s="131"/>
      <c r="AC2458" s="131"/>
      <c r="AD2458" s="131"/>
      <c r="AE2458" s="131"/>
      <c r="AF2458" s="131"/>
      <c r="AG2458" s="131"/>
      <c r="AH2458" s="131"/>
      <c r="AI2458" s="131"/>
      <c r="AJ2458" s="140"/>
      <c r="AK2458" s="72"/>
      <c r="AL2458" s="133"/>
      <c r="AM2458" s="133"/>
      <c r="AN2458" s="133"/>
      <c r="AO2458" s="133"/>
      <c r="AP2458" s="133"/>
      <c r="AQ2458" s="133"/>
      <c r="AR2458" s="133"/>
      <c r="AS2458" s="133"/>
      <c r="AT2458" s="133"/>
      <c r="AU2458" s="133"/>
      <c r="AV2458" s="152"/>
      <c r="AW2458" s="134"/>
      <c r="AX2458" s="135"/>
    </row>
    <row r="2459" spans="1:50" x14ac:dyDescent="0.25">
      <c r="A2459" s="3"/>
      <c r="B2459" s="129"/>
      <c r="X2459" s="72"/>
      <c r="Y2459" s="132"/>
      <c r="AB2459" s="131"/>
      <c r="AC2459" s="131"/>
      <c r="AD2459" s="131"/>
      <c r="AE2459" s="131"/>
      <c r="AF2459" s="131"/>
      <c r="AG2459" s="131"/>
      <c r="AH2459" s="131"/>
      <c r="AI2459" s="131"/>
      <c r="AJ2459" s="140"/>
      <c r="AK2459" s="72"/>
      <c r="AL2459" s="133"/>
      <c r="AM2459" s="133"/>
      <c r="AN2459" s="133"/>
      <c r="AO2459" s="133"/>
      <c r="AP2459" s="133"/>
      <c r="AQ2459" s="133"/>
      <c r="AR2459" s="133"/>
      <c r="AS2459" s="133"/>
      <c r="AT2459" s="133"/>
      <c r="AU2459" s="133"/>
      <c r="AV2459" s="152"/>
      <c r="AW2459" s="134"/>
      <c r="AX2459" s="135"/>
    </row>
    <row r="2460" spans="1:50" x14ac:dyDescent="0.25">
      <c r="A2460" s="3"/>
      <c r="B2460" s="129"/>
      <c r="X2460" s="72"/>
      <c r="Y2460" s="132"/>
      <c r="AB2460" s="131"/>
      <c r="AC2460" s="131"/>
      <c r="AD2460" s="131"/>
      <c r="AE2460" s="131"/>
      <c r="AF2460" s="131"/>
      <c r="AG2460" s="131"/>
      <c r="AH2460" s="131"/>
      <c r="AI2460" s="131"/>
      <c r="AJ2460" s="140"/>
      <c r="AK2460" s="72"/>
      <c r="AL2460" s="133"/>
      <c r="AM2460" s="133"/>
      <c r="AN2460" s="133"/>
      <c r="AO2460" s="133"/>
      <c r="AP2460" s="133"/>
      <c r="AQ2460" s="133"/>
      <c r="AR2460" s="133"/>
      <c r="AS2460" s="133"/>
      <c r="AT2460" s="133"/>
      <c r="AU2460" s="133"/>
      <c r="AV2460" s="152"/>
      <c r="AW2460" s="134"/>
      <c r="AX2460" s="135"/>
    </row>
    <row r="2461" spans="1:50" x14ac:dyDescent="0.25">
      <c r="A2461" s="3"/>
      <c r="B2461" s="129"/>
      <c r="X2461" s="72"/>
      <c r="Y2461" s="132"/>
      <c r="AB2461" s="131"/>
      <c r="AC2461" s="131"/>
      <c r="AD2461" s="131"/>
      <c r="AE2461" s="131"/>
      <c r="AF2461" s="131"/>
      <c r="AG2461" s="131"/>
      <c r="AH2461" s="131"/>
      <c r="AI2461" s="131"/>
      <c r="AJ2461" s="140"/>
      <c r="AK2461" s="72"/>
      <c r="AL2461" s="133"/>
      <c r="AM2461" s="133"/>
      <c r="AN2461" s="133"/>
      <c r="AO2461" s="133"/>
      <c r="AP2461" s="133"/>
      <c r="AQ2461" s="133"/>
      <c r="AR2461" s="133"/>
      <c r="AS2461" s="133"/>
      <c r="AT2461" s="133"/>
      <c r="AU2461" s="133"/>
      <c r="AV2461" s="152"/>
      <c r="AW2461" s="134"/>
      <c r="AX2461" s="135"/>
    </row>
    <row r="2462" spans="1:50" x14ac:dyDescent="0.25">
      <c r="A2462" s="3"/>
      <c r="B2462" s="129"/>
      <c r="X2462" s="72"/>
      <c r="Y2462" s="132"/>
      <c r="AB2462" s="131"/>
      <c r="AC2462" s="131"/>
      <c r="AD2462" s="131"/>
      <c r="AE2462" s="131"/>
      <c r="AF2462" s="131"/>
      <c r="AG2462" s="131"/>
      <c r="AH2462" s="131"/>
      <c r="AI2462" s="131"/>
      <c r="AJ2462" s="140"/>
      <c r="AK2462" s="72"/>
      <c r="AL2462" s="133"/>
      <c r="AM2462" s="133"/>
      <c r="AN2462" s="133"/>
      <c r="AO2462" s="133"/>
      <c r="AP2462" s="133"/>
      <c r="AQ2462" s="133"/>
      <c r="AR2462" s="133"/>
      <c r="AS2462" s="133"/>
      <c r="AT2462" s="133"/>
      <c r="AU2462" s="133"/>
      <c r="AV2462" s="152"/>
      <c r="AW2462" s="134"/>
      <c r="AX2462" s="135"/>
    </row>
    <row r="2463" spans="1:50" x14ac:dyDescent="0.25">
      <c r="A2463" s="3"/>
      <c r="B2463" s="129"/>
      <c r="X2463" s="72"/>
      <c r="Y2463" s="132"/>
      <c r="AB2463" s="131"/>
      <c r="AC2463" s="131"/>
      <c r="AD2463" s="131"/>
      <c r="AE2463" s="131"/>
      <c r="AF2463" s="131"/>
      <c r="AG2463" s="131"/>
      <c r="AH2463" s="131"/>
      <c r="AI2463" s="131"/>
      <c r="AJ2463" s="140"/>
      <c r="AK2463" s="72"/>
      <c r="AL2463" s="133"/>
      <c r="AM2463" s="133"/>
      <c r="AN2463" s="133"/>
      <c r="AO2463" s="133"/>
      <c r="AP2463" s="133"/>
      <c r="AQ2463" s="133"/>
      <c r="AR2463" s="133"/>
      <c r="AS2463" s="133"/>
      <c r="AT2463" s="133"/>
      <c r="AU2463" s="133"/>
      <c r="AV2463" s="152"/>
      <c r="AW2463" s="134"/>
      <c r="AX2463" s="135"/>
    </row>
    <row r="2464" spans="1:50" x14ac:dyDescent="0.25">
      <c r="A2464" s="3"/>
      <c r="B2464" s="129"/>
      <c r="X2464" s="72"/>
      <c r="Y2464" s="132"/>
      <c r="AB2464" s="131"/>
      <c r="AC2464" s="131"/>
      <c r="AD2464" s="131"/>
      <c r="AE2464" s="131"/>
      <c r="AF2464" s="131"/>
      <c r="AG2464" s="131"/>
      <c r="AH2464" s="131"/>
      <c r="AI2464" s="131"/>
      <c r="AJ2464" s="140"/>
      <c r="AK2464" s="72"/>
      <c r="AL2464" s="133"/>
      <c r="AM2464" s="133"/>
      <c r="AN2464" s="133"/>
      <c r="AO2464" s="133"/>
      <c r="AP2464" s="133"/>
      <c r="AQ2464" s="133"/>
      <c r="AR2464" s="133"/>
      <c r="AS2464" s="133"/>
      <c r="AT2464" s="133"/>
      <c r="AU2464" s="133"/>
      <c r="AV2464" s="152"/>
      <c r="AW2464" s="134"/>
      <c r="AX2464" s="135"/>
    </row>
    <row r="2465" spans="1:50" x14ac:dyDescent="0.25">
      <c r="A2465" s="3"/>
      <c r="B2465" s="129"/>
      <c r="X2465" s="72"/>
      <c r="Y2465" s="132"/>
      <c r="AB2465" s="131"/>
      <c r="AC2465" s="131"/>
      <c r="AD2465" s="131"/>
      <c r="AE2465" s="131"/>
      <c r="AF2465" s="131"/>
      <c r="AG2465" s="131"/>
      <c r="AH2465" s="131"/>
      <c r="AI2465" s="131"/>
      <c r="AJ2465" s="140"/>
      <c r="AK2465" s="72"/>
      <c r="AL2465" s="133"/>
      <c r="AM2465" s="133"/>
      <c r="AN2465" s="133"/>
      <c r="AO2465" s="133"/>
      <c r="AP2465" s="133"/>
      <c r="AQ2465" s="133"/>
      <c r="AR2465" s="133"/>
      <c r="AS2465" s="133"/>
      <c r="AT2465" s="133"/>
      <c r="AU2465" s="133"/>
      <c r="AV2465" s="152"/>
      <c r="AW2465" s="134"/>
      <c r="AX2465" s="135"/>
    </row>
    <row r="2466" spans="1:50" x14ac:dyDescent="0.25">
      <c r="A2466" s="3"/>
      <c r="B2466" s="129"/>
      <c r="X2466" s="72"/>
      <c r="Y2466" s="132"/>
      <c r="AB2466" s="131"/>
      <c r="AC2466" s="131"/>
      <c r="AD2466" s="131"/>
      <c r="AE2466" s="131"/>
      <c r="AF2466" s="131"/>
      <c r="AG2466" s="131"/>
      <c r="AH2466" s="131"/>
      <c r="AI2466" s="131"/>
      <c r="AJ2466" s="140"/>
      <c r="AK2466" s="72"/>
      <c r="AL2466" s="133"/>
      <c r="AM2466" s="133"/>
      <c r="AN2466" s="133"/>
      <c r="AO2466" s="133"/>
      <c r="AP2466" s="133"/>
      <c r="AQ2466" s="133"/>
      <c r="AR2466" s="133"/>
      <c r="AS2466" s="133"/>
      <c r="AT2466" s="133"/>
      <c r="AU2466" s="133"/>
      <c r="AV2466" s="152"/>
      <c r="AW2466" s="134"/>
      <c r="AX2466" s="135"/>
    </row>
    <row r="2467" spans="1:50" x14ac:dyDescent="0.25">
      <c r="A2467" s="3"/>
      <c r="B2467" s="129"/>
      <c r="X2467" s="72"/>
      <c r="Y2467" s="132"/>
      <c r="AB2467" s="131"/>
      <c r="AC2467" s="131"/>
      <c r="AD2467" s="131"/>
      <c r="AE2467" s="131"/>
      <c r="AF2467" s="131"/>
      <c r="AG2467" s="131"/>
      <c r="AH2467" s="131"/>
      <c r="AI2467" s="131"/>
      <c r="AJ2467" s="140"/>
      <c r="AK2467" s="72"/>
      <c r="AL2467" s="133"/>
      <c r="AM2467" s="133"/>
      <c r="AN2467" s="133"/>
      <c r="AO2467" s="133"/>
      <c r="AP2467" s="133"/>
      <c r="AQ2467" s="133"/>
      <c r="AR2467" s="133"/>
      <c r="AS2467" s="133"/>
      <c r="AT2467" s="133"/>
      <c r="AU2467" s="133"/>
      <c r="AV2467" s="152"/>
      <c r="AW2467" s="134"/>
      <c r="AX2467" s="135"/>
    </row>
    <row r="2468" spans="1:50" x14ac:dyDescent="0.25">
      <c r="A2468" s="3"/>
      <c r="B2468" s="129"/>
      <c r="X2468" s="72"/>
      <c r="Y2468" s="132"/>
      <c r="AB2468" s="131"/>
      <c r="AC2468" s="131"/>
      <c r="AD2468" s="131"/>
      <c r="AE2468" s="131"/>
      <c r="AF2468" s="131"/>
      <c r="AG2468" s="131"/>
      <c r="AH2468" s="131"/>
      <c r="AI2468" s="131"/>
      <c r="AJ2468" s="140"/>
      <c r="AK2468" s="72"/>
      <c r="AL2468" s="133"/>
      <c r="AM2468" s="133"/>
      <c r="AN2468" s="133"/>
      <c r="AO2468" s="133"/>
      <c r="AP2468" s="133"/>
      <c r="AQ2468" s="133"/>
      <c r="AR2468" s="133"/>
      <c r="AS2468" s="133"/>
      <c r="AT2468" s="133"/>
      <c r="AU2468" s="133"/>
      <c r="AV2468" s="152"/>
      <c r="AW2468" s="134"/>
      <c r="AX2468" s="135"/>
    </row>
    <row r="2469" spans="1:50" x14ac:dyDescent="0.25">
      <c r="A2469" s="3"/>
      <c r="B2469" s="129"/>
      <c r="X2469" s="72"/>
      <c r="Y2469" s="132"/>
      <c r="AB2469" s="131"/>
      <c r="AC2469" s="131"/>
      <c r="AD2469" s="131"/>
      <c r="AE2469" s="131"/>
      <c r="AF2469" s="131"/>
      <c r="AG2469" s="131"/>
      <c r="AH2469" s="131"/>
      <c r="AI2469" s="131"/>
      <c r="AJ2469" s="140"/>
      <c r="AK2469" s="72"/>
      <c r="AL2469" s="133"/>
      <c r="AM2469" s="133"/>
      <c r="AN2469" s="133"/>
      <c r="AO2469" s="133"/>
      <c r="AP2469" s="133"/>
      <c r="AQ2469" s="133"/>
      <c r="AR2469" s="133"/>
      <c r="AS2469" s="133"/>
      <c r="AT2469" s="133"/>
      <c r="AU2469" s="133"/>
      <c r="AV2469" s="152"/>
      <c r="AW2469" s="134"/>
      <c r="AX2469" s="135"/>
    </row>
    <row r="2470" spans="1:50" x14ac:dyDescent="0.25">
      <c r="A2470" s="3"/>
      <c r="B2470" s="129"/>
      <c r="X2470" s="72"/>
      <c r="Y2470" s="132"/>
      <c r="AB2470" s="131"/>
      <c r="AC2470" s="131"/>
      <c r="AD2470" s="131"/>
      <c r="AE2470" s="131"/>
      <c r="AF2470" s="131"/>
      <c r="AG2470" s="131"/>
      <c r="AH2470" s="131"/>
      <c r="AI2470" s="131"/>
      <c r="AJ2470" s="140"/>
      <c r="AK2470" s="72"/>
      <c r="AL2470" s="133"/>
      <c r="AM2470" s="133"/>
      <c r="AN2470" s="133"/>
      <c r="AO2470" s="133"/>
      <c r="AP2470" s="133"/>
      <c r="AQ2470" s="133"/>
      <c r="AR2470" s="133"/>
      <c r="AS2470" s="133"/>
      <c r="AT2470" s="133"/>
      <c r="AU2470" s="133"/>
      <c r="AV2470" s="152"/>
      <c r="AW2470" s="134"/>
      <c r="AX2470" s="135"/>
    </row>
    <row r="2471" spans="1:50" x14ac:dyDescent="0.25">
      <c r="A2471" s="3"/>
      <c r="B2471" s="129"/>
      <c r="X2471" s="72"/>
      <c r="Y2471" s="132"/>
      <c r="AB2471" s="131"/>
      <c r="AC2471" s="131"/>
      <c r="AD2471" s="131"/>
      <c r="AE2471" s="131"/>
      <c r="AF2471" s="131"/>
      <c r="AG2471" s="131"/>
      <c r="AH2471" s="131"/>
      <c r="AI2471" s="131"/>
      <c r="AJ2471" s="140"/>
      <c r="AK2471" s="72"/>
      <c r="AL2471" s="133"/>
      <c r="AM2471" s="133"/>
      <c r="AN2471" s="133"/>
      <c r="AO2471" s="133"/>
      <c r="AP2471" s="133"/>
      <c r="AQ2471" s="133"/>
      <c r="AR2471" s="133"/>
      <c r="AS2471" s="133"/>
      <c r="AT2471" s="133"/>
      <c r="AU2471" s="133"/>
      <c r="AV2471" s="152"/>
      <c r="AW2471" s="134"/>
      <c r="AX2471" s="135"/>
    </row>
    <row r="2472" spans="1:50" x14ac:dyDescent="0.25">
      <c r="A2472" s="3"/>
      <c r="B2472" s="129"/>
      <c r="X2472" s="72"/>
      <c r="Y2472" s="132"/>
      <c r="AB2472" s="131"/>
      <c r="AC2472" s="131"/>
      <c r="AD2472" s="131"/>
      <c r="AE2472" s="131"/>
      <c r="AF2472" s="131"/>
      <c r="AG2472" s="131"/>
      <c r="AH2472" s="131"/>
      <c r="AI2472" s="131"/>
      <c r="AJ2472" s="140"/>
      <c r="AK2472" s="72"/>
      <c r="AL2472" s="133"/>
      <c r="AM2472" s="133"/>
      <c r="AN2472" s="133"/>
      <c r="AO2472" s="133"/>
      <c r="AP2472" s="133"/>
      <c r="AQ2472" s="133"/>
      <c r="AR2472" s="133"/>
      <c r="AS2472" s="133"/>
      <c r="AT2472" s="133"/>
      <c r="AU2472" s="133"/>
      <c r="AV2472" s="152"/>
      <c r="AW2472" s="134"/>
      <c r="AX2472" s="135"/>
    </row>
    <row r="2473" spans="1:50" x14ac:dyDescent="0.25">
      <c r="A2473" s="3"/>
      <c r="B2473" s="129"/>
      <c r="X2473" s="72"/>
      <c r="Y2473" s="132"/>
      <c r="AB2473" s="131"/>
      <c r="AC2473" s="131"/>
      <c r="AD2473" s="131"/>
      <c r="AE2473" s="131"/>
      <c r="AF2473" s="131"/>
      <c r="AG2473" s="131"/>
      <c r="AH2473" s="131"/>
      <c r="AI2473" s="131"/>
      <c r="AJ2473" s="140"/>
      <c r="AK2473" s="72"/>
      <c r="AL2473" s="133"/>
      <c r="AM2473" s="133"/>
      <c r="AN2473" s="133"/>
      <c r="AO2473" s="133"/>
      <c r="AP2473" s="133"/>
      <c r="AQ2473" s="133"/>
      <c r="AR2473" s="133"/>
      <c r="AS2473" s="133"/>
      <c r="AT2473" s="133"/>
      <c r="AU2473" s="133"/>
      <c r="AV2473" s="152"/>
      <c r="AW2473" s="134"/>
      <c r="AX2473" s="135"/>
    </row>
    <row r="2474" spans="1:50" x14ac:dyDescent="0.25">
      <c r="A2474" s="3"/>
      <c r="B2474" s="129"/>
      <c r="X2474" s="72"/>
      <c r="Y2474" s="132"/>
      <c r="AB2474" s="131"/>
      <c r="AC2474" s="131"/>
      <c r="AD2474" s="131"/>
      <c r="AE2474" s="131"/>
      <c r="AF2474" s="131"/>
      <c r="AG2474" s="131"/>
      <c r="AH2474" s="131"/>
      <c r="AI2474" s="131"/>
      <c r="AJ2474" s="140"/>
      <c r="AK2474" s="72"/>
      <c r="AL2474" s="133"/>
      <c r="AM2474" s="133"/>
      <c r="AN2474" s="133"/>
      <c r="AO2474" s="133"/>
      <c r="AP2474" s="133"/>
      <c r="AQ2474" s="133"/>
      <c r="AR2474" s="133"/>
      <c r="AS2474" s="133"/>
      <c r="AT2474" s="133"/>
      <c r="AU2474" s="133"/>
      <c r="AV2474" s="152"/>
      <c r="AW2474" s="134"/>
      <c r="AX2474" s="135"/>
    </row>
    <row r="2475" spans="1:50" x14ac:dyDescent="0.25">
      <c r="A2475" s="3"/>
      <c r="B2475" s="129"/>
      <c r="X2475" s="72"/>
      <c r="Y2475" s="132"/>
      <c r="AB2475" s="131"/>
      <c r="AC2475" s="131"/>
      <c r="AD2475" s="131"/>
      <c r="AE2475" s="131"/>
      <c r="AF2475" s="131"/>
      <c r="AG2475" s="131"/>
      <c r="AH2475" s="131"/>
      <c r="AI2475" s="131"/>
      <c r="AJ2475" s="140"/>
      <c r="AK2475" s="72"/>
      <c r="AL2475" s="133"/>
      <c r="AM2475" s="133"/>
      <c r="AN2475" s="133"/>
      <c r="AO2475" s="133"/>
      <c r="AP2475" s="133"/>
      <c r="AQ2475" s="133"/>
      <c r="AR2475" s="133"/>
      <c r="AS2475" s="133"/>
      <c r="AT2475" s="133"/>
      <c r="AU2475" s="133"/>
      <c r="AV2475" s="152"/>
      <c r="AW2475" s="134"/>
      <c r="AX2475" s="135"/>
    </row>
    <row r="2476" spans="1:50" x14ac:dyDescent="0.25">
      <c r="A2476" s="3"/>
      <c r="B2476" s="129"/>
      <c r="X2476" s="72"/>
      <c r="Y2476" s="132"/>
      <c r="AB2476" s="131"/>
      <c r="AC2476" s="131"/>
      <c r="AD2476" s="131"/>
      <c r="AE2476" s="131"/>
      <c r="AF2476" s="131"/>
      <c r="AG2476" s="131"/>
      <c r="AH2476" s="131"/>
      <c r="AI2476" s="131"/>
      <c r="AJ2476" s="140"/>
      <c r="AK2476" s="72"/>
      <c r="AL2476" s="133"/>
      <c r="AM2476" s="133"/>
      <c r="AN2476" s="133"/>
      <c r="AO2476" s="133"/>
      <c r="AP2476" s="133"/>
      <c r="AQ2476" s="133"/>
      <c r="AR2476" s="133"/>
      <c r="AS2476" s="133"/>
      <c r="AT2476" s="133"/>
      <c r="AU2476" s="133"/>
      <c r="AV2476" s="152"/>
      <c r="AW2476" s="134"/>
      <c r="AX2476" s="135"/>
    </row>
    <row r="2477" spans="1:50" x14ac:dyDescent="0.25">
      <c r="A2477" s="3"/>
      <c r="B2477" s="129"/>
      <c r="X2477" s="72"/>
      <c r="Y2477" s="132"/>
      <c r="AB2477" s="131"/>
      <c r="AC2477" s="131"/>
      <c r="AD2477" s="131"/>
      <c r="AE2477" s="131"/>
      <c r="AF2477" s="131"/>
      <c r="AG2477" s="131"/>
      <c r="AH2477" s="131"/>
      <c r="AI2477" s="131"/>
      <c r="AJ2477" s="140"/>
      <c r="AK2477" s="72"/>
      <c r="AL2477" s="133"/>
      <c r="AM2477" s="133"/>
      <c r="AN2477" s="133"/>
      <c r="AO2477" s="133"/>
      <c r="AP2477" s="133"/>
      <c r="AQ2477" s="133"/>
      <c r="AR2477" s="133"/>
      <c r="AS2477" s="133"/>
      <c r="AT2477" s="133"/>
      <c r="AU2477" s="133"/>
      <c r="AV2477" s="152"/>
      <c r="AW2477" s="134"/>
      <c r="AX2477" s="135"/>
    </row>
    <row r="2478" spans="1:50" x14ac:dyDescent="0.25">
      <c r="A2478" s="3"/>
      <c r="B2478" s="129"/>
      <c r="X2478" s="72"/>
      <c r="Y2478" s="132"/>
      <c r="AB2478" s="131"/>
      <c r="AC2478" s="131"/>
      <c r="AD2478" s="131"/>
      <c r="AE2478" s="131"/>
      <c r="AF2478" s="131"/>
      <c r="AG2478" s="131"/>
      <c r="AH2478" s="131"/>
      <c r="AI2478" s="131"/>
      <c r="AJ2478" s="140"/>
      <c r="AK2478" s="72"/>
      <c r="AL2478" s="133"/>
      <c r="AM2478" s="133"/>
      <c r="AN2478" s="133"/>
      <c r="AO2478" s="133"/>
      <c r="AP2478" s="133"/>
      <c r="AQ2478" s="133"/>
      <c r="AR2478" s="133"/>
      <c r="AS2478" s="133"/>
      <c r="AT2478" s="133"/>
      <c r="AU2478" s="133"/>
      <c r="AV2478" s="152"/>
      <c r="AW2478" s="134"/>
      <c r="AX2478" s="135"/>
    </row>
    <row r="2479" spans="1:50" x14ac:dyDescent="0.25">
      <c r="A2479" s="3"/>
      <c r="B2479" s="129"/>
      <c r="X2479" s="72"/>
      <c r="Y2479" s="132"/>
      <c r="AB2479" s="131"/>
      <c r="AC2479" s="131"/>
      <c r="AD2479" s="131"/>
      <c r="AE2479" s="131"/>
      <c r="AF2479" s="131"/>
      <c r="AG2479" s="131"/>
      <c r="AH2479" s="131"/>
      <c r="AI2479" s="131"/>
      <c r="AJ2479" s="140"/>
      <c r="AK2479" s="72"/>
      <c r="AL2479" s="133"/>
      <c r="AM2479" s="133"/>
      <c r="AN2479" s="133"/>
      <c r="AO2479" s="133"/>
      <c r="AP2479" s="133"/>
      <c r="AQ2479" s="133"/>
      <c r="AR2479" s="133"/>
      <c r="AS2479" s="133"/>
      <c r="AT2479" s="133"/>
      <c r="AU2479" s="133"/>
      <c r="AV2479" s="152"/>
      <c r="AW2479" s="134"/>
      <c r="AX2479" s="135"/>
    </row>
    <row r="2480" spans="1:50" x14ac:dyDescent="0.25">
      <c r="A2480" s="3"/>
      <c r="B2480" s="129"/>
      <c r="X2480" s="72"/>
      <c r="Y2480" s="132"/>
      <c r="AB2480" s="131"/>
      <c r="AC2480" s="131"/>
      <c r="AD2480" s="131"/>
      <c r="AE2480" s="131"/>
      <c r="AF2480" s="131"/>
      <c r="AG2480" s="131"/>
      <c r="AH2480" s="131"/>
      <c r="AI2480" s="131"/>
      <c r="AJ2480" s="140"/>
      <c r="AK2480" s="72"/>
      <c r="AL2480" s="133"/>
      <c r="AM2480" s="133"/>
      <c r="AN2480" s="133"/>
      <c r="AO2480" s="133"/>
      <c r="AP2480" s="133"/>
      <c r="AQ2480" s="133"/>
      <c r="AR2480" s="133"/>
      <c r="AS2480" s="133"/>
      <c r="AT2480" s="133"/>
      <c r="AU2480" s="133"/>
      <c r="AV2480" s="152"/>
      <c r="AW2480" s="134"/>
      <c r="AX2480" s="135"/>
    </row>
    <row r="2481" spans="1:50" x14ac:dyDescent="0.25">
      <c r="A2481" s="3"/>
      <c r="B2481" s="129"/>
      <c r="X2481" s="72"/>
      <c r="Y2481" s="132"/>
      <c r="AB2481" s="131"/>
      <c r="AC2481" s="131"/>
      <c r="AD2481" s="131"/>
      <c r="AE2481" s="131"/>
      <c r="AF2481" s="131"/>
      <c r="AG2481" s="131"/>
      <c r="AH2481" s="131"/>
      <c r="AI2481" s="131"/>
      <c r="AJ2481" s="140"/>
      <c r="AK2481" s="72"/>
      <c r="AL2481" s="133"/>
      <c r="AM2481" s="133"/>
      <c r="AN2481" s="133"/>
      <c r="AO2481" s="133"/>
      <c r="AP2481" s="133"/>
      <c r="AQ2481" s="133"/>
      <c r="AR2481" s="133"/>
      <c r="AS2481" s="133"/>
      <c r="AT2481" s="133"/>
      <c r="AU2481" s="133"/>
      <c r="AV2481" s="152"/>
      <c r="AW2481" s="134"/>
      <c r="AX2481" s="135"/>
    </row>
    <row r="2482" spans="1:50" x14ac:dyDescent="0.25">
      <c r="A2482" s="3"/>
      <c r="B2482" s="129"/>
      <c r="X2482" s="72"/>
      <c r="Y2482" s="132"/>
      <c r="AB2482" s="131"/>
      <c r="AC2482" s="131"/>
      <c r="AD2482" s="131"/>
      <c r="AE2482" s="131"/>
      <c r="AF2482" s="131"/>
      <c r="AG2482" s="131"/>
      <c r="AH2482" s="131"/>
      <c r="AI2482" s="131"/>
      <c r="AJ2482" s="140"/>
      <c r="AK2482" s="72"/>
      <c r="AL2482" s="133"/>
      <c r="AM2482" s="133"/>
      <c r="AN2482" s="133"/>
      <c r="AO2482" s="133"/>
      <c r="AP2482" s="133"/>
      <c r="AQ2482" s="133"/>
      <c r="AR2482" s="133"/>
      <c r="AS2482" s="133"/>
      <c r="AT2482" s="133"/>
      <c r="AU2482" s="133"/>
      <c r="AV2482" s="152"/>
      <c r="AW2482" s="134"/>
      <c r="AX2482" s="135"/>
    </row>
    <row r="2483" spans="1:50" x14ac:dyDescent="0.25">
      <c r="A2483" s="3"/>
      <c r="B2483" s="129"/>
      <c r="X2483" s="72"/>
      <c r="Y2483" s="132"/>
      <c r="AB2483" s="131"/>
      <c r="AC2483" s="131"/>
      <c r="AD2483" s="131"/>
      <c r="AE2483" s="131"/>
      <c r="AF2483" s="131"/>
      <c r="AG2483" s="131"/>
      <c r="AH2483" s="131"/>
      <c r="AI2483" s="131"/>
      <c r="AJ2483" s="140"/>
      <c r="AK2483" s="72"/>
      <c r="AL2483" s="133"/>
      <c r="AM2483" s="133"/>
      <c r="AN2483" s="133"/>
      <c r="AO2483" s="133"/>
      <c r="AP2483" s="133"/>
      <c r="AQ2483" s="133"/>
      <c r="AR2483" s="133"/>
      <c r="AS2483" s="133"/>
      <c r="AT2483" s="133"/>
      <c r="AU2483" s="133"/>
      <c r="AV2483" s="152"/>
      <c r="AW2483" s="134"/>
      <c r="AX2483" s="135"/>
    </row>
    <row r="2484" spans="1:50" x14ac:dyDescent="0.25">
      <c r="A2484" s="3"/>
      <c r="B2484" s="129"/>
      <c r="X2484" s="72"/>
      <c r="Y2484" s="132"/>
      <c r="AB2484" s="131"/>
      <c r="AC2484" s="131"/>
      <c r="AD2484" s="131"/>
      <c r="AE2484" s="131"/>
      <c r="AF2484" s="131"/>
      <c r="AG2484" s="131"/>
      <c r="AH2484" s="131"/>
      <c r="AI2484" s="131"/>
      <c r="AJ2484" s="140"/>
      <c r="AK2484" s="72"/>
      <c r="AL2484" s="133"/>
      <c r="AM2484" s="133"/>
      <c r="AN2484" s="133"/>
      <c r="AO2484" s="133"/>
      <c r="AP2484" s="133"/>
      <c r="AQ2484" s="133"/>
      <c r="AR2484" s="133"/>
      <c r="AS2484" s="133"/>
      <c r="AT2484" s="133"/>
      <c r="AU2484" s="133"/>
      <c r="AV2484" s="152"/>
      <c r="AW2484" s="134"/>
      <c r="AX2484" s="135"/>
    </row>
    <row r="2485" spans="1:50" x14ac:dyDescent="0.25">
      <c r="A2485" s="3"/>
      <c r="B2485" s="129"/>
      <c r="X2485" s="72"/>
      <c r="Y2485" s="132"/>
      <c r="AB2485" s="131"/>
      <c r="AC2485" s="131"/>
      <c r="AD2485" s="131"/>
      <c r="AE2485" s="131"/>
      <c r="AF2485" s="131"/>
      <c r="AG2485" s="131"/>
      <c r="AH2485" s="131"/>
      <c r="AI2485" s="131"/>
      <c r="AJ2485" s="140"/>
      <c r="AK2485" s="72"/>
      <c r="AL2485" s="133"/>
      <c r="AM2485" s="133"/>
      <c r="AN2485" s="133"/>
      <c r="AO2485" s="133"/>
      <c r="AP2485" s="133"/>
      <c r="AQ2485" s="133"/>
      <c r="AR2485" s="133"/>
      <c r="AS2485" s="133"/>
      <c r="AT2485" s="133"/>
      <c r="AU2485" s="133"/>
      <c r="AV2485" s="152"/>
      <c r="AW2485" s="134"/>
      <c r="AX2485" s="135"/>
    </row>
    <row r="2486" spans="1:50" x14ac:dyDescent="0.25">
      <c r="A2486" s="3"/>
      <c r="B2486" s="129"/>
      <c r="X2486" s="72"/>
      <c r="Y2486" s="132"/>
      <c r="AB2486" s="131"/>
      <c r="AC2486" s="131"/>
      <c r="AD2486" s="131"/>
      <c r="AE2486" s="131"/>
      <c r="AF2486" s="131"/>
      <c r="AG2486" s="131"/>
      <c r="AH2486" s="131"/>
      <c r="AI2486" s="131"/>
      <c r="AJ2486" s="140"/>
      <c r="AK2486" s="72"/>
      <c r="AL2486" s="133"/>
      <c r="AM2486" s="133"/>
      <c r="AN2486" s="133"/>
      <c r="AO2486" s="133"/>
      <c r="AP2486" s="133"/>
      <c r="AQ2486" s="133"/>
      <c r="AR2486" s="133"/>
      <c r="AS2486" s="133"/>
      <c r="AT2486" s="133"/>
      <c r="AU2486" s="133"/>
      <c r="AV2486" s="152"/>
      <c r="AW2486" s="134"/>
      <c r="AX2486" s="135"/>
    </row>
    <row r="2487" spans="1:50" x14ac:dyDescent="0.25">
      <c r="A2487" s="3"/>
      <c r="B2487" s="129"/>
      <c r="X2487" s="72"/>
      <c r="Y2487" s="132"/>
      <c r="AB2487" s="131"/>
      <c r="AC2487" s="131"/>
      <c r="AD2487" s="131"/>
      <c r="AE2487" s="131"/>
      <c r="AF2487" s="131"/>
      <c r="AG2487" s="131"/>
      <c r="AH2487" s="131"/>
      <c r="AI2487" s="131"/>
      <c r="AJ2487" s="140"/>
      <c r="AK2487" s="72"/>
      <c r="AL2487" s="133"/>
      <c r="AM2487" s="133"/>
      <c r="AN2487" s="133"/>
      <c r="AO2487" s="133"/>
      <c r="AP2487" s="133"/>
      <c r="AQ2487" s="133"/>
      <c r="AR2487" s="133"/>
      <c r="AS2487" s="133"/>
      <c r="AT2487" s="133"/>
      <c r="AU2487" s="133"/>
      <c r="AV2487" s="152"/>
      <c r="AW2487" s="134"/>
      <c r="AX2487" s="135"/>
    </row>
    <row r="2488" spans="1:50" x14ac:dyDescent="0.25">
      <c r="A2488" s="3"/>
      <c r="B2488" s="129"/>
      <c r="X2488" s="72"/>
      <c r="Y2488" s="132"/>
      <c r="AB2488" s="131"/>
      <c r="AC2488" s="131"/>
      <c r="AD2488" s="131"/>
      <c r="AE2488" s="131"/>
      <c r="AF2488" s="131"/>
      <c r="AG2488" s="131"/>
      <c r="AH2488" s="131"/>
      <c r="AI2488" s="131"/>
      <c r="AJ2488" s="140"/>
      <c r="AK2488" s="72"/>
      <c r="AL2488" s="133"/>
      <c r="AM2488" s="133"/>
      <c r="AN2488" s="133"/>
      <c r="AO2488" s="133"/>
      <c r="AP2488" s="133"/>
      <c r="AQ2488" s="133"/>
      <c r="AR2488" s="133"/>
      <c r="AS2488" s="133"/>
      <c r="AT2488" s="133"/>
      <c r="AU2488" s="133"/>
      <c r="AV2488" s="152"/>
      <c r="AW2488" s="134"/>
      <c r="AX2488" s="135"/>
    </row>
    <row r="2489" spans="1:50" x14ac:dyDescent="0.25">
      <c r="A2489" s="3"/>
      <c r="B2489" s="129"/>
      <c r="X2489" s="72"/>
      <c r="Y2489" s="132"/>
      <c r="AB2489" s="131"/>
      <c r="AC2489" s="131"/>
      <c r="AD2489" s="131"/>
      <c r="AE2489" s="131"/>
      <c r="AF2489" s="131"/>
      <c r="AG2489" s="131"/>
      <c r="AH2489" s="131"/>
      <c r="AI2489" s="131"/>
      <c r="AJ2489" s="140"/>
      <c r="AK2489" s="72"/>
      <c r="AL2489" s="133"/>
      <c r="AM2489" s="133"/>
      <c r="AN2489" s="133"/>
      <c r="AO2489" s="133"/>
      <c r="AP2489" s="133"/>
      <c r="AQ2489" s="133"/>
      <c r="AR2489" s="133"/>
      <c r="AS2489" s="133"/>
      <c r="AT2489" s="133"/>
      <c r="AU2489" s="133"/>
      <c r="AV2489" s="152"/>
      <c r="AW2489" s="134"/>
      <c r="AX2489" s="135"/>
    </row>
    <row r="2490" spans="1:50" x14ac:dyDescent="0.25">
      <c r="A2490" s="3"/>
      <c r="B2490" s="129"/>
      <c r="X2490" s="72"/>
      <c r="Y2490" s="132"/>
      <c r="AB2490" s="131"/>
      <c r="AC2490" s="131"/>
      <c r="AD2490" s="131"/>
      <c r="AE2490" s="131"/>
      <c r="AF2490" s="131"/>
      <c r="AG2490" s="131"/>
      <c r="AH2490" s="131"/>
      <c r="AI2490" s="131"/>
      <c r="AJ2490" s="140"/>
      <c r="AK2490" s="72"/>
      <c r="AL2490" s="133"/>
      <c r="AM2490" s="133"/>
      <c r="AN2490" s="133"/>
      <c r="AO2490" s="133"/>
      <c r="AP2490" s="133"/>
      <c r="AQ2490" s="133"/>
      <c r="AR2490" s="133"/>
      <c r="AS2490" s="133"/>
      <c r="AT2490" s="133"/>
      <c r="AU2490" s="133"/>
      <c r="AV2490" s="152"/>
      <c r="AW2490" s="134"/>
      <c r="AX2490" s="135"/>
    </row>
    <row r="2491" spans="1:50" x14ac:dyDescent="0.25">
      <c r="A2491" s="3"/>
      <c r="B2491" s="129"/>
      <c r="X2491" s="72"/>
      <c r="Y2491" s="132"/>
      <c r="AB2491" s="131"/>
      <c r="AC2491" s="131"/>
      <c r="AD2491" s="131"/>
      <c r="AE2491" s="131"/>
      <c r="AF2491" s="131"/>
      <c r="AG2491" s="131"/>
      <c r="AH2491" s="131"/>
      <c r="AI2491" s="131"/>
      <c r="AJ2491" s="140"/>
      <c r="AK2491" s="72"/>
      <c r="AL2491" s="133"/>
      <c r="AM2491" s="133"/>
      <c r="AN2491" s="133"/>
      <c r="AO2491" s="133"/>
      <c r="AP2491" s="133"/>
      <c r="AQ2491" s="133"/>
      <c r="AR2491" s="133"/>
      <c r="AS2491" s="133"/>
      <c r="AT2491" s="133"/>
      <c r="AU2491" s="133"/>
      <c r="AV2491" s="152"/>
      <c r="AW2491" s="134"/>
      <c r="AX2491" s="135"/>
    </row>
    <row r="2492" spans="1:50" x14ac:dyDescent="0.25">
      <c r="A2492" s="3"/>
      <c r="B2492" s="129"/>
      <c r="X2492" s="72"/>
      <c r="Y2492" s="132"/>
      <c r="AB2492" s="131"/>
      <c r="AC2492" s="131"/>
      <c r="AD2492" s="131"/>
      <c r="AE2492" s="131"/>
      <c r="AF2492" s="131"/>
      <c r="AG2492" s="131"/>
      <c r="AH2492" s="131"/>
      <c r="AI2492" s="131"/>
      <c r="AJ2492" s="140"/>
      <c r="AK2492" s="72"/>
      <c r="AL2492" s="133"/>
      <c r="AM2492" s="133"/>
      <c r="AN2492" s="133"/>
      <c r="AO2492" s="133"/>
      <c r="AP2492" s="133"/>
      <c r="AQ2492" s="133"/>
      <c r="AR2492" s="133"/>
      <c r="AS2492" s="133"/>
      <c r="AT2492" s="133"/>
      <c r="AU2492" s="133"/>
      <c r="AV2492" s="152"/>
      <c r="AW2492" s="134"/>
      <c r="AX2492" s="135"/>
    </row>
    <row r="2493" spans="1:50" x14ac:dyDescent="0.25">
      <c r="A2493" s="3"/>
      <c r="B2493" s="129"/>
      <c r="X2493" s="72"/>
      <c r="Y2493" s="132"/>
      <c r="AB2493" s="131"/>
      <c r="AC2493" s="131"/>
      <c r="AD2493" s="131"/>
      <c r="AE2493" s="131"/>
      <c r="AF2493" s="131"/>
      <c r="AG2493" s="131"/>
      <c r="AH2493" s="131"/>
      <c r="AI2493" s="131"/>
      <c r="AJ2493" s="140"/>
      <c r="AK2493" s="72"/>
      <c r="AL2493" s="133"/>
      <c r="AM2493" s="133"/>
      <c r="AN2493" s="133"/>
      <c r="AO2493" s="133"/>
      <c r="AP2493" s="133"/>
      <c r="AQ2493" s="133"/>
      <c r="AR2493" s="133"/>
      <c r="AS2493" s="133"/>
      <c r="AT2493" s="133"/>
      <c r="AU2493" s="133"/>
      <c r="AV2493" s="152"/>
      <c r="AW2493" s="134"/>
      <c r="AX2493" s="135"/>
    </row>
    <row r="2494" spans="1:50" x14ac:dyDescent="0.25">
      <c r="A2494" s="3"/>
      <c r="B2494" s="129"/>
      <c r="X2494" s="72"/>
      <c r="Y2494" s="132"/>
      <c r="AB2494" s="131"/>
      <c r="AC2494" s="131"/>
      <c r="AD2494" s="131"/>
      <c r="AE2494" s="131"/>
      <c r="AF2494" s="131"/>
      <c r="AG2494" s="131"/>
      <c r="AH2494" s="131"/>
      <c r="AI2494" s="131"/>
      <c r="AJ2494" s="140"/>
      <c r="AK2494" s="72"/>
      <c r="AL2494" s="133"/>
      <c r="AM2494" s="133"/>
      <c r="AN2494" s="133"/>
      <c r="AO2494" s="133"/>
      <c r="AP2494" s="133"/>
      <c r="AQ2494" s="133"/>
      <c r="AR2494" s="133"/>
      <c r="AS2494" s="133"/>
      <c r="AT2494" s="133"/>
      <c r="AU2494" s="133"/>
      <c r="AV2494" s="152"/>
      <c r="AW2494" s="134"/>
      <c r="AX2494" s="135"/>
    </row>
    <row r="2495" spans="1:50" x14ac:dyDescent="0.25">
      <c r="A2495" s="3"/>
      <c r="B2495" s="129"/>
      <c r="X2495" s="72"/>
      <c r="Y2495" s="132"/>
      <c r="AB2495" s="131"/>
      <c r="AC2495" s="131"/>
      <c r="AD2495" s="131"/>
      <c r="AE2495" s="131"/>
      <c r="AF2495" s="131"/>
      <c r="AG2495" s="131"/>
      <c r="AH2495" s="131"/>
      <c r="AI2495" s="131"/>
      <c r="AJ2495" s="140"/>
      <c r="AK2495" s="72"/>
      <c r="AL2495" s="133"/>
      <c r="AM2495" s="133"/>
      <c r="AN2495" s="133"/>
      <c r="AO2495" s="133"/>
      <c r="AP2495" s="133"/>
      <c r="AQ2495" s="133"/>
      <c r="AR2495" s="133"/>
      <c r="AS2495" s="133"/>
      <c r="AT2495" s="133"/>
      <c r="AU2495" s="133"/>
      <c r="AV2495" s="152"/>
      <c r="AW2495" s="134"/>
      <c r="AX2495" s="135"/>
    </row>
    <row r="2496" spans="1:50" x14ac:dyDescent="0.25">
      <c r="A2496" s="3"/>
      <c r="B2496" s="129"/>
      <c r="X2496" s="72"/>
      <c r="Y2496" s="132"/>
      <c r="AB2496" s="131"/>
      <c r="AC2496" s="131"/>
      <c r="AD2496" s="131"/>
      <c r="AE2496" s="131"/>
      <c r="AF2496" s="131"/>
      <c r="AG2496" s="131"/>
      <c r="AH2496" s="131"/>
      <c r="AI2496" s="131"/>
      <c r="AJ2496" s="140"/>
      <c r="AK2496" s="72"/>
      <c r="AL2496" s="133"/>
      <c r="AM2496" s="133"/>
      <c r="AN2496" s="133"/>
      <c r="AO2496" s="133"/>
      <c r="AP2496" s="133"/>
      <c r="AQ2496" s="133"/>
      <c r="AR2496" s="133"/>
      <c r="AS2496" s="133"/>
      <c r="AT2496" s="133"/>
      <c r="AU2496" s="133"/>
      <c r="AV2496" s="152"/>
      <c r="AW2496" s="134"/>
      <c r="AX2496" s="135"/>
    </row>
    <row r="2497" spans="1:50" x14ac:dyDescent="0.25">
      <c r="A2497" s="3"/>
      <c r="B2497" s="129"/>
      <c r="X2497" s="72"/>
      <c r="Y2497" s="132"/>
      <c r="AB2497" s="131"/>
      <c r="AC2497" s="131"/>
      <c r="AD2497" s="131"/>
      <c r="AE2497" s="131"/>
      <c r="AF2497" s="131"/>
      <c r="AG2497" s="131"/>
      <c r="AH2497" s="131"/>
      <c r="AI2497" s="131"/>
      <c r="AJ2497" s="140"/>
      <c r="AK2497" s="72"/>
      <c r="AL2497" s="133"/>
      <c r="AM2497" s="133"/>
      <c r="AN2497" s="133"/>
      <c r="AO2497" s="133"/>
      <c r="AP2497" s="133"/>
      <c r="AQ2497" s="133"/>
      <c r="AR2497" s="133"/>
      <c r="AS2497" s="133"/>
      <c r="AT2497" s="133"/>
      <c r="AU2497" s="133"/>
      <c r="AV2497" s="152"/>
      <c r="AW2497" s="134"/>
      <c r="AX2497" s="135"/>
    </row>
    <row r="2498" spans="1:50" x14ac:dyDescent="0.25">
      <c r="A2498" s="3"/>
      <c r="B2498" s="129"/>
      <c r="X2498" s="72"/>
      <c r="Y2498" s="132"/>
      <c r="AB2498" s="131"/>
      <c r="AC2498" s="131"/>
      <c r="AD2498" s="131"/>
      <c r="AE2498" s="131"/>
      <c r="AF2498" s="131"/>
      <c r="AG2498" s="131"/>
      <c r="AH2498" s="131"/>
      <c r="AI2498" s="131"/>
      <c r="AJ2498" s="140"/>
      <c r="AK2498" s="72"/>
      <c r="AL2498" s="133"/>
      <c r="AM2498" s="133"/>
      <c r="AN2498" s="133"/>
      <c r="AO2498" s="133"/>
      <c r="AP2498" s="133"/>
      <c r="AQ2498" s="133"/>
      <c r="AR2498" s="133"/>
      <c r="AS2498" s="133"/>
      <c r="AT2498" s="133"/>
      <c r="AU2498" s="133"/>
      <c r="AV2498" s="152"/>
      <c r="AW2498" s="134"/>
      <c r="AX2498" s="135"/>
    </row>
    <row r="2499" spans="1:50" x14ac:dyDescent="0.25">
      <c r="A2499" s="3"/>
      <c r="B2499" s="129"/>
      <c r="X2499" s="72"/>
      <c r="Y2499" s="132"/>
      <c r="AB2499" s="131"/>
      <c r="AC2499" s="131"/>
      <c r="AD2499" s="131"/>
      <c r="AE2499" s="131"/>
      <c r="AF2499" s="131"/>
      <c r="AG2499" s="131"/>
      <c r="AH2499" s="131"/>
      <c r="AI2499" s="131"/>
      <c r="AJ2499" s="140"/>
      <c r="AK2499" s="72"/>
      <c r="AL2499" s="133"/>
      <c r="AM2499" s="133"/>
      <c r="AN2499" s="133"/>
      <c r="AO2499" s="133"/>
      <c r="AP2499" s="133"/>
      <c r="AQ2499" s="133"/>
      <c r="AR2499" s="133"/>
      <c r="AS2499" s="133"/>
      <c r="AT2499" s="133"/>
      <c r="AU2499" s="133"/>
      <c r="AV2499" s="152"/>
      <c r="AW2499" s="134"/>
      <c r="AX2499" s="135"/>
    </row>
    <row r="2500" spans="1:50" x14ac:dyDescent="0.25">
      <c r="A2500" s="3"/>
      <c r="B2500" s="129"/>
      <c r="X2500" s="72"/>
      <c r="Y2500" s="132"/>
      <c r="AB2500" s="131"/>
      <c r="AC2500" s="131"/>
      <c r="AD2500" s="131"/>
      <c r="AE2500" s="131"/>
      <c r="AF2500" s="131"/>
      <c r="AG2500" s="131"/>
      <c r="AH2500" s="131"/>
      <c r="AI2500" s="131"/>
      <c r="AJ2500" s="140"/>
      <c r="AK2500" s="72"/>
      <c r="AL2500" s="133"/>
      <c r="AM2500" s="133"/>
      <c r="AN2500" s="133"/>
      <c r="AO2500" s="133"/>
      <c r="AP2500" s="133"/>
      <c r="AQ2500" s="133"/>
      <c r="AR2500" s="133"/>
      <c r="AS2500" s="133"/>
      <c r="AT2500" s="133"/>
      <c r="AU2500" s="133"/>
      <c r="AV2500" s="152"/>
      <c r="AW2500" s="134"/>
      <c r="AX2500" s="135"/>
    </row>
    <row r="2501" spans="1:50" x14ac:dyDescent="0.25">
      <c r="A2501" s="3"/>
      <c r="B2501" s="129"/>
      <c r="X2501" s="72"/>
      <c r="Y2501" s="132"/>
      <c r="AB2501" s="131"/>
      <c r="AC2501" s="131"/>
      <c r="AD2501" s="131"/>
      <c r="AE2501" s="131"/>
      <c r="AF2501" s="131"/>
      <c r="AG2501" s="131"/>
      <c r="AH2501" s="131"/>
      <c r="AI2501" s="131"/>
      <c r="AJ2501" s="140"/>
      <c r="AK2501" s="72"/>
      <c r="AL2501" s="133"/>
      <c r="AM2501" s="133"/>
      <c r="AN2501" s="133"/>
      <c r="AO2501" s="133"/>
      <c r="AP2501" s="133"/>
      <c r="AQ2501" s="133"/>
      <c r="AR2501" s="133"/>
      <c r="AS2501" s="133"/>
      <c r="AT2501" s="133"/>
      <c r="AU2501" s="133"/>
      <c r="AV2501" s="152"/>
      <c r="AW2501" s="134"/>
      <c r="AX2501" s="135"/>
    </row>
    <row r="2502" spans="1:50" x14ac:dyDescent="0.25">
      <c r="A2502" s="3"/>
      <c r="B2502" s="129"/>
      <c r="X2502" s="72"/>
      <c r="Y2502" s="132"/>
      <c r="AB2502" s="131"/>
      <c r="AC2502" s="131"/>
      <c r="AD2502" s="131"/>
      <c r="AE2502" s="131"/>
      <c r="AF2502" s="131"/>
      <c r="AG2502" s="131"/>
      <c r="AH2502" s="131"/>
      <c r="AI2502" s="131"/>
      <c r="AJ2502" s="140"/>
      <c r="AK2502" s="72"/>
      <c r="AL2502" s="133"/>
      <c r="AM2502" s="133"/>
      <c r="AN2502" s="133"/>
      <c r="AO2502" s="133"/>
      <c r="AP2502" s="133"/>
      <c r="AQ2502" s="133"/>
      <c r="AR2502" s="133"/>
      <c r="AS2502" s="133"/>
      <c r="AT2502" s="133"/>
      <c r="AU2502" s="133"/>
      <c r="AV2502" s="152"/>
      <c r="AW2502" s="134"/>
      <c r="AX2502" s="135"/>
    </row>
    <row r="2503" spans="1:50" x14ac:dyDescent="0.25">
      <c r="A2503" s="3"/>
      <c r="B2503" s="129"/>
      <c r="X2503" s="72"/>
      <c r="Y2503" s="132"/>
      <c r="AB2503" s="131"/>
      <c r="AC2503" s="131"/>
      <c r="AD2503" s="131"/>
      <c r="AE2503" s="131"/>
      <c r="AF2503" s="131"/>
      <c r="AG2503" s="131"/>
      <c r="AH2503" s="131"/>
      <c r="AI2503" s="131"/>
      <c r="AJ2503" s="140"/>
      <c r="AK2503" s="72"/>
      <c r="AL2503" s="133"/>
      <c r="AM2503" s="133"/>
      <c r="AN2503" s="133"/>
      <c r="AO2503" s="133"/>
      <c r="AP2503" s="133"/>
      <c r="AQ2503" s="133"/>
      <c r="AR2503" s="133"/>
      <c r="AS2503" s="133"/>
      <c r="AT2503" s="133"/>
      <c r="AU2503" s="133"/>
      <c r="AV2503" s="152"/>
      <c r="AW2503" s="134"/>
      <c r="AX2503" s="135"/>
    </row>
    <row r="2504" spans="1:50" x14ac:dyDescent="0.25">
      <c r="A2504" s="3"/>
      <c r="B2504" s="129"/>
      <c r="X2504" s="72"/>
      <c r="Y2504" s="132"/>
      <c r="AB2504" s="131"/>
      <c r="AC2504" s="131"/>
      <c r="AD2504" s="131"/>
      <c r="AE2504" s="131"/>
      <c r="AF2504" s="131"/>
      <c r="AG2504" s="131"/>
      <c r="AH2504" s="131"/>
      <c r="AI2504" s="131"/>
      <c r="AJ2504" s="140"/>
      <c r="AK2504" s="72"/>
      <c r="AL2504" s="133"/>
      <c r="AM2504" s="133"/>
      <c r="AN2504" s="133"/>
      <c r="AO2504" s="133"/>
      <c r="AP2504" s="133"/>
      <c r="AQ2504" s="133"/>
      <c r="AR2504" s="133"/>
      <c r="AS2504" s="133"/>
      <c r="AT2504" s="133"/>
      <c r="AU2504" s="133"/>
      <c r="AV2504" s="152"/>
      <c r="AW2504" s="134"/>
      <c r="AX2504" s="135"/>
    </row>
    <row r="2505" spans="1:50" x14ac:dyDescent="0.25">
      <c r="A2505" s="3"/>
      <c r="B2505" s="129"/>
      <c r="X2505" s="72"/>
      <c r="Y2505" s="132"/>
      <c r="AB2505" s="131"/>
      <c r="AC2505" s="131"/>
      <c r="AD2505" s="131"/>
      <c r="AE2505" s="131"/>
      <c r="AF2505" s="131"/>
      <c r="AG2505" s="131"/>
      <c r="AH2505" s="131"/>
      <c r="AI2505" s="131"/>
      <c r="AJ2505" s="140"/>
      <c r="AK2505" s="72"/>
      <c r="AL2505" s="133"/>
      <c r="AM2505" s="133"/>
      <c r="AN2505" s="133"/>
      <c r="AO2505" s="133"/>
      <c r="AP2505" s="133"/>
      <c r="AQ2505" s="133"/>
      <c r="AR2505" s="133"/>
      <c r="AS2505" s="133"/>
      <c r="AT2505" s="133"/>
      <c r="AU2505" s="133"/>
      <c r="AV2505" s="152"/>
      <c r="AW2505" s="134"/>
      <c r="AX2505" s="135"/>
    </row>
    <row r="2506" spans="1:50" x14ac:dyDescent="0.25">
      <c r="A2506" s="3"/>
      <c r="B2506" s="129"/>
      <c r="X2506" s="72"/>
      <c r="Y2506" s="132"/>
      <c r="AB2506" s="131"/>
      <c r="AC2506" s="131"/>
      <c r="AD2506" s="131"/>
      <c r="AE2506" s="131"/>
      <c r="AF2506" s="131"/>
      <c r="AG2506" s="131"/>
      <c r="AH2506" s="131"/>
      <c r="AI2506" s="131"/>
      <c r="AJ2506" s="140"/>
      <c r="AK2506" s="72"/>
      <c r="AL2506" s="133"/>
      <c r="AM2506" s="133"/>
      <c r="AN2506" s="133"/>
      <c r="AO2506" s="133"/>
      <c r="AP2506" s="133"/>
      <c r="AQ2506" s="133"/>
      <c r="AR2506" s="133"/>
      <c r="AS2506" s="133"/>
      <c r="AT2506" s="133"/>
      <c r="AU2506" s="133"/>
      <c r="AV2506" s="152"/>
      <c r="AW2506" s="134"/>
      <c r="AX2506" s="135"/>
    </row>
    <row r="2507" spans="1:50" x14ac:dyDescent="0.25">
      <c r="A2507" s="3"/>
      <c r="B2507" s="129"/>
      <c r="X2507" s="72"/>
      <c r="Y2507" s="132"/>
      <c r="AB2507" s="131"/>
      <c r="AC2507" s="131"/>
      <c r="AD2507" s="131"/>
      <c r="AE2507" s="131"/>
      <c r="AF2507" s="131"/>
      <c r="AG2507" s="131"/>
      <c r="AH2507" s="131"/>
      <c r="AI2507" s="131"/>
      <c r="AJ2507" s="140"/>
      <c r="AK2507" s="72"/>
      <c r="AL2507" s="133"/>
      <c r="AM2507" s="133"/>
      <c r="AN2507" s="133"/>
      <c r="AO2507" s="133"/>
      <c r="AP2507" s="133"/>
      <c r="AQ2507" s="133"/>
      <c r="AR2507" s="133"/>
      <c r="AS2507" s="133"/>
      <c r="AT2507" s="133"/>
      <c r="AU2507" s="133"/>
      <c r="AV2507" s="152"/>
      <c r="AW2507" s="134"/>
      <c r="AX2507" s="135"/>
    </row>
    <row r="2508" spans="1:50" x14ac:dyDescent="0.25">
      <c r="A2508" s="3"/>
      <c r="B2508" s="129"/>
      <c r="X2508" s="72"/>
      <c r="Y2508" s="132"/>
      <c r="AB2508" s="131"/>
      <c r="AC2508" s="131"/>
      <c r="AD2508" s="131"/>
      <c r="AE2508" s="131"/>
      <c r="AF2508" s="131"/>
      <c r="AG2508" s="131"/>
      <c r="AH2508" s="131"/>
      <c r="AI2508" s="131"/>
      <c r="AJ2508" s="140"/>
      <c r="AK2508" s="72"/>
      <c r="AL2508" s="133"/>
      <c r="AM2508" s="133"/>
      <c r="AN2508" s="133"/>
      <c r="AO2508" s="133"/>
      <c r="AP2508" s="133"/>
      <c r="AQ2508" s="133"/>
      <c r="AR2508" s="133"/>
      <c r="AS2508" s="133"/>
      <c r="AT2508" s="133"/>
      <c r="AU2508" s="133"/>
      <c r="AV2508" s="152"/>
      <c r="AW2508" s="134"/>
      <c r="AX2508" s="135"/>
    </row>
    <row r="2509" spans="1:50" x14ac:dyDescent="0.25">
      <c r="A2509" s="3"/>
      <c r="B2509" s="129"/>
      <c r="X2509" s="72"/>
      <c r="Y2509" s="132"/>
      <c r="AB2509" s="131"/>
      <c r="AC2509" s="131"/>
      <c r="AD2509" s="131"/>
      <c r="AE2509" s="131"/>
      <c r="AF2509" s="131"/>
      <c r="AG2509" s="131"/>
      <c r="AH2509" s="131"/>
      <c r="AI2509" s="131"/>
      <c r="AJ2509" s="140"/>
      <c r="AK2509" s="72"/>
      <c r="AL2509" s="133"/>
      <c r="AM2509" s="133"/>
      <c r="AN2509" s="133"/>
      <c r="AO2509" s="133"/>
      <c r="AP2509" s="133"/>
      <c r="AQ2509" s="133"/>
      <c r="AR2509" s="133"/>
      <c r="AS2509" s="133"/>
      <c r="AT2509" s="133"/>
      <c r="AU2509" s="133"/>
      <c r="AV2509" s="152"/>
      <c r="AW2509" s="134"/>
      <c r="AX2509" s="135"/>
    </row>
    <row r="2510" spans="1:50" x14ac:dyDescent="0.25">
      <c r="A2510" s="3"/>
      <c r="B2510" s="129"/>
      <c r="X2510" s="72"/>
      <c r="Y2510" s="132"/>
      <c r="AB2510" s="131"/>
      <c r="AC2510" s="131"/>
      <c r="AD2510" s="131"/>
      <c r="AE2510" s="131"/>
      <c r="AF2510" s="131"/>
      <c r="AG2510" s="131"/>
      <c r="AH2510" s="131"/>
      <c r="AI2510" s="131"/>
      <c r="AJ2510" s="140"/>
      <c r="AK2510" s="72"/>
      <c r="AL2510" s="133"/>
      <c r="AM2510" s="133"/>
      <c r="AN2510" s="133"/>
      <c r="AO2510" s="133"/>
      <c r="AP2510" s="133"/>
      <c r="AQ2510" s="133"/>
      <c r="AR2510" s="133"/>
      <c r="AS2510" s="133"/>
      <c r="AT2510" s="133"/>
      <c r="AU2510" s="133"/>
      <c r="AV2510" s="152"/>
      <c r="AW2510" s="134"/>
      <c r="AX2510" s="135"/>
    </row>
    <row r="2511" spans="1:50" x14ac:dyDescent="0.25">
      <c r="A2511" s="3"/>
      <c r="B2511" s="129"/>
      <c r="X2511" s="72"/>
      <c r="Y2511" s="132"/>
      <c r="AB2511" s="131"/>
      <c r="AC2511" s="131"/>
      <c r="AD2511" s="131"/>
      <c r="AE2511" s="131"/>
      <c r="AF2511" s="131"/>
      <c r="AG2511" s="131"/>
      <c r="AH2511" s="131"/>
      <c r="AI2511" s="131"/>
      <c r="AJ2511" s="140"/>
      <c r="AK2511" s="72"/>
      <c r="AL2511" s="133"/>
      <c r="AM2511" s="133"/>
      <c r="AN2511" s="133"/>
      <c r="AO2511" s="133"/>
      <c r="AP2511" s="133"/>
      <c r="AQ2511" s="133"/>
      <c r="AR2511" s="133"/>
      <c r="AS2511" s="133"/>
      <c r="AT2511" s="133"/>
      <c r="AU2511" s="133"/>
      <c r="AV2511" s="152"/>
      <c r="AW2511" s="134"/>
      <c r="AX2511" s="135"/>
    </row>
    <row r="2512" spans="1:50" x14ac:dyDescent="0.25">
      <c r="A2512" s="3"/>
      <c r="B2512" s="129"/>
      <c r="X2512" s="72"/>
      <c r="Y2512" s="132"/>
      <c r="AB2512" s="131"/>
      <c r="AC2512" s="131"/>
      <c r="AD2512" s="131"/>
      <c r="AE2512" s="131"/>
      <c r="AF2512" s="131"/>
      <c r="AG2512" s="131"/>
      <c r="AH2512" s="131"/>
      <c r="AI2512" s="131"/>
      <c r="AJ2512" s="140"/>
      <c r="AK2512" s="72"/>
      <c r="AL2512" s="133"/>
      <c r="AM2512" s="133"/>
      <c r="AN2512" s="133"/>
      <c r="AO2512" s="133"/>
      <c r="AP2512" s="133"/>
      <c r="AQ2512" s="133"/>
      <c r="AR2512" s="133"/>
      <c r="AS2512" s="133"/>
      <c r="AT2512" s="133"/>
      <c r="AU2512" s="133"/>
      <c r="AV2512" s="152"/>
      <c r="AW2512" s="134"/>
      <c r="AX2512" s="135"/>
    </row>
    <row r="2513" spans="1:50" x14ac:dyDescent="0.25">
      <c r="A2513" s="3"/>
      <c r="B2513" s="129"/>
      <c r="X2513" s="72"/>
      <c r="Y2513" s="132"/>
      <c r="AB2513" s="131"/>
      <c r="AC2513" s="131"/>
      <c r="AD2513" s="131"/>
      <c r="AE2513" s="131"/>
      <c r="AF2513" s="131"/>
      <c r="AG2513" s="131"/>
      <c r="AH2513" s="131"/>
      <c r="AI2513" s="131"/>
      <c r="AJ2513" s="140"/>
      <c r="AK2513" s="72"/>
      <c r="AL2513" s="133"/>
      <c r="AM2513" s="133"/>
      <c r="AN2513" s="133"/>
      <c r="AO2513" s="133"/>
      <c r="AP2513" s="133"/>
      <c r="AQ2513" s="133"/>
      <c r="AR2513" s="133"/>
      <c r="AS2513" s="133"/>
      <c r="AT2513" s="133"/>
      <c r="AU2513" s="133"/>
      <c r="AV2513" s="152"/>
      <c r="AW2513" s="134"/>
      <c r="AX2513" s="135"/>
    </row>
    <row r="2514" spans="1:50" x14ac:dyDescent="0.25">
      <c r="A2514" s="3"/>
      <c r="B2514" s="129"/>
      <c r="X2514" s="72"/>
      <c r="Y2514" s="132"/>
      <c r="AB2514" s="131"/>
      <c r="AC2514" s="131"/>
      <c r="AD2514" s="131"/>
      <c r="AE2514" s="131"/>
      <c r="AF2514" s="131"/>
      <c r="AG2514" s="131"/>
      <c r="AH2514" s="131"/>
      <c r="AI2514" s="131"/>
      <c r="AJ2514" s="140"/>
      <c r="AK2514" s="72"/>
      <c r="AL2514" s="133"/>
      <c r="AM2514" s="133"/>
      <c r="AN2514" s="133"/>
      <c r="AO2514" s="133"/>
      <c r="AP2514" s="133"/>
      <c r="AQ2514" s="133"/>
      <c r="AR2514" s="133"/>
      <c r="AS2514" s="133"/>
      <c r="AT2514" s="133"/>
      <c r="AU2514" s="133"/>
      <c r="AV2514" s="152"/>
      <c r="AW2514" s="134"/>
      <c r="AX2514" s="135"/>
    </row>
    <row r="2515" spans="1:50" x14ac:dyDescent="0.25">
      <c r="A2515" s="3"/>
      <c r="B2515" s="129"/>
      <c r="X2515" s="72"/>
      <c r="Y2515" s="132"/>
      <c r="AB2515" s="131"/>
      <c r="AC2515" s="131"/>
      <c r="AD2515" s="131"/>
      <c r="AE2515" s="131"/>
      <c r="AF2515" s="131"/>
      <c r="AG2515" s="131"/>
      <c r="AH2515" s="131"/>
      <c r="AI2515" s="131"/>
      <c r="AJ2515" s="140"/>
      <c r="AK2515" s="72"/>
      <c r="AL2515" s="133"/>
      <c r="AM2515" s="133"/>
      <c r="AN2515" s="133"/>
      <c r="AO2515" s="133"/>
      <c r="AP2515" s="133"/>
      <c r="AQ2515" s="133"/>
      <c r="AR2515" s="133"/>
      <c r="AS2515" s="133"/>
      <c r="AT2515" s="133"/>
      <c r="AU2515" s="133"/>
      <c r="AV2515" s="152"/>
      <c r="AW2515" s="134"/>
      <c r="AX2515" s="135"/>
    </row>
    <row r="2516" spans="1:50" x14ac:dyDescent="0.25">
      <c r="A2516" s="3"/>
      <c r="B2516" s="129"/>
      <c r="X2516" s="72"/>
      <c r="Y2516" s="132"/>
      <c r="AB2516" s="131"/>
      <c r="AC2516" s="131"/>
      <c r="AD2516" s="131"/>
      <c r="AE2516" s="131"/>
      <c r="AF2516" s="131"/>
      <c r="AG2516" s="131"/>
      <c r="AH2516" s="131"/>
      <c r="AI2516" s="131"/>
      <c r="AJ2516" s="140"/>
      <c r="AK2516" s="72"/>
      <c r="AL2516" s="133"/>
      <c r="AM2516" s="133"/>
      <c r="AN2516" s="133"/>
      <c r="AO2516" s="133"/>
      <c r="AP2516" s="133"/>
      <c r="AQ2516" s="133"/>
      <c r="AR2516" s="133"/>
      <c r="AS2516" s="133"/>
      <c r="AT2516" s="133"/>
      <c r="AU2516" s="133"/>
      <c r="AV2516" s="152"/>
      <c r="AW2516" s="134"/>
      <c r="AX2516" s="135"/>
    </row>
    <row r="2517" spans="1:50" x14ac:dyDescent="0.25">
      <c r="A2517" s="3"/>
      <c r="B2517" s="129"/>
      <c r="X2517" s="72"/>
      <c r="Y2517" s="132"/>
      <c r="AB2517" s="131"/>
      <c r="AC2517" s="131"/>
      <c r="AD2517" s="131"/>
      <c r="AE2517" s="131"/>
      <c r="AF2517" s="131"/>
      <c r="AG2517" s="131"/>
      <c r="AH2517" s="131"/>
      <c r="AI2517" s="131"/>
      <c r="AJ2517" s="140"/>
      <c r="AK2517" s="72"/>
      <c r="AL2517" s="133"/>
      <c r="AM2517" s="133"/>
      <c r="AN2517" s="133"/>
      <c r="AO2517" s="133"/>
      <c r="AP2517" s="133"/>
      <c r="AQ2517" s="133"/>
      <c r="AR2517" s="133"/>
      <c r="AS2517" s="133"/>
      <c r="AT2517" s="133"/>
      <c r="AU2517" s="133"/>
      <c r="AV2517" s="152"/>
      <c r="AW2517" s="134"/>
      <c r="AX2517" s="135"/>
    </row>
    <row r="2518" spans="1:50" x14ac:dyDescent="0.25">
      <c r="A2518" s="3"/>
      <c r="B2518" s="129"/>
      <c r="X2518" s="72"/>
      <c r="Y2518" s="132"/>
      <c r="AB2518" s="131"/>
      <c r="AC2518" s="131"/>
      <c r="AD2518" s="131"/>
      <c r="AE2518" s="131"/>
      <c r="AF2518" s="131"/>
      <c r="AG2518" s="131"/>
      <c r="AH2518" s="131"/>
      <c r="AI2518" s="131"/>
      <c r="AJ2518" s="140"/>
      <c r="AK2518" s="72"/>
      <c r="AL2518" s="133"/>
      <c r="AM2518" s="133"/>
      <c r="AN2518" s="133"/>
      <c r="AO2518" s="133"/>
      <c r="AP2518" s="133"/>
      <c r="AQ2518" s="133"/>
      <c r="AR2518" s="133"/>
      <c r="AS2518" s="133"/>
      <c r="AT2518" s="133"/>
      <c r="AU2518" s="133"/>
      <c r="AV2518" s="152"/>
      <c r="AW2518" s="134"/>
      <c r="AX2518" s="135"/>
    </row>
    <row r="2519" spans="1:50" x14ac:dyDescent="0.25">
      <c r="A2519" s="3"/>
      <c r="B2519" s="129"/>
      <c r="X2519" s="72"/>
      <c r="Y2519" s="132"/>
      <c r="AB2519" s="131"/>
      <c r="AC2519" s="131"/>
      <c r="AD2519" s="131"/>
      <c r="AE2519" s="131"/>
      <c r="AF2519" s="131"/>
      <c r="AG2519" s="131"/>
      <c r="AH2519" s="131"/>
      <c r="AI2519" s="131"/>
      <c r="AJ2519" s="140"/>
      <c r="AK2519" s="72"/>
      <c r="AL2519" s="133"/>
      <c r="AM2519" s="133"/>
      <c r="AN2519" s="133"/>
      <c r="AO2519" s="133"/>
      <c r="AP2519" s="133"/>
      <c r="AQ2519" s="133"/>
      <c r="AR2519" s="133"/>
      <c r="AS2519" s="133"/>
      <c r="AT2519" s="133"/>
      <c r="AU2519" s="133"/>
      <c r="AV2519" s="152"/>
      <c r="AW2519" s="134"/>
      <c r="AX2519" s="135"/>
    </row>
    <row r="2520" spans="1:50" x14ac:dyDescent="0.25">
      <c r="A2520" s="3"/>
      <c r="B2520" s="129"/>
      <c r="X2520" s="72"/>
      <c r="Y2520" s="132"/>
      <c r="AB2520" s="131"/>
      <c r="AC2520" s="131"/>
      <c r="AD2520" s="131"/>
      <c r="AE2520" s="131"/>
      <c r="AF2520" s="131"/>
      <c r="AG2520" s="131"/>
      <c r="AH2520" s="131"/>
      <c r="AI2520" s="131"/>
      <c r="AJ2520" s="140"/>
      <c r="AK2520" s="72"/>
      <c r="AL2520" s="133"/>
      <c r="AM2520" s="133"/>
      <c r="AN2520" s="133"/>
      <c r="AO2520" s="133"/>
      <c r="AP2520" s="133"/>
      <c r="AQ2520" s="133"/>
      <c r="AR2520" s="133"/>
      <c r="AS2520" s="133"/>
      <c r="AT2520" s="133"/>
      <c r="AU2520" s="133"/>
      <c r="AV2520" s="152"/>
      <c r="AW2520" s="134"/>
      <c r="AX2520" s="135"/>
    </row>
    <row r="2521" spans="1:50" x14ac:dyDescent="0.25">
      <c r="A2521" s="3"/>
      <c r="B2521" s="129"/>
      <c r="X2521" s="72"/>
      <c r="Y2521" s="132"/>
      <c r="AB2521" s="131"/>
      <c r="AC2521" s="131"/>
      <c r="AD2521" s="131"/>
      <c r="AE2521" s="131"/>
      <c r="AF2521" s="131"/>
      <c r="AG2521" s="131"/>
      <c r="AH2521" s="131"/>
      <c r="AI2521" s="131"/>
      <c r="AJ2521" s="140"/>
      <c r="AK2521" s="72"/>
      <c r="AL2521" s="133"/>
      <c r="AM2521" s="133"/>
      <c r="AN2521" s="133"/>
      <c r="AO2521" s="133"/>
      <c r="AP2521" s="133"/>
      <c r="AQ2521" s="133"/>
      <c r="AR2521" s="133"/>
      <c r="AS2521" s="133"/>
      <c r="AT2521" s="133"/>
      <c r="AU2521" s="133"/>
      <c r="AV2521" s="152"/>
      <c r="AW2521" s="134"/>
      <c r="AX2521" s="135"/>
    </row>
    <row r="2522" spans="1:50" x14ac:dyDescent="0.25">
      <c r="A2522" s="3"/>
      <c r="B2522" s="129"/>
      <c r="X2522" s="72"/>
      <c r="Y2522" s="132"/>
      <c r="AB2522" s="131"/>
      <c r="AC2522" s="131"/>
      <c r="AD2522" s="131"/>
      <c r="AE2522" s="131"/>
      <c r="AF2522" s="131"/>
      <c r="AG2522" s="131"/>
      <c r="AH2522" s="131"/>
      <c r="AI2522" s="131"/>
      <c r="AJ2522" s="140"/>
      <c r="AK2522" s="72"/>
      <c r="AL2522" s="133"/>
      <c r="AM2522" s="133"/>
      <c r="AN2522" s="133"/>
      <c r="AO2522" s="133"/>
      <c r="AP2522" s="133"/>
      <c r="AQ2522" s="133"/>
      <c r="AR2522" s="133"/>
      <c r="AS2522" s="133"/>
      <c r="AT2522" s="133"/>
      <c r="AU2522" s="133"/>
      <c r="AV2522" s="152"/>
      <c r="AW2522" s="134"/>
      <c r="AX2522" s="135"/>
    </row>
    <row r="2523" spans="1:50" x14ac:dyDescent="0.25">
      <c r="A2523" s="3"/>
      <c r="B2523" s="129"/>
      <c r="X2523" s="72"/>
      <c r="Y2523" s="132"/>
      <c r="AB2523" s="131"/>
      <c r="AC2523" s="131"/>
      <c r="AD2523" s="131"/>
      <c r="AE2523" s="131"/>
      <c r="AF2523" s="131"/>
      <c r="AG2523" s="131"/>
      <c r="AH2523" s="131"/>
      <c r="AI2523" s="131"/>
      <c r="AJ2523" s="140"/>
      <c r="AK2523" s="72"/>
      <c r="AL2523" s="133"/>
      <c r="AM2523" s="133"/>
      <c r="AN2523" s="133"/>
      <c r="AO2523" s="133"/>
      <c r="AP2523" s="133"/>
      <c r="AQ2523" s="133"/>
      <c r="AR2523" s="133"/>
      <c r="AS2523" s="133"/>
      <c r="AT2523" s="133"/>
      <c r="AU2523" s="133"/>
      <c r="AV2523" s="152"/>
      <c r="AW2523" s="134"/>
      <c r="AX2523" s="135"/>
    </row>
    <row r="2524" spans="1:50" x14ac:dyDescent="0.25">
      <c r="A2524" s="3"/>
      <c r="B2524" s="129"/>
      <c r="X2524" s="72"/>
      <c r="Y2524" s="132"/>
      <c r="AB2524" s="131"/>
      <c r="AC2524" s="131"/>
      <c r="AD2524" s="131"/>
      <c r="AE2524" s="131"/>
      <c r="AF2524" s="131"/>
      <c r="AG2524" s="131"/>
      <c r="AH2524" s="131"/>
      <c r="AI2524" s="131"/>
      <c r="AJ2524" s="140"/>
      <c r="AK2524" s="72"/>
      <c r="AL2524" s="133"/>
      <c r="AM2524" s="133"/>
      <c r="AN2524" s="133"/>
      <c r="AO2524" s="133"/>
      <c r="AP2524" s="133"/>
      <c r="AQ2524" s="133"/>
      <c r="AR2524" s="133"/>
      <c r="AS2524" s="133"/>
      <c r="AT2524" s="133"/>
      <c r="AU2524" s="133"/>
      <c r="AV2524" s="152"/>
      <c r="AW2524" s="134"/>
      <c r="AX2524" s="135"/>
    </row>
    <row r="2525" spans="1:50" x14ac:dyDescent="0.25">
      <c r="A2525" s="3"/>
      <c r="B2525" s="129"/>
      <c r="X2525" s="72"/>
      <c r="Y2525" s="132"/>
      <c r="AB2525" s="131"/>
      <c r="AC2525" s="131"/>
      <c r="AD2525" s="131"/>
      <c r="AE2525" s="131"/>
      <c r="AF2525" s="131"/>
      <c r="AG2525" s="131"/>
      <c r="AH2525" s="131"/>
      <c r="AI2525" s="131"/>
      <c r="AJ2525" s="140"/>
      <c r="AK2525" s="72"/>
      <c r="AL2525" s="133"/>
      <c r="AM2525" s="133"/>
      <c r="AN2525" s="133"/>
      <c r="AO2525" s="133"/>
      <c r="AP2525" s="133"/>
      <c r="AQ2525" s="133"/>
      <c r="AR2525" s="133"/>
      <c r="AS2525" s="133"/>
      <c r="AT2525" s="133"/>
      <c r="AU2525" s="133"/>
      <c r="AV2525" s="152"/>
      <c r="AW2525" s="134"/>
      <c r="AX2525" s="135"/>
    </row>
    <row r="2526" spans="1:50" x14ac:dyDescent="0.25">
      <c r="A2526" s="3"/>
      <c r="B2526" s="129"/>
      <c r="X2526" s="72"/>
      <c r="Y2526" s="132"/>
      <c r="AB2526" s="131"/>
      <c r="AC2526" s="131"/>
      <c r="AD2526" s="131"/>
      <c r="AE2526" s="131"/>
      <c r="AF2526" s="131"/>
      <c r="AG2526" s="131"/>
      <c r="AH2526" s="131"/>
      <c r="AI2526" s="131"/>
      <c r="AJ2526" s="140"/>
      <c r="AK2526" s="72"/>
      <c r="AL2526" s="133"/>
      <c r="AM2526" s="133"/>
      <c r="AN2526" s="133"/>
      <c r="AO2526" s="133"/>
      <c r="AP2526" s="133"/>
      <c r="AQ2526" s="133"/>
      <c r="AR2526" s="133"/>
      <c r="AS2526" s="133"/>
      <c r="AT2526" s="133"/>
      <c r="AU2526" s="133"/>
      <c r="AV2526" s="152"/>
      <c r="AW2526" s="134"/>
      <c r="AX2526" s="135"/>
    </row>
    <row r="2527" spans="1:50" x14ac:dyDescent="0.25">
      <c r="A2527" s="3"/>
      <c r="B2527" s="129"/>
      <c r="X2527" s="72"/>
      <c r="Y2527" s="132"/>
      <c r="AB2527" s="131"/>
      <c r="AC2527" s="131"/>
      <c r="AD2527" s="131"/>
      <c r="AE2527" s="131"/>
      <c r="AF2527" s="131"/>
      <c r="AG2527" s="131"/>
      <c r="AH2527" s="131"/>
      <c r="AI2527" s="131"/>
      <c r="AJ2527" s="140"/>
      <c r="AK2527" s="72"/>
      <c r="AL2527" s="133"/>
      <c r="AM2527" s="133"/>
      <c r="AN2527" s="133"/>
      <c r="AO2527" s="133"/>
      <c r="AP2527" s="133"/>
      <c r="AQ2527" s="133"/>
      <c r="AR2527" s="133"/>
      <c r="AS2527" s="133"/>
      <c r="AT2527" s="133"/>
      <c r="AU2527" s="133"/>
      <c r="AV2527" s="152"/>
      <c r="AW2527" s="134"/>
      <c r="AX2527" s="135"/>
    </row>
    <row r="2528" spans="1:50" x14ac:dyDescent="0.25">
      <c r="A2528" s="3"/>
      <c r="B2528" s="129"/>
      <c r="X2528" s="72"/>
      <c r="Y2528" s="132"/>
      <c r="AB2528" s="131"/>
      <c r="AC2528" s="131"/>
      <c r="AD2528" s="131"/>
      <c r="AE2528" s="131"/>
      <c r="AF2528" s="131"/>
      <c r="AG2528" s="131"/>
      <c r="AH2528" s="131"/>
      <c r="AI2528" s="131"/>
      <c r="AJ2528" s="140"/>
      <c r="AK2528" s="72"/>
      <c r="AL2528" s="133"/>
      <c r="AM2528" s="133"/>
      <c r="AN2528" s="133"/>
      <c r="AO2528" s="133"/>
      <c r="AP2528" s="133"/>
      <c r="AQ2528" s="133"/>
      <c r="AR2528" s="133"/>
      <c r="AS2528" s="133"/>
      <c r="AT2528" s="133"/>
      <c r="AU2528" s="133"/>
      <c r="AV2528" s="152"/>
      <c r="AW2528" s="134"/>
      <c r="AX2528" s="135"/>
    </row>
    <row r="2529" spans="1:50" x14ac:dyDescent="0.25">
      <c r="A2529" s="3"/>
      <c r="B2529" s="129"/>
      <c r="X2529" s="72"/>
      <c r="Y2529" s="132"/>
      <c r="AB2529" s="131"/>
      <c r="AC2529" s="131"/>
      <c r="AD2529" s="131"/>
      <c r="AE2529" s="131"/>
      <c r="AF2529" s="131"/>
      <c r="AG2529" s="131"/>
      <c r="AH2529" s="131"/>
      <c r="AI2529" s="131"/>
      <c r="AJ2529" s="140"/>
      <c r="AK2529" s="72"/>
      <c r="AL2529" s="133"/>
      <c r="AM2529" s="133"/>
      <c r="AN2529" s="133"/>
      <c r="AO2529" s="133"/>
      <c r="AP2529" s="133"/>
      <c r="AQ2529" s="133"/>
      <c r="AR2529" s="133"/>
      <c r="AS2529" s="133"/>
      <c r="AT2529" s="133"/>
      <c r="AU2529" s="133"/>
      <c r="AV2529" s="152"/>
      <c r="AW2529" s="134"/>
      <c r="AX2529" s="135"/>
    </row>
    <row r="2530" spans="1:50" x14ac:dyDescent="0.25">
      <c r="A2530" s="3"/>
      <c r="B2530" s="129"/>
      <c r="X2530" s="72"/>
      <c r="Y2530" s="132"/>
      <c r="AB2530" s="131"/>
      <c r="AC2530" s="131"/>
      <c r="AD2530" s="131"/>
      <c r="AE2530" s="131"/>
      <c r="AF2530" s="131"/>
      <c r="AG2530" s="131"/>
      <c r="AH2530" s="131"/>
      <c r="AI2530" s="131"/>
      <c r="AJ2530" s="140"/>
      <c r="AK2530" s="72"/>
      <c r="AL2530" s="133"/>
      <c r="AM2530" s="133"/>
      <c r="AN2530" s="133"/>
      <c r="AO2530" s="133"/>
      <c r="AP2530" s="133"/>
      <c r="AQ2530" s="133"/>
      <c r="AR2530" s="133"/>
      <c r="AS2530" s="133"/>
      <c r="AT2530" s="133"/>
      <c r="AU2530" s="133"/>
      <c r="AV2530" s="152"/>
      <c r="AW2530" s="134"/>
      <c r="AX2530" s="135"/>
    </row>
    <row r="2531" spans="1:50" x14ac:dyDescent="0.25">
      <c r="A2531" s="3"/>
      <c r="B2531" s="129"/>
      <c r="X2531" s="72"/>
      <c r="Y2531" s="132"/>
      <c r="AB2531" s="131"/>
      <c r="AC2531" s="131"/>
      <c r="AD2531" s="131"/>
      <c r="AE2531" s="131"/>
      <c r="AF2531" s="131"/>
      <c r="AG2531" s="131"/>
      <c r="AH2531" s="131"/>
      <c r="AI2531" s="131"/>
      <c r="AJ2531" s="140"/>
      <c r="AK2531" s="72"/>
      <c r="AL2531" s="133"/>
      <c r="AM2531" s="133"/>
      <c r="AN2531" s="133"/>
      <c r="AO2531" s="133"/>
      <c r="AP2531" s="133"/>
      <c r="AQ2531" s="133"/>
      <c r="AR2531" s="133"/>
      <c r="AS2531" s="133"/>
      <c r="AT2531" s="133"/>
      <c r="AU2531" s="133"/>
      <c r="AV2531" s="152"/>
      <c r="AW2531" s="134"/>
      <c r="AX2531" s="135"/>
    </row>
    <row r="2532" spans="1:50" x14ac:dyDescent="0.25">
      <c r="A2532" s="3"/>
      <c r="B2532" s="129"/>
      <c r="X2532" s="72"/>
      <c r="Y2532" s="132"/>
      <c r="AB2532" s="131"/>
      <c r="AC2532" s="131"/>
      <c r="AD2532" s="131"/>
      <c r="AE2532" s="131"/>
      <c r="AF2532" s="131"/>
      <c r="AG2532" s="131"/>
      <c r="AH2532" s="131"/>
      <c r="AI2532" s="131"/>
      <c r="AJ2532" s="140"/>
      <c r="AK2532" s="72"/>
      <c r="AL2532" s="133"/>
      <c r="AM2532" s="133"/>
      <c r="AN2532" s="133"/>
      <c r="AO2532" s="133"/>
      <c r="AP2532" s="133"/>
      <c r="AQ2532" s="133"/>
      <c r="AR2532" s="133"/>
      <c r="AS2532" s="133"/>
      <c r="AT2532" s="133"/>
      <c r="AU2532" s="133"/>
      <c r="AV2532" s="152"/>
      <c r="AW2532" s="134"/>
      <c r="AX2532" s="135"/>
    </row>
    <row r="2533" spans="1:50" x14ac:dyDescent="0.25">
      <c r="A2533" s="3"/>
      <c r="B2533" s="129"/>
      <c r="X2533" s="72"/>
      <c r="Y2533" s="132"/>
      <c r="AB2533" s="131"/>
      <c r="AC2533" s="131"/>
      <c r="AD2533" s="131"/>
      <c r="AE2533" s="131"/>
      <c r="AF2533" s="131"/>
      <c r="AG2533" s="131"/>
      <c r="AH2533" s="131"/>
      <c r="AI2533" s="131"/>
      <c r="AJ2533" s="140"/>
      <c r="AK2533" s="72"/>
      <c r="AL2533" s="133"/>
      <c r="AM2533" s="133"/>
      <c r="AN2533" s="133"/>
      <c r="AO2533" s="133"/>
      <c r="AP2533" s="133"/>
      <c r="AQ2533" s="133"/>
      <c r="AR2533" s="133"/>
      <c r="AS2533" s="133"/>
      <c r="AT2533" s="133"/>
      <c r="AU2533" s="133"/>
      <c r="AV2533" s="152"/>
      <c r="AW2533" s="134"/>
      <c r="AX2533" s="135"/>
    </row>
    <row r="2534" spans="1:50" x14ac:dyDescent="0.25">
      <c r="A2534" s="3"/>
      <c r="B2534" s="129"/>
      <c r="X2534" s="72"/>
      <c r="Y2534" s="132"/>
      <c r="AB2534" s="131"/>
      <c r="AC2534" s="131"/>
      <c r="AD2534" s="131"/>
      <c r="AE2534" s="131"/>
      <c r="AF2534" s="131"/>
      <c r="AG2534" s="131"/>
      <c r="AH2534" s="131"/>
      <c r="AI2534" s="131"/>
      <c r="AJ2534" s="140"/>
      <c r="AK2534" s="72"/>
      <c r="AL2534" s="133"/>
      <c r="AM2534" s="133"/>
      <c r="AN2534" s="133"/>
      <c r="AO2534" s="133"/>
      <c r="AP2534" s="133"/>
      <c r="AQ2534" s="133"/>
      <c r="AR2534" s="133"/>
      <c r="AS2534" s="133"/>
      <c r="AT2534" s="133"/>
      <c r="AU2534" s="133"/>
      <c r="AV2534" s="152"/>
      <c r="AW2534" s="134"/>
      <c r="AX2534" s="135"/>
    </row>
    <row r="2535" spans="1:50" x14ac:dyDescent="0.25">
      <c r="A2535" s="3"/>
      <c r="B2535" s="129"/>
      <c r="X2535" s="72"/>
      <c r="Y2535" s="132"/>
      <c r="AB2535" s="131"/>
      <c r="AC2535" s="131"/>
      <c r="AD2535" s="131"/>
      <c r="AE2535" s="131"/>
      <c r="AF2535" s="131"/>
      <c r="AG2535" s="131"/>
      <c r="AH2535" s="131"/>
      <c r="AI2535" s="131"/>
      <c r="AJ2535" s="140"/>
      <c r="AK2535" s="72"/>
      <c r="AL2535" s="133"/>
      <c r="AM2535" s="133"/>
      <c r="AN2535" s="133"/>
      <c r="AO2535" s="133"/>
      <c r="AP2535" s="133"/>
      <c r="AQ2535" s="133"/>
      <c r="AR2535" s="133"/>
      <c r="AS2535" s="133"/>
      <c r="AT2535" s="133"/>
      <c r="AU2535" s="133"/>
      <c r="AV2535" s="152"/>
      <c r="AW2535" s="134"/>
      <c r="AX2535" s="135"/>
    </row>
    <row r="2536" spans="1:50" x14ac:dyDescent="0.25">
      <c r="A2536" s="3"/>
      <c r="B2536" s="129"/>
      <c r="X2536" s="72"/>
      <c r="Y2536" s="132"/>
      <c r="AB2536" s="131"/>
      <c r="AC2536" s="131"/>
      <c r="AD2536" s="131"/>
      <c r="AE2536" s="131"/>
      <c r="AF2536" s="131"/>
      <c r="AG2536" s="131"/>
      <c r="AH2536" s="131"/>
      <c r="AI2536" s="131"/>
      <c r="AJ2536" s="140"/>
      <c r="AK2536" s="72"/>
      <c r="AL2536" s="133"/>
      <c r="AM2536" s="133"/>
      <c r="AN2536" s="133"/>
      <c r="AO2536" s="133"/>
      <c r="AP2536" s="133"/>
      <c r="AQ2536" s="133"/>
      <c r="AR2536" s="133"/>
      <c r="AS2536" s="133"/>
      <c r="AT2536" s="133"/>
      <c r="AU2536" s="133"/>
      <c r="AV2536" s="152"/>
      <c r="AW2536" s="134"/>
      <c r="AX2536" s="135"/>
    </row>
    <row r="2537" spans="1:50" x14ac:dyDescent="0.25">
      <c r="A2537" s="3"/>
      <c r="B2537" s="129"/>
      <c r="X2537" s="72"/>
      <c r="Y2537" s="132"/>
      <c r="AB2537" s="131"/>
      <c r="AC2537" s="131"/>
      <c r="AD2537" s="131"/>
      <c r="AE2537" s="131"/>
      <c r="AF2537" s="131"/>
      <c r="AG2537" s="131"/>
      <c r="AH2537" s="131"/>
      <c r="AI2537" s="131"/>
      <c r="AJ2537" s="140"/>
      <c r="AK2537" s="72"/>
      <c r="AL2537" s="133"/>
      <c r="AM2537" s="133"/>
      <c r="AN2537" s="133"/>
      <c r="AO2537" s="133"/>
      <c r="AP2537" s="133"/>
      <c r="AQ2537" s="133"/>
      <c r="AR2537" s="133"/>
      <c r="AS2537" s="133"/>
      <c r="AT2537" s="133"/>
      <c r="AU2537" s="133"/>
      <c r="AV2537" s="152"/>
      <c r="AW2537" s="134"/>
      <c r="AX2537" s="135"/>
    </row>
    <row r="2538" spans="1:50" x14ac:dyDescent="0.25">
      <c r="A2538" s="3"/>
      <c r="B2538" s="129"/>
      <c r="X2538" s="72"/>
      <c r="Y2538" s="132"/>
      <c r="AB2538" s="131"/>
      <c r="AC2538" s="131"/>
      <c r="AD2538" s="131"/>
      <c r="AE2538" s="131"/>
      <c r="AF2538" s="131"/>
      <c r="AG2538" s="131"/>
      <c r="AH2538" s="131"/>
      <c r="AI2538" s="131"/>
      <c r="AJ2538" s="140"/>
      <c r="AK2538" s="72"/>
      <c r="AL2538" s="133"/>
      <c r="AM2538" s="133"/>
      <c r="AN2538" s="133"/>
      <c r="AO2538" s="133"/>
      <c r="AP2538" s="133"/>
      <c r="AQ2538" s="133"/>
      <c r="AR2538" s="133"/>
      <c r="AS2538" s="133"/>
      <c r="AT2538" s="133"/>
      <c r="AU2538" s="133"/>
      <c r="AV2538" s="152"/>
      <c r="AW2538" s="134"/>
      <c r="AX2538" s="135"/>
    </row>
    <row r="2539" spans="1:50" x14ac:dyDescent="0.25">
      <c r="A2539" s="3"/>
      <c r="B2539" s="129"/>
      <c r="X2539" s="72"/>
      <c r="Y2539" s="132"/>
      <c r="AB2539" s="131"/>
      <c r="AC2539" s="131"/>
      <c r="AD2539" s="131"/>
      <c r="AE2539" s="131"/>
      <c r="AF2539" s="131"/>
      <c r="AG2539" s="131"/>
      <c r="AH2539" s="131"/>
      <c r="AI2539" s="131"/>
      <c r="AJ2539" s="140"/>
      <c r="AK2539" s="72"/>
      <c r="AL2539" s="133"/>
      <c r="AM2539" s="133"/>
      <c r="AN2539" s="133"/>
      <c r="AO2539" s="133"/>
      <c r="AP2539" s="133"/>
      <c r="AQ2539" s="133"/>
      <c r="AR2539" s="133"/>
      <c r="AS2539" s="133"/>
      <c r="AT2539" s="133"/>
      <c r="AU2539" s="133"/>
      <c r="AV2539" s="152"/>
      <c r="AW2539" s="134"/>
      <c r="AX2539" s="135"/>
    </row>
    <row r="2540" spans="1:50" x14ac:dyDescent="0.25">
      <c r="A2540" s="3"/>
      <c r="B2540" s="129"/>
      <c r="X2540" s="72"/>
      <c r="Y2540" s="132"/>
      <c r="AB2540" s="131"/>
      <c r="AC2540" s="131"/>
      <c r="AD2540" s="131"/>
      <c r="AE2540" s="131"/>
      <c r="AF2540" s="131"/>
      <c r="AG2540" s="131"/>
      <c r="AH2540" s="131"/>
      <c r="AI2540" s="131"/>
      <c r="AJ2540" s="140"/>
      <c r="AK2540" s="72"/>
      <c r="AL2540" s="133"/>
      <c r="AM2540" s="133"/>
      <c r="AN2540" s="133"/>
      <c r="AO2540" s="133"/>
      <c r="AP2540" s="133"/>
      <c r="AQ2540" s="133"/>
      <c r="AR2540" s="133"/>
      <c r="AS2540" s="133"/>
      <c r="AT2540" s="133"/>
      <c r="AU2540" s="133"/>
      <c r="AV2540" s="152"/>
      <c r="AW2540" s="134"/>
      <c r="AX2540" s="135"/>
    </row>
    <row r="2541" spans="1:50" x14ac:dyDescent="0.25">
      <c r="A2541" s="3"/>
      <c r="B2541" s="129"/>
      <c r="X2541" s="72"/>
      <c r="Y2541" s="132"/>
      <c r="AB2541" s="131"/>
      <c r="AC2541" s="131"/>
      <c r="AD2541" s="131"/>
      <c r="AE2541" s="131"/>
      <c r="AF2541" s="131"/>
      <c r="AG2541" s="131"/>
      <c r="AH2541" s="131"/>
      <c r="AI2541" s="131"/>
      <c r="AJ2541" s="140"/>
      <c r="AK2541" s="72"/>
      <c r="AL2541" s="133"/>
      <c r="AM2541" s="133"/>
      <c r="AN2541" s="133"/>
      <c r="AO2541" s="133"/>
      <c r="AP2541" s="133"/>
      <c r="AQ2541" s="133"/>
      <c r="AR2541" s="133"/>
      <c r="AS2541" s="133"/>
      <c r="AT2541" s="133"/>
      <c r="AU2541" s="133"/>
      <c r="AV2541" s="152"/>
      <c r="AW2541" s="134"/>
      <c r="AX2541" s="135"/>
    </row>
    <row r="2542" spans="1:50" x14ac:dyDescent="0.25">
      <c r="A2542" s="3"/>
      <c r="B2542" s="129"/>
      <c r="X2542" s="72"/>
      <c r="Y2542" s="132"/>
      <c r="AB2542" s="131"/>
      <c r="AC2542" s="131"/>
      <c r="AD2542" s="131"/>
      <c r="AE2542" s="131"/>
      <c r="AF2542" s="131"/>
      <c r="AG2542" s="131"/>
      <c r="AH2542" s="131"/>
      <c r="AI2542" s="131"/>
      <c r="AJ2542" s="140"/>
      <c r="AK2542" s="72"/>
      <c r="AL2542" s="133"/>
      <c r="AM2542" s="133"/>
      <c r="AN2542" s="133"/>
      <c r="AO2542" s="133"/>
      <c r="AP2542" s="133"/>
      <c r="AQ2542" s="133"/>
      <c r="AR2542" s="133"/>
      <c r="AS2542" s="133"/>
      <c r="AT2542" s="133"/>
      <c r="AU2542" s="133"/>
      <c r="AV2542" s="152"/>
      <c r="AW2542" s="134"/>
      <c r="AX2542" s="135"/>
    </row>
    <row r="2543" spans="1:50" x14ac:dyDescent="0.25">
      <c r="A2543" s="3"/>
      <c r="B2543" s="129"/>
      <c r="X2543" s="72"/>
      <c r="Y2543" s="132"/>
      <c r="AB2543" s="131"/>
      <c r="AC2543" s="131"/>
      <c r="AD2543" s="131"/>
      <c r="AE2543" s="131"/>
      <c r="AF2543" s="131"/>
      <c r="AG2543" s="131"/>
      <c r="AH2543" s="131"/>
      <c r="AI2543" s="131"/>
      <c r="AJ2543" s="140"/>
      <c r="AK2543" s="72"/>
      <c r="AL2543" s="133"/>
      <c r="AM2543" s="133"/>
      <c r="AN2543" s="133"/>
      <c r="AO2543" s="133"/>
      <c r="AP2543" s="133"/>
      <c r="AQ2543" s="133"/>
      <c r="AR2543" s="133"/>
      <c r="AS2543" s="133"/>
      <c r="AT2543" s="133"/>
      <c r="AU2543" s="133"/>
      <c r="AV2543" s="152"/>
      <c r="AW2543" s="134"/>
      <c r="AX2543" s="135"/>
    </row>
    <row r="2544" spans="1:50" x14ac:dyDescent="0.25">
      <c r="A2544" s="3"/>
      <c r="B2544" s="129"/>
      <c r="X2544" s="72"/>
      <c r="Y2544" s="132"/>
      <c r="AB2544" s="131"/>
      <c r="AC2544" s="131"/>
      <c r="AD2544" s="131"/>
      <c r="AE2544" s="131"/>
      <c r="AF2544" s="131"/>
      <c r="AG2544" s="131"/>
      <c r="AH2544" s="131"/>
      <c r="AI2544" s="131"/>
      <c r="AJ2544" s="140"/>
      <c r="AK2544" s="72"/>
      <c r="AL2544" s="133"/>
      <c r="AM2544" s="133"/>
      <c r="AN2544" s="133"/>
      <c r="AO2544" s="133"/>
      <c r="AP2544" s="133"/>
      <c r="AQ2544" s="133"/>
      <c r="AR2544" s="133"/>
      <c r="AS2544" s="133"/>
      <c r="AT2544" s="133"/>
      <c r="AU2544" s="133"/>
      <c r="AV2544" s="152"/>
      <c r="AW2544" s="134"/>
      <c r="AX2544" s="135"/>
    </row>
    <row r="2545" spans="1:50" x14ac:dyDescent="0.25">
      <c r="A2545" s="3"/>
      <c r="B2545" s="129"/>
      <c r="X2545" s="72"/>
      <c r="Y2545" s="132"/>
      <c r="AB2545" s="131"/>
      <c r="AC2545" s="131"/>
      <c r="AD2545" s="131"/>
      <c r="AE2545" s="131"/>
      <c r="AF2545" s="131"/>
      <c r="AG2545" s="131"/>
      <c r="AH2545" s="131"/>
      <c r="AI2545" s="131"/>
      <c r="AJ2545" s="140"/>
      <c r="AK2545" s="72"/>
      <c r="AL2545" s="133"/>
      <c r="AM2545" s="133"/>
      <c r="AN2545" s="133"/>
      <c r="AO2545" s="133"/>
      <c r="AP2545" s="133"/>
      <c r="AQ2545" s="133"/>
      <c r="AR2545" s="133"/>
      <c r="AS2545" s="133"/>
      <c r="AT2545" s="133"/>
      <c r="AU2545" s="133"/>
      <c r="AV2545" s="152"/>
      <c r="AW2545" s="134"/>
      <c r="AX2545" s="135"/>
    </row>
    <row r="2546" spans="1:50" x14ac:dyDescent="0.25">
      <c r="A2546" s="3"/>
      <c r="B2546" s="129"/>
      <c r="X2546" s="72"/>
      <c r="Y2546" s="132"/>
      <c r="AB2546" s="131"/>
      <c r="AC2546" s="131"/>
      <c r="AD2546" s="131"/>
      <c r="AE2546" s="131"/>
      <c r="AF2546" s="131"/>
      <c r="AG2546" s="131"/>
      <c r="AH2546" s="131"/>
      <c r="AI2546" s="131"/>
      <c r="AJ2546" s="140"/>
      <c r="AK2546" s="72"/>
      <c r="AL2546" s="133"/>
      <c r="AM2546" s="133"/>
      <c r="AN2546" s="133"/>
      <c r="AO2546" s="133"/>
      <c r="AP2546" s="133"/>
      <c r="AQ2546" s="133"/>
      <c r="AR2546" s="133"/>
      <c r="AS2546" s="133"/>
      <c r="AT2546" s="133"/>
      <c r="AU2546" s="133"/>
      <c r="AV2546" s="152"/>
      <c r="AW2546" s="134"/>
      <c r="AX2546" s="135"/>
    </row>
    <row r="2547" spans="1:50" x14ac:dyDescent="0.25">
      <c r="A2547" s="3"/>
      <c r="B2547" s="129"/>
      <c r="X2547" s="72"/>
      <c r="Y2547" s="132"/>
      <c r="AB2547" s="131"/>
      <c r="AC2547" s="131"/>
      <c r="AD2547" s="131"/>
      <c r="AE2547" s="131"/>
      <c r="AF2547" s="131"/>
      <c r="AG2547" s="131"/>
      <c r="AH2547" s="131"/>
      <c r="AI2547" s="131"/>
      <c r="AJ2547" s="140"/>
      <c r="AK2547" s="72"/>
      <c r="AL2547" s="133"/>
      <c r="AM2547" s="133"/>
      <c r="AN2547" s="133"/>
      <c r="AO2547" s="133"/>
      <c r="AP2547" s="133"/>
      <c r="AQ2547" s="133"/>
      <c r="AR2547" s="133"/>
      <c r="AS2547" s="133"/>
      <c r="AT2547" s="133"/>
      <c r="AU2547" s="133"/>
      <c r="AV2547" s="152"/>
      <c r="AW2547" s="134"/>
      <c r="AX2547" s="135"/>
    </row>
    <row r="2548" spans="1:50" x14ac:dyDescent="0.25">
      <c r="A2548" s="3"/>
      <c r="B2548" s="129"/>
      <c r="X2548" s="72"/>
      <c r="Y2548" s="132"/>
      <c r="AB2548" s="131"/>
      <c r="AC2548" s="131"/>
      <c r="AD2548" s="131"/>
      <c r="AE2548" s="131"/>
      <c r="AF2548" s="131"/>
      <c r="AG2548" s="131"/>
      <c r="AH2548" s="131"/>
      <c r="AI2548" s="131"/>
      <c r="AJ2548" s="140"/>
      <c r="AK2548" s="72"/>
      <c r="AL2548" s="133"/>
      <c r="AM2548" s="133"/>
      <c r="AN2548" s="133"/>
      <c r="AO2548" s="133"/>
      <c r="AP2548" s="133"/>
      <c r="AQ2548" s="133"/>
      <c r="AR2548" s="133"/>
      <c r="AS2548" s="133"/>
      <c r="AT2548" s="133"/>
      <c r="AU2548" s="133"/>
      <c r="AV2548" s="152"/>
      <c r="AW2548" s="134"/>
      <c r="AX2548" s="135"/>
    </row>
    <row r="2549" spans="1:50" x14ac:dyDescent="0.25">
      <c r="A2549" s="3"/>
      <c r="B2549" s="129"/>
      <c r="X2549" s="72"/>
      <c r="Y2549" s="132"/>
      <c r="AB2549" s="131"/>
      <c r="AC2549" s="131"/>
      <c r="AD2549" s="131"/>
      <c r="AE2549" s="131"/>
      <c r="AF2549" s="131"/>
      <c r="AG2549" s="131"/>
      <c r="AH2549" s="131"/>
      <c r="AI2549" s="131"/>
      <c r="AJ2549" s="140"/>
      <c r="AK2549" s="72"/>
      <c r="AL2549" s="133"/>
      <c r="AM2549" s="133"/>
      <c r="AN2549" s="133"/>
      <c r="AO2549" s="133"/>
      <c r="AP2549" s="133"/>
      <c r="AQ2549" s="133"/>
      <c r="AR2549" s="133"/>
      <c r="AS2549" s="133"/>
      <c r="AT2549" s="133"/>
      <c r="AU2549" s="133"/>
      <c r="AV2549" s="152"/>
      <c r="AW2549" s="134"/>
      <c r="AX2549" s="135"/>
    </row>
    <row r="2550" spans="1:50" x14ac:dyDescent="0.25">
      <c r="A2550" s="3"/>
      <c r="B2550" s="129"/>
      <c r="X2550" s="72"/>
      <c r="Y2550" s="132"/>
      <c r="AB2550" s="131"/>
      <c r="AC2550" s="131"/>
      <c r="AD2550" s="131"/>
      <c r="AE2550" s="131"/>
      <c r="AF2550" s="131"/>
      <c r="AG2550" s="131"/>
      <c r="AH2550" s="131"/>
      <c r="AI2550" s="131"/>
      <c r="AJ2550" s="140"/>
      <c r="AK2550" s="72"/>
      <c r="AL2550" s="133"/>
      <c r="AM2550" s="133"/>
      <c r="AN2550" s="133"/>
      <c r="AO2550" s="133"/>
      <c r="AP2550" s="133"/>
      <c r="AQ2550" s="133"/>
      <c r="AR2550" s="133"/>
      <c r="AS2550" s="133"/>
      <c r="AT2550" s="133"/>
      <c r="AU2550" s="133"/>
      <c r="AV2550" s="152"/>
      <c r="AW2550" s="134"/>
      <c r="AX2550" s="135"/>
    </row>
    <row r="2551" spans="1:50" x14ac:dyDescent="0.25">
      <c r="A2551" s="3"/>
      <c r="B2551" s="129"/>
      <c r="X2551" s="72"/>
      <c r="Y2551" s="132"/>
      <c r="AB2551" s="131"/>
      <c r="AC2551" s="131"/>
      <c r="AD2551" s="131"/>
      <c r="AE2551" s="131"/>
      <c r="AF2551" s="131"/>
      <c r="AG2551" s="131"/>
      <c r="AH2551" s="131"/>
      <c r="AI2551" s="131"/>
      <c r="AJ2551" s="140"/>
      <c r="AK2551" s="72"/>
      <c r="AL2551" s="133"/>
      <c r="AM2551" s="133"/>
      <c r="AN2551" s="133"/>
      <c r="AO2551" s="133"/>
      <c r="AP2551" s="133"/>
      <c r="AQ2551" s="133"/>
      <c r="AR2551" s="133"/>
      <c r="AS2551" s="133"/>
      <c r="AT2551" s="133"/>
      <c r="AU2551" s="133"/>
      <c r="AV2551" s="152"/>
      <c r="AW2551" s="134"/>
      <c r="AX2551" s="135"/>
    </row>
    <row r="2552" spans="1:50" x14ac:dyDescent="0.25">
      <c r="A2552" s="3"/>
      <c r="B2552" s="129"/>
      <c r="X2552" s="72"/>
      <c r="Y2552" s="132"/>
      <c r="AB2552" s="131"/>
      <c r="AC2552" s="131"/>
      <c r="AD2552" s="131"/>
      <c r="AE2552" s="131"/>
      <c r="AF2552" s="131"/>
      <c r="AG2552" s="131"/>
      <c r="AH2552" s="131"/>
      <c r="AI2552" s="131"/>
      <c r="AJ2552" s="140"/>
      <c r="AK2552" s="72"/>
      <c r="AL2552" s="133"/>
      <c r="AM2552" s="133"/>
      <c r="AN2552" s="133"/>
      <c r="AO2552" s="133"/>
      <c r="AP2552" s="133"/>
      <c r="AQ2552" s="133"/>
      <c r="AR2552" s="133"/>
      <c r="AS2552" s="133"/>
      <c r="AT2552" s="133"/>
      <c r="AU2552" s="133"/>
      <c r="AV2552" s="152"/>
      <c r="AW2552" s="134"/>
      <c r="AX2552" s="135"/>
    </row>
    <row r="2553" spans="1:50" x14ac:dyDescent="0.25">
      <c r="A2553" s="3"/>
      <c r="B2553" s="129"/>
      <c r="X2553" s="72"/>
      <c r="Y2553" s="132"/>
      <c r="AB2553" s="131"/>
      <c r="AC2553" s="131"/>
      <c r="AD2553" s="131"/>
      <c r="AE2553" s="131"/>
      <c r="AF2553" s="131"/>
      <c r="AG2553" s="131"/>
      <c r="AH2553" s="131"/>
      <c r="AI2553" s="131"/>
      <c r="AJ2553" s="140"/>
      <c r="AK2553" s="72"/>
      <c r="AL2553" s="133"/>
      <c r="AM2553" s="133"/>
      <c r="AN2553" s="133"/>
      <c r="AO2553" s="133"/>
      <c r="AP2553" s="133"/>
      <c r="AQ2553" s="133"/>
      <c r="AR2553" s="133"/>
      <c r="AS2553" s="133"/>
      <c r="AT2553" s="133"/>
      <c r="AU2553" s="133"/>
      <c r="AV2553" s="152"/>
      <c r="AW2553" s="134"/>
      <c r="AX2553" s="135"/>
    </row>
    <row r="2554" spans="1:50" x14ac:dyDescent="0.25">
      <c r="A2554" s="3"/>
      <c r="B2554" s="129"/>
      <c r="X2554" s="72"/>
      <c r="Y2554" s="132"/>
      <c r="AB2554" s="131"/>
      <c r="AC2554" s="131"/>
      <c r="AD2554" s="131"/>
      <c r="AE2554" s="131"/>
      <c r="AF2554" s="131"/>
      <c r="AG2554" s="131"/>
      <c r="AH2554" s="131"/>
      <c r="AI2554" s="131"/>
      <c r="AJ2554" s="140"/>
      <c r="AK2554" s="72"/>
      <c r="AL2554" s="133"/>
      <c r="AM2554" s="133"/>
      <c r="AN2554" s="133"/>
      <c r="AO2554" s="133"/>
      <c r="AP2554" s="133"/>
      <c r="AQ2554" s="133"/>
      <c r="AR2554" s="133"/>
      <c r="AS2554" s="133"/>
      <c r="AT2554" s="133"/>
      <c r="AU2554" s="133"/>
      <c r="AV2554" s="152"/>
      <c r="AW2554" s="134"/>
      <c r="AX2554" s="135"/>
    </row>
    <row r="2555" spans="1:50" x14ac:dyDescent="0.25">
      <c r="A2555" s="3"/>
      <c r="B2555" s="129"/>
      <c r="X2555" s="72"/>
      <c r="Y2555" s="132"/>
      <c r="AB2555" s="131"/>
      <c r="AC2555" s="131"/>
      <c r="AD2555" s="131"/>
      <c r="AE2555" s="131"/>
      <c r="AF2555" s="131"/>
      <c r="AG2555" s="131"/>
      <c r="AH2555" s="131"/>
      <c r="AI2555" s="131"/>
      <c r="AJ2555" s="140"/>
      <c r="AK2555" s="72"/>
      <c r="AL2555" s="133"/>
      <c r="AM2555" s="133"/>
      <c r="AN2555" s="133"/>
      <c r="AO2555" s="133"/>
      <c r="AP2555" s="133"/>
      <c r="AQ2555" s="133"/>
      <c r="AR2555" s="133"/>
      <c r="AS2555" s="133"/>
      <c r="AT2555" s="133"/>
      <c r="AU2555" s="133"/>
      <c r="AV2555" s="152"/>
      <c r="AW2555" s="134"/>
      <c r="AX2555" s="135"/>
    </row>
    <row r="2556" spans="1:50" x14ac:dyDescent="0.25">
      <c r="A2556" s="3"/>
      <c r="B2556" s="129"/>
      <c r="X2556" s="72"/>
      <c r="Y2556" s="132"/>
      <c r="AB2556" s="131"/>
      <c r="AC2556" s="131"/>
      <c r="AD2556" s="131"/>
      <c r="AE2556" s="131"/>
      <c r="AF2556" s="131"/>
      <c r="AG2556" s="131"/>
      <c r="AH2556" s="131"/>
      <c r="AI2556" s="131"/>
      <c r="AJ2556" s="140"/>
      <c r="AK2556" s="72"/>
      <c r="AL2556" s="133"/>
      <c r="AM2556" s="133"/>
      <c r="AN2556" s="133"/>
      <c r="AO2556" s="133"/>
      <c r="AP2556" s="133"/>
      <c r="AQ2556" s="133"/>
      <c r="AR2556" s="133"/>
      <c r="AS2556" s="133"/>
      <c r="AT2556" s="133"/>
      <c r="AU2556" s="133"/>
      <c r="AV2556" s="152"/>
      <c r="AW2556" s="134"/>
      <c r="AX2556" s="135"/>
    </row>
    <row r="2557" spans="1:50" x14ac:dyDescent="0.25">
      <c r="A2557" s="3"/>
      <c r="B2557" s="129"/>
      <c r="X2557" s="72"/>
      <c r="Y2557" s="132"/>
      <c r="AB2557" s="131"/>
      <c r="AC2557" s="131"/>
      <c r="AD2557" s="131"/>
      <c r="AE2557" s="131"/>
      <c r="AF2557" s="131"/>
      <c r="AG2557" s="131"/>
      <c r="AH2557" s="131"/>
      <c r="AI2557" s="131"/>
      <c r="AJ2557" s="140"/>
      <c r="AK2557" s="72"/>
      <c r="AL2557" s="133"/>
      <c r="AM2557" s="133"/>
      <c r="AN2557" s="133"/>
      <c r="AO2557" s="133"/>
      <c r="AP2557" s="133"/>
      <c r="AQ2557" s="133"/>
      <c r="AR2557" s="133"/>
      <c r="AS2557" s="133"/>
      <c r="AT2557" s="133"/>
      <c r="AU2557" s="133"/>
      <c r="AV2557" s="152"/>
      <c r="AW2557" s="134"/>
      <c r="AX2557" s="135"/>
    </row>
    <row r="2558" spans="1:50" x14ac:dyDescent="0.25">
      <c r="A2558" s="3"/>
      <c r="B2558" s="129"/>
      <c r="X2558" s="72"/>
      <c r="Y2558" s="132"/>
      <c r="AB2558" s="131"/>
      <c r="AC2558" s="131"/>
      <c r="AD2558" s="131"/>
      <c r="AE2558" s="131"/>
      <c r="AF2558" s="131"/>
      <c r="AG2558" s="131"/>
      <c r="AH2558" s="131"/>
      <c r="AI2558" s="131"/>
      <c r="AJ2558" s="140"/>
      <c r="AK2558" s="72"/>
      <c r="AL2558" s="133"/>
      <c r="AM2558" s="133"/>
      <c r="AN2558" s="133"/>
      <c r="AO2558" s="133"/>
      <c r="AP2558" s="133"/>
      <c r="AQ2558" s="133"/>
      <c r="AR2558" s="133"/>
      <c r="AS2558" s="133"/>
      <c r="AT2558" s="133"/>
      <c r="AU2558" s="133"/>
      <c r="AV2558" s="152"/>
      <c r="AW2558" s="134"/>
      <c r="AX2558" s="135"/>
    </row>
    <row r="2559" spans="1:50" x14ac:dyDescent="0.25">
      <c r="A2559" s="3"/>
      <c r="B2559" s="129"/>
      <c r="X2559" s="72"/>
      <c r="Y2559" s="132"/>
      <c r="AB2559" s="131"/>
      <c r="AC2559" s="131"/>
      <c r="AD2559" s="131"/>
      <c r="AE2559" s="131"/>
      <c r="AF2559" s="131"/>
      <c r="AG2559" s="131"/>
      <c r="AH2559" s="131"/>
      <c r="AI2559" s="131"/>
      <c r="AJ2559" s="140"/>
      <c r="AK2559" s="72"/>
      <c r="AL2559" s="133"/>
      <c r="AM2559" s="133"/>
      <c r="AN2559" s="133"/>
      <c r="AO2559" s="133"/>
      <c r="AP2559" s="133"/>
      <c r="AQ2559" s="133"/>
      <c r="AR2559" s="133"/>
      <c r="AS2559" s="133"/>
      <c r="AT2559" s="133"/>
      <c r="AU2559" s="133"/>
      <c r="AV2559" s="152"/>
      <c r="AW2559" s="134"/>
      <c r="AX2559" s="135"/>
    </row>
    <row r="2560" spans="1:50" x14ac:dyDescent="0.25">
      <c r="A2560" s="3"/>
      <c r="B2560" s="129"/>
      <c r="X2560" s="72"/>
      <c r="Y2560" s="132"/>
      <c r="AB2560" s="131"/>
      <c r="AC2560" s="131"/>
      <c r="AD2560" s="131"/>
      <c r="AE2560" s="131"/>
      <c r="AF2560" s="131"/>
      <c r="AG2560" s="131"/>
      <c r="AH2560" s="131"/>
      <c r="AI2560" s="131"/>
      <c r="AJ2560" s="140"/>
      <c r="AK2560" s="72"/>
      <c r="AL2560" s="133"/>
      <c r="AM2560" s="133"/>
      <c r="AN2560" s="133"/>
      <c r="AO2560" s="133"/>
      <c r="AP2560" s="133"/>
      <c r="AQ2560" s="133"/>
      <c r="AR2560" s="133"/>
      <c r="AS2560" s="133"/>
      <c r="AT2560" s="133"/>
      <c r="AU2560" s="133"/>
      <c r="AV2560" s="152"/>
      <c r="AW2560" s="134"/>
      <c r="AX2560" s="135"/>
    </row>
    <row r="2561" spans="1:50" x14ac:dyDescent="0.25">
      <c r="A2561" s="3"/>
      <c r="B2561" s="129"/>
      <c r="X2561" s="72"/>
      <c r="Y2561" s="132"/>
      <c r="AB2561" s="131"/>
      <c r="AC2561" s="131"/>
      <c r="AD2561" s="131"/>
      <c r="AE2561" s="131"/>
      <c r="AF2561" s="131"/>
      <c r="AG2561" s="131"/>
      <c r="AH2561" s="131"/>
      <c r="AI2561" s="131"/>
      <c r="AJ2561" s="140"/>
      <c r="AK2561" s="72"/>
      <c r="AL2561" s="133"/>
      <c r="AM2561" s="133"/>
      <c r="AN2561" s="133"/>
      <c r="AO2561" s="133"/>
      <c r="AP2561" s="133"/>
      <c r="AQ2561" s="133"/>
      <c r="AR2561" s="133"/>
      <c r="AS2561" s="133"/>
      <c r="AT2561" s="133"/>
      <c r="AU2561" s="133"/>
      <c r="AV2561" s="152"/>
      <c r="AW2561" s="134"/>
      <c r="AX2561" s="135"/>
    </row>
    <row r="2562" spans="1:50" x14ac:dyDescent="0.25">
      <c r="A2562" s="3"/>
      <c r="B2562" s="129"/>
      <c r="X2562" s="72"/>
      <c r="Y2562" s="132"/>
      <c r="AB2562" s="131"/>
      <c r="AC2562" s="131"/>
      <c r="AD2562" s="131"/>
      <c r="AE2562" s="131"/>
      <c r="AF2562" s="131"/>
      <c r="AG2562" s="131"/>
      <c r="AH2562" s="131"/>
      <c r="AI2562" s="131"/>
      <c r="AJ2562" s="140"/>
      <c r="AK2562" s="72"/>
      <c r="AL2562" s="133"/>
      <c r="AM2562" s="133"/>
      <c r="AN2562" s="133"/>
      <c r="AO2562" s="133"/>
      <c r="AP2562" s="133"/>
      <c r="AQ2562" s="133"/>
      <c r="AR2562" s="133"/>
      <c r="AS2562" s="133"/>
      <c r="AT2562" s="133"/>
      <c r="AU2562" s="133"/>
      <c r="AV2562" s="152"/>
      <c r="AW2562" s="134"/>
      <c r="AX2562" s="135"/>
    </row>
    <row r="2563" spans="1:50" x14ac:dyDescent="0.25">
      <c r="A2563" s="3"/>
      <c r="B2563" s="129"/>
      <c r="X2563" s="72"/>
      <c r="Y2563" s="132"/>
      <c r="AB2563" s="131"/>
      <c r="AC2563" s="131"/>
      <c r="AD2563" s="131"/>
      <c r="AE2563" s="131"/>
      <c r="AF2563" s="131"/>
      <c r="AG2563" s="131"/>
      <c r="AH2563" s="131"/>
      <c r="AI2563" s="131"/>
      <c r="AJ2563" s="140"/>
      <c r="AK2563" s="72"/>
      <c r="AL2563" s="133"/>
      <c r="AM2563" s="133"/>
      <c r="AN2563" s="133"/>
      <c r="AO2563" s="133"/>
      <c r="AP2563" s="133"/>
      <c r="AQ2563" s="133"/>
      <c r="AR2563" s="133"/>
      <c r="AS2563" s="133"/>
      <c r="AT2563" s="133"/>
      <c r="AU2563" s="133"/>
      <c r="AV2563" s="152"/>
      <c r="AW2563" s="134"/>
      <c r="AX2563" s="135"/>
    </row>
    <row r="2564" spans="1:50" x14ac:dyDescent="0.25">
      <c r="A2564" s="3"/>
      <c r="B2564" s="129"/>
      <c r="X2564" s="72"/>
      <c r="Y2564" s="132"/>
      <c r="AB2564" s="131"/>
      <c r="AC2564" s="131"/>
      <c r="AD2564" s="131"/>
      <c r="AE2564" s="131"/>
      <c r="AF2564" s="131"/>
      <c r="AG2564" s="131"/>
      <c r="AH2564" s="131"/>
      <c r="AI2564" s="131"/>
      <c r="AJ2564" s="140"/>
      <c r="AK2564" s="72"/>
      <c r="AL2564" s="133"/>
      <c r="AM2564" s="133"/>
      <c r="AN2564" s="133"/>
      <c r="AO2564" s="133"/>
      <c r="AP2564" s="133"/>
      <c r="AQ2564" s="133"/>
      <c r="AR2564" s="133"/>
      <c r="AS2564" s="133"/>
      <c r="AT2564" s="133"/>
      <c r="AU2564" s="133"/>
      <c r="AV2564" s="152"/>
      <c r="AW2564" s="134"/>
      <c r="AX2564" s="135"/>
    </row>
    <row r="2565" spans="1:50" x14ac:dyDescent="0.25">
      <c r="A2565" s="3"/>
      <c r="B2565" s="129"/>
      <c r="X2565" s="72"/>
      <c r="Y2565" s="132"/>
      <c r="AB2565" s="131"/>
      <c r="AC2565" s="131"/>
      <c r="AD2565" s="131"/>
      <c r="AE2565" s="131"/>
      <c r="AF2565" s="131"/>
      <c r="AG2565" s="131"/>
      <c r="AH2565" s="131"/>
      <c r="AI2565" s="131"/>
      <c r="AJ2565" s="140"/>
      <c r="AK2565" s="72"/>
      <c r="AL2565" s="133"/>
      <c r="AM2565" s="133"/>
      <c r="AN2565" s="133"/>
      <c r="AO2565" s="133"/>
      <c r="AP2565" s="133"/>
      <c r="AQ2565" s="133"/>
      <c r="AR2565" s="133"/>
      <c r="AS2565" s="133"/>
      <c r="AT2565" s="133"/>
      <c r="AU2565" s="133"/>
      <c r="AV2565" s="152"/>
      <c r="AW2565" s="134"/>
      <c r="AX2565" s="135"/>
    </row>
    <row r="2566" spans="1:50" x14ac:dyDescent="0.25">
      <c r="A2566" s="3"/>
      <c r="B2566" s="129"/>
      <c r="X2566" s="72"/>
      <c r="Y2566" s="132"/>
      <c r="AB2566" s="131"/>
      <c r="AC2566" s="131"/>
      <c r="AD2566" s="131"/>
      <c r="AE2566" s="131"/>
      <c r="AF2566" s="131"/>
      <c r="AG2566" s="131"/>
      <c r="AH2566" s="131"/>
      <c r="AI2566" s="131"/>
      <c r="AJ2566" s="140"/>
      <c r="AK2566" s="72"/>
      <c r="AL2566" s="133"/>
      <c r="AM2566" s="133"/>
      <c r="AN2566" s="133"/>
      <c r="AO2566" s="133"/>
      <c r="AP2566" s="133"/>
      <c r="AQ2566" s="133"/>
      <c r="AR2566" s="133"/>
      <c r="AS2566" s="133"/>
      <c r="AT2566" s="133"/>
      <c r="AU2566" s="133"/>
      <c r="AV2566" s="152"/>
      <c r="AW2566" s="134"/>
      <c r="AX2566" s="135"/>
    </row>
    <row r="2567" spans="1:50" x14ac:dyDescent="0.25">
      <c r="A2567" s="3"/>
      <c r="B2567" s="129"/>
      <c r="X2567" s="72"/>
      <c r="Y2567" s="132"/>
      <c r="AB2567" s="131"/>
      <c r="AC2567" s="131"/>
      <c r="AD2567" s="131"/>
      <c r="AE2567" s="131"/>
      <c r="AF2567" s="131"/>
      <c r="AG2567" s="131"/>
      <c r="AH2567" s="131"/>
      <c r="AI2567" s="131"/>
      <c r="AJ2567" s="140"/>
      <c r="AK2567" s="72"/>
      <c r="AL2567" s="133"/>
      <c r="AM2567" s="133"/>
      <c r="AN2567" s="133"/>
      <c r="AO2567" s="133"/>
      <c r="AP2567" s="133"/>
      <c r="AQ2567" s="133"/>
      <c r="AR2567" s="133"/>
      <c r="AS2567" s="133"/>
      <c r="AT2567" s="133"/>
      <c r="AU2567" s="133"/>
      <c r="AV2567" s="152"/>
      <c r="AW2567" s="134"/>
      <c r="AX2567" s="135"/>
    </row>
    <row r="2568" spans="1:50" x14ac:dyDescent="0.25">
      <c r="A2568" s="3"/>
      <c r="B2568" s="129"/>
      <c r="X2568" s="72"/>
      <c r="Y2568" s="132"/>
      <c r="AB2568" s="131"/>
      <c r="AC2568" s="131"/>
      <c r="AD2568" s="131"/>
      <c r="AE2568" s="131"/>
      <c r="AF2568" s="131"/>
      <c r="AG2568" s="131"/>
      <c r="AH2568" s="131"/>
      <c r="AI2568" s="131"/>
      <c r="AJ2568" s="140"/>
      <c r="AK2568" s="72"/>
      <c r="AL2568" s="133"/>
      <c r="AM2568" s="133"/>
      <c r="AN2568" s="133"/>
      <c r="AO2568" s="133"/>
      <c r="AP2568" s="133"/>
      <c r="AQ2568" s="133"/>
      <c r="AR2568" s="133"/>
      <c r="AS2568" s="133"/>
      <c r="AT2568" s="133"/>
      <c r="AU2568" s="133"/>
      <c r="AV2568" s="152"/>
      <c r="AW2568" s="134"/>
      <c r="AX2568" s="135"/>
    </row>
    <row r="2569" spans="1:50" x14ac:dyDescent="0.25">
      <c r="A2569" s="3"/>
      <c r="B2569" s="129"/>
      <c r="X2569" s="72"/>
      <c r="Y2569" s="132"/>
      <c r="AB2569" s="131"/>
      <c r="AC2569" s="131"/>
      <c r="AD2569" s="131"/>
      <c r="AE2569" s="131"/>
      <c r="AF2569" s="131"/>
      <c r="AG2569" s="131"/>
      <c r="AH2569" s="131"/>
      <c r="AI2569" s="131"/>
      <c r="AJ2569" s="140"/>
      <c r="AK2569" s="72"/>
      <c r="AL2569" s="133"/>
      <c r="AM2569" s="133"/>
      <c r="AN2569" s="133"/>
      <c r="AO2569" s="133"/>
      <c r="AP2569" s="133"/>
      <c r="AQ2569" s="133"/>
      <c r="AR2569" s="133"/>
      <c r="AS2569" s="133"/>
      <c r="AT2569" s="133"/>
      <c r="AU2569" s="133"/>
      <c r="AV2569" s="152"/>
      <c r="AW2569" s="134"/>
      <c r="AX2569" s="135"/>
    </row>
    <row r="2570" spans="1:50" x14ac:dyDescent="0.25">
      <c r="A2570" s="3"/>
      <c r="B2570" s="129"/>
      <c r="X2570" s="72"/>
      <c r="Y2570" s="132"/>
      <c r="AB2570" s="131"/>
      <c r="AC2570" s="131"/>
      <c r="AD2570" s="131"/>
      <c r="AE2570" s="131"/>
      <c r="AF2570" s="131"/>
      <c r="AG2570" s="131"/>
      <c r="AH2570" s="131"/>
      <c r="AI2570" s="131"/>
      <c r="AJ2570" s="140"/>
      <c r="AK2570" s="72"/>
      <c r="AL2570" s="133"/>
      <c r="AM2570" s="133"/>
      <c r="AN2570" s="133"/>
      <c r="AO2570" s="133"/>
      <c r="AP2570" s="133"/>
      <c r="AQ2570" s="133"/>
      <c r="AR2570" s="133"/>
      <c r="AS2570" s="133"/>
      <c r="AT2570" s="133"/>
      <c r="AU2570" s="133"/>
      <c r="AV2570" s="152"/>
      <c r="AW2570" s="134"/>
      <c r="AX2570" s="135"/>
    </row>
    <row r="2571" spans="1:50" x14ac:dyDescent="0.25">
      <c r="A2571" s="3"/>
      <c r="B2571" s="129"/>
      <c r="X2571" s="72"/>
      <c r="Y2571" s="132"/>
      <c r="AB2571" s="131"/>
      <c r="AC2571" s="131"/>
      <c r="AD2571" s="131"/>
      <c r="AE2571" s="131"/>
      <c r="AF2571" s="131"/>
      <c r="AG2571" s="131"/>
      <c r="AH2571" s="131"/>
      <c r="AI2571" s="131"/>
      <c r="AJ2571" s="140"/>
      <c r="AK2571" s="72"/>
      <c r="AL2571" s="133"/>
      <c r="AM2571" s="133"/>
      <c r="AN2571" s="133"/>
      <c r="AO2571" s="133"/>
      <c r="AP2571" s="133"/>
      <c r="AQ2571" s="133"/>
      <c r="AR2571" s="133"/>
      <c r="AS2571" s="133"/>
      <c r="AT2571" s="133"/>
      <c r="AU2571" s="133"/>
      <c r="AV2571" s="152"/>
      <c r="AW2571" s="134"/>
      <c r="AX2571" s="135"/>
    </row>
    <row r="2572" spans="1:50" x14ac:dyDescent="0.25">
      <c r="A2572" s="3"/>
      <c r="B2572" s="129"/>
      <c r="X2572" s="72"/>
      <c r="Y2572" s="132"/>
      <c r="AB2572" s="131"/>
      <c r="AC2572" s="131"/>
      <c r="AD2572" s="131"/>
      <c r="AE2572" s="131"/>
      <c r="AF2572" s="131"/>
      <c r="AG2572" s="131"/>
      <c r="AH2572" s="131"/>
      <c r="AI2572" s="131"/>
      <c r="AJ2572" s="140"/>
      <c r="AK2572" s="72"/>
      <c r="AL2572" s="133"/>
      <c r="AM2572" s="133"/>
      <c r="AN2572" s="133"/>
      <c r="AO2572" s="133"/>
      <c r="AP2572" s="133"/>
      <c r="AQ2572" s="133"/>
      <c r="AR2572" s="133"/>
      <c r="AS2572" s="133"/>
      <c r="AT2572" s="133"/>
      <c r="AU2572" s="133"/>
      <c r="AV2572" s="152"/>
      <c r="AW2572" s="134"/>
      <c r="AX2572" s="135"/>
    </row>
    <row r="2573" spans="1:50" x14ac:dyDescent="0.25">
      <c r="A2573" s="3"/>
      <c r="B2573" s="129"/>
      <c r="X2573" s="72"/>
      <c r="Y2573" s="132"/>
      <c r="AB2573" s="131"/>
      <c r="AC2573" s="131"/>
      <c r="AD2573" s="131"/>
      <c r="AE2573" s="131"/>
      <c r="AF2573" s="131"/>
      <c r="AG2573" s="131"/>
      <c r="AH2573" s="131"/>
      <c r="AI2573" s="131"/>
      <c r="AJ2573" s="140"/>
      <c r="AK2573" s="72"/>
      <c r="AL2573" s="133"/>
      <c r="AM2573" s="133"/>
      <c r="AN2573" s="133"/>
      <c r="AO2573" s="133"/>
      <c r="AP2573" s="133"/>
      <c r="AQ2573" s="133"/>
      <c r="AR2573" s="133"/>
      <c r="AS2573" s="133"/>
      <c r="AT2573" s="133"/>
      <c r="AU2573" s="133"/>
      <c r="AV2573" s="152"/>
      <c r="AW2573" s="134"/>
      <c r="AX2573" s="135"/>
    </row>
    <row r="2574" spans="1:50" x14ac:dyDescent="0.25">
      <c r="A2574" s="3"/>
      <c r="B2574" s="129"/>
      <c r="X2574" s="72"/>
      <c r="Y2574" s="132"/>
      <c r="AB2574" s="131"/>
      <c r="AC2574" s="131"/>
      <c r="AD2574" s="131"/>
      <c r="AE2574" s="131"/>
      <c r="AF2574" s="131"/>
      <c r="AG2574" s="131"/>
      <c r="AH2574" s="131"/>
      <c r="AI2574" s="131"/>
      <c r="AJ2574" s="140"/>
      <c r="AK2574" s="72"/>
      <c r="AL2574" s="133"/>
      <c r="AM2574" s="133"/>
      <c r="AN2574" s="133"/>
      <c r="AO2574" s="133"/>
      <c r="AP2574" s="133"/>
      <c r="AQ2574" s="133"/>
      <c r="AR2574" s="133"/>
      <c r="AS2574" s="133"/>
      <c r="AT2574" s="133"/>
      <c r="AU2574" s="133"/>
      <c r="AV2574" s="152"/>
      <c r="AW2574" s="134"/>
      <c r="AX2574" s="135"/>
    </row>
    <row r="2575" spans="1:50" x14ac:dyDescent="0.25">
      <c r="A2575" s="3"/>
      <c r="B2575" s="129"/>
      <c r="X2575" s="72"/>
      <c r="Y2575" s="132"/>
      <c r="AB2575" s="131"/>
      <c r="AC2575" s="131"/>
      <c r="AD2575" s="131"/>
      <c r="AE2575" s="131"/>
      <c r="AF2575" s="131"/>
      <c r="AG2575" s="131"/>
      <c r="AH2575" s="131"/>
      <c r="AI2575" s="131"/>
      <c r="AJ2575" s="140"/>
      <c r="AK2575" s="72"/>
      <c r="AL2575" s="133"/>
      <c r="AM2575" s="133"/>
      <c r="AN2575" s="133"/>
      <c r="AO2575" s="133"/>
      <c r="AP2575" s="133"/>
      <c r="AQ2575" s="133"/>
      <c r="AR2575" s="133"/>
      <c r="AS2575" s="133"/>
      <c r="AT2575" s="133"/>
      <c r="AU2575" s="133"/>
      <c r="AV2575" s="152"/>
      <c r="AW2575" s="134"/>
      <c r="AX2575" s="135"/>
    </row>
    <row r="2576" spans="1:50" x14ac:dyDescent="0.25">
      <c r="A2576" s="3"/>
      <c r="B2576" s="129"/>
      <c r="X2576" s="72"/>
      <c r="Y2576" s="132"/>
      <c r="AB2576" s="131"/>
      <c r="AC2576" s="131"/>
      <c r="AD2576" s="131"/>
      <c r="AE2576" s="131"/>
      <c r="AF2576" s="131"/>
      <c r="AG2576" s="131"/>
      <c r="AH2576" s="131"/>
      <c r="AI2576" s="131"/>
      <c r="AJ2576" s="140"/>
      <c r="AK2576" s="72"/>
      <c r="AL2576" s="133"/>
      <c r="AM2576" s="133"/>
      <c r="AN2576" s="133"/>
      <c r="AO2576" s="133"/>
      <c r="AP2576" s="133"/>
      <c r="AQ2576" s="133"/>
      <c r="AR2576" s="133"/>
      <c r="AS2576" s="133"/>
      <c r="AT2576" s="133"/>
      <c r="AU2576" s="133"/>
      <c r="AV2576" s="152"/>
      <c r="AW2576" s="134"/>
      <c r="AX2576" s="135"/>
    </row>
    <row r="2577" spans="1:50" x14ac:dyDescent="0.25">
      <c r="A2577" s="3"/>
      <c r="B2577" s="129"/>
      <c r="X2577" s="72"/>
      <c r="Y2577" s="132"/>
      <c r="AB2577" s="131"/>
      <c r="AC2577" s="131"/>
      <c r="AD2577" s="131"/>
      <c r="AE2577" s="131"/>
      <c r="AF2577" s="131"/>
      <c r="AG2577" s="131"/>
      <c r="AH2577" s="131"/>
      <c r="AI2577" s="131"/>
      <c r="AJ2577" s="140"/>
      <c r="AK2577" s="72"/>
      <c r="AL2577" s="133"/>
      <c r="AM2577" s="133"/>
      <c r="AN2577" s="133"/>
      <c r="AO2577" s="133"/>
      <c r="AP2577" s="133"/>
      <c r="AQ2577" s="133"/>
      <c r="AR2577" s="133"/>
      <c r="AS2577" s="133"/>
      <c r="AT2577" s="133"/>
      <c r="AU2577" s="133"/>
      <c r="AV2577" s="152"/>
      <c r="AW2577" s="134"/>
      <c r="AX2577" s="135"/>
    </row>
    <row r="2578" spans="1:50" x14ac:dyDescent="0.25">
      <c r="A2578" s="3"/>
      <c r="B2578" s="129"/>
      <c r="X2578" s="72"/>
      <c r="Y2578" s="132"/>
      <c r="AB2578" s="131"/>
      <c r="AC2578" s="131"/>
      <c r="AD2578" s="131"/>
      <c r="AE2578" s="131"/>
      <c r="AF2578" s="131"/>
      <c r="AG2578" s="131"/>
      <c r="AH2578" s="131"/>
      <c r="AI2578" s="131"/>
      <c r="AJ2578" s="140"/>
      <c r="AK2578" s="72"/>
      <c r="AL2578" s="133"/>
      <c r="AM2578" s="133"/>
      <c r="AN2578" s="133"/>
      <c r="AO2578" s="133"/>
      <c r="AP2578" s="133"/>
      <c r="AQ2578" s="133"/>
      <c r="AR2578" s="133"/>
      <c r="AS2578" s="133"/>
      <c r="AT2578" s="133"/>
      <c r="AU2578" s="133"/>
      <c r="AV2578" s="152"/>
      <c r="AW2578" s="134"/>
      <c r="AX2578" s="135"/>
    </row>
    <row r="2579" spans="1:50" x14ac:dyDescent="0.25">
      <c r="A2579" s="3"/>
      <c r="B2579" s="129"/>
      <c r="X2579" s="72"/>
      <c r="Y2579" s="132"/>
      <c r="AB2579" s="131"/>
      <c r="AC2579" s="131"/>
      <c r="AD2579" s="131"/>
      <c r="AE2579" s="131"/>
      <c r="AF2579" s="131"/>
      <c r="AG2579" s="131"/>
      <c r="AH2579" s="131"/>
      <c r="AI2579" s="131"/>
      <c r="AJ2579" s="140"/>
      <c r="AK2579" s="72"/>
      <c r="AL2579" s="133"/>
      <c r="AM2579" s="133"/>
      <c r="AN2579" s="133"/>
      <c r="AO2579" s="133"/>
      <c r="AP2579" s="133"/>
      <c r="AQ2579" s="133"/>
      <c r="AR2579" s="133"/>
      <c r="AS2579" s="133"/>
      <c r="AT2579" s="133"/>
      <c r="AU2579" s="133"/>
      <c r="AV2579" s="152"/>
      <c r="AW2579" s="134"/>
      <c r="AX2579" s="135"/>
    </row>
    <row r="2580" spans="1:50" x14ac:dyDescent="0.25">
      <c r="A2580" s="3"/>
      <c r="B2580" s="129"/>
      <c r="X2580" s="72"/>
      <c r="Y2580" s="132"/>
      <c r="AB2580" s="131"/>
      <c r="AC2580" s="131"/>
      <c r="AD2580" s="131"/>
      <c r="AE2580" s="131"/>
      <c r="AF2580" s="131"/>
      <c r="AG2580" s="131"/>
      <c r="AH2580" s="131"/>
      <c r="AI2580" s="131"/>
      <c r="AJ2580" s="140"/>
      <c r="AK2580" s="72"/>
      <c r="AL2580" s="133"/>
      <c r="AM2580" s="133"/>
      <c r="AN2580" s="133"/>
      <c r="AO2580" s="133"/>
      <c r="AP2580" s="133"/>
      <c r="AQ2580" s="133"/>
      <c r="AR2580" s="133"/>
      <c r="AS2580" s="133"/>
      <c r="AT2580" s="133"/>
      <c r="AU2580" s="133"/>
      <c r="AV2580" s="152"/>
      <c r="AW2580" s="134"/>
      <c r="AX2580" s="135"/>
    </row>
    <row r="2581" spans="1:50" x14ac:dyDescent="0.25">
      <c r="A2581" s="3"/>
      <c r="B2581" s="129"/>
      <c r="X2581" s="72"/>
      <c r="Y2581" s="132"/>
      <c r="AB2581" s="131"/>
      <c r="AC2581" s="131"/>
      <c r="AD2581" s="131"/>
      <c r="AE2581" s="131"/>
      <c r="AF2581" s="131"/>
      <c r="AG2581" s="131"/>
      <c r="AH2581" s="131"/>
      <c r="AI2581" s="131"/>
      <c r="AJ2581" s="140"/>
      <c r="AK2581" s="72"/>
      <c r="AL2581" s="133"/>
      <c r="AM2581" s="133"/>
      <c r="AN2581" s="133"/>
      <c r="AO2581" s="133"/>
      <c r="AP2581" s="133"/>
      <c r="AQ2581" s="133"/>
      <c r="AR2581" s="133"/>
      <c r="AS2581" s="133"/>
      <c r="AT2581" s="133"/>
      <c r="AU2581" s="133"/>
      <c r="AV2581" s="152"/>
      <c r="AW2581" s="134"/>
      <c r="AX2581" s="135"/>
    </row>
    <row r="2582" spans="1:50" x14ac:dyDescent="0.25">
      <c r="A2582" s="3"/>
      <c r="B2582" s="129"/>
      <c r="X2582" s="72"/>
      <c r="Y2582" s="132"/>
      <c r="AB2582" s="131"/>
      <c r="AC2582" s="131"/>
      <c r="AD2582" s="131"/>
      <c r="AE2582" s="131"/>
      <c r="AF2582" s="131"/>
      <c r="AG2582" s="131"/>
      <c r="AH2582" s="131"/>
      <c r="AI2582" s="131"/>
      <c r="AJ2582" s="140"/>
      <c r="AK2582" s="72"/>
      <c r="AL2582" s="133"/>
      <c r="AM2582" s="133"/>
      <c r="AN2582" s="133"/>
      <c r="AO2582" s="133"/>
      <c r="AP2582" s="133"/>
      <c r="AQ2582" s="133"/>
      <c r="AR2582" s="133"/>
      <c r="AS2582" s="133"/>
      <c r="AT2582" s="133"/>
      <c r="AU2582" s="133"/>
      <c r="AV2582" s="152"/>
      <c r="AW2582" s="134"/>
      <c r="AX2582" s="135"/>
    </row>
    <row r="2583" spans="1:50" x14ac:dyDescent="0.25">
      <c r="A2583" s="3"/>
      <c r="B2583" s="129"/>
      <c r="X2583" s="72"/>
      <c r="Y2583" s="132"/>
      <c r="AB2583" s="131"/>
      <c r="AC2583" s="131"/>
      <c r="AD2583" s="131"/>
      <c r="AE2583" s="131"/>
      <c r="AF2583" s="131"/>
      <c r="AG2583" s="131"/>
      <c r="AH2583" s="131"/>
      <c r="AI2583" s="131"/>
      <c r="AJ2583" s="140"/>
      <c r="AK2583" s="72"/>
      <c r="AL2583" s="133"/>
      <c r="AM2583" s="133"/>
      <c r="AN2583" s="133"/>
      <c r="AO2583" s="133"/>
      <c r="AP2583" s="133"/>
      <c r="AQ2583" s="133"/>
      <c r="AR2583" s="133"/>
      <c r="AS2583" s="133"/>
      <c r="AT2583" s="133"/>
      <c r="AU2583" s="133"/>
      <c r="AV2583" s="152"/>
      <c r="AW2583" s="134"/>
      <c r="AX2583" s="135"/>
    </row>
    <row r="2584" spans="1:50" x14ac:dyDescent="0.25">
      <c r="A2584" s="3"/>
      <c r="B2584" s="129"/>
      <c r="X2584" s="72"/>
      <c r="Y2584" s="132"/>
      <c r="AB2584" s="131"/>
      <c r="AC2584" s="131"/>
      <c r="AD2584" s="131"/>
      <c r="AE2584" s="131"/>
      <c r="AF2584" s="131"/>
      <c r="AG2584" s="131"/>
      <c r="AH2584" s="131"/>
      <c r="AI2584" s="131"/>
      <c r="AJ2584" s="140"/>
      <c r="AK2584" s="72"/>
      <c r="AL2584" s="133"/>
      <c r="AM2584" s="133"/>
      <c r="AN2584" s="133"/>
      <c r="AO2584" s="133"/>
      <c r="AP2584" s="133"/>
      <c r="AQ2584" s="133"/>
      <c r="AR2584" s="133"/>
      <c r="AS2584" s="133"/>
      <c r="AT2584" s="133"/>
      <c r="AU2584" s="133"/>
      <c r="AV2584" s="152"/>
      <c r="AW2584" s="134"/>
      <c r="AX2584" s="135"/>
    </row>
    <row r="2585" spans="1:50" x14ac:dyDescent="0.25">
      <c r="A2585" s="3"/>
      <c r="B2585" s="129"/>
      <c r="X2585" s="72"/>
      <c r="Y2585" s="132"/>
      <c r="AB2585" s="131"/>
      <c r="AC2585" s="131"/>
      <c r="AD2585" s="131"/>
      <c r="AE2585" s="131"/>
      <c r="AF2585" s="131"/>
      <c r="AG2585" s="131"/>
      <c r="AH2585" s="131"/>
      <c r="AI2585" s="131"/>
      <c r="AJ2585" s="140"/>
      <c r="AK2585" s="72"/>
      <c r="AL2585" s="133"/>
      <c r="AM2585" s="133"/>
      <c r="AN2585" s="133"/>
      <c r="AO2585" s="133"/>
      <c r="AP2585" s="133"/>
      <c r="AQ2585" s="133"/>
      <c r="AR2585" s="133"/>
      <c r="AS2585" s="133"/>
      <c r="AT2585" s="133"/>
      <c r="AU2585" s="133"/>
      <c r="AV2585" s="152"/>
      <c r="AW2585" s="134"/>
      <c r="AX2585" s="135"/>
    </row>
    <row r="2586" spans="1:50" x14ac:dyDescent="0.25">
      <c r="A2586" s="3"/>
      <c r="B2586" s="129"/>
      <c r="X2586" s="72"/>
      <c r="Y2586" s="132"/>
      <c r="AB2586" s="131"/>
      <c r="AC2586" s="131"/>
      <c r="AD2586" s="131"/>
      <c r="AE2586" s="131"/>
      <c r="AF2586" s="131"/>
      <c r="AG2586" s="131"/>
      <c r="AH2586" s="131"/>
      <c r="AI2586" s="131"/>
      <c r="AJ2586" s="140"/>
      <c r="AK2586" s="72"/>
      <c r="AL2586" s="133"/>
      <c r="AM2586" s="133"/>
      <c r="AN2586" s="133"/>
      <c r="AO2586" s="133"/>
      <c r="AP2586" s="133"/>
      <c r="AQ2586" s="133"/>
      <c r="AR2586" s="133"/>
      <c r="AS2586" s="133"/>
      <c r="AT2586" s="133"/>
      <c r="AU2586" s="133"/>
      <c r="AV2586" s="152"/>
      <c r="AW2586" s="134"/>
      <c r="AX2586" s="135"/>
    </row>
    <row r="2587" spans="1:50" x14ac:dyDescent="0.25">
      <c r="A2587" s="3"/>
      <c r="B2587" s="129"/>
      <c r="X2587" s="72"/>
      <c r="Y2587" s="132"/>
      <c r="AB2587" s="131"/>
      <c r="AC2587" s="131"/>
      <c r="AD2587" s="131"/>
      <c r="AE2587" s="131"/>
      <c r="AF2587" s="131"/>
      <c r="AG2587" s="131"/>
      <c r="AH2587" s="131"/>
      <c r="AI2587" s="131"/>
      <c r="AJ2587" s="140"/>
      <c r="AK2587" s="72"/>
      <c r="AL2587" s="133"/>
      <c r="AM2587" s="133"/>
      <c r="AN2587" s="133"/>
      <c r="AO2587" s="133"/>
      <c r="AP2587" s="133"/>
      <c r="AQ2587" s="133"/>
      <c r="AR2587" s="133"/>
      <c r="AS2587" s="133"/>
      <c r="AT2587" s="133"/>
      <c r="AU2587" s="133"/>
      <c r="AV2587" s="152"/>
      <c r="AW2587" s="134"/>
      <c r="AX2587" s="135"/>
    </row>
    <row r="2588" spans="1:50" x14ac:dyDescent="0.25">
      <c r="A2588" s="3"/>
      <c r="B2588" s="129"/>
      <c r="X2588" s="72"/>
      <c r="Y2588" s="132"/>
      <c r="AB2588" s="131"/>
      <c r="AC2588" s="131"/>
      <c r="AD2588" s="131"/>
      <c r="AE2588" s="131"/>
      <c r="AF2588" s="131"/>
      <c r="AG2588" s="131"/>
      <c r="AH2588" s="131"/>
      <c r="AI2588" s="131"/>
      <c r="AJ2588" s="140"/>
      <c r="AK2588" s="72"/>
      <c r="AL2588" s="133"/>
      <c r="AM2588" s="133"/>
      <c r="AN2588" s="133"/>
      <c r="AO2588" s="133"/>
      <c r="AP2588" s="133"/>
      <c r="AQ2588" s="133"/>
      <c r="AR2588" s="133"/>
      <c r="AS2588" s="133"/>
      <c r="AT2588" s="133"/>
      <c r="AU2588" s="133"/>
      <c r="AV2588" s="152"/>
      <c r="AW2588" s="134"/>
      <c r="AX2588" s="135"/>
    </row>
    <row r="2589" spans="1:50" x14ac:dyDescent="0.25">
      <c r="A2589" s="3"/>
      <c r="B2589" s="129"/>
      <c r="X2589" s="72"/>
      <c r="Y2589" s="132"/>
      <c r="AB2589" s="131"/>
      <c r="AC2589" s="131"/>
      <c r="AD2589" s="131"/>
      <c r="AE2589" s="131"/>
      <c r="AF2589" s="131"/>
      <c r="AG2589" s="131"/>
      <c r="AH2589" s="131"/>
      <c r="AI2589" s="131"/>
      <c r="AJ2589" s="140"/>
      <c r="AK2589" s="72"/>
      <c r="AL2589" s="133"/>
      <c r="AM2589" s="133"/>
      <c r="AN2589" s="133"/>
      <c r="AO2589" s="133"/>
      <c r="AP2589" s="133"/>
      <c r="AQ2589" s="133"/>
      <c r="AR2589" s="133"/>
      <c r="AS2589" s="133"/>
      <c r="AT2589" s="133"/>
      <c r="AU2589" s="133"/>
      <c r="AV2589" s="152"/>
      <c r="AW2589" s="134"/>
      <c r="AX2589" s="135"/>
    </row>
    <row r="2590" spans="1:50" x14ac:dyDescent="0.25">
      <c r="A2590" s="3"/>
      <c r="B2590" s="129"/>
      <c r="X2590" s="72"/>
      <c r="Y2590" s="132"/>
      <c r="AB2590" s="131"/>
      <c r="AC2590" s="131"/>
      <c r="AD2590" s="131"/>
      <c r="AE2590" s="131"/>
      <c r="AF2590" s="131"/>
      <c r="AG2590" s="131"/>
      <c r="AH2590" s="131"/>
      <c r="AI2590" s="131"/>
      <c r="AJ2590" s="140"/>
      <c r="AK2590" s="72"/>
      <c r="AL2590" s="133"/>
      <c r="AM2590" s="133"/>
      <c r="AN2590" s="133"/>
      <c r="AO2590" s="133"/>
      <c r="AP2590" s="133"/>
      <c r="AQ2590" s="133"/>
      <c r="AR2590" s="133"/>
      <c r="AS2590" s="133"/>
      <c r="AT2590" s="133"/>
      <c r="AU2590" s="133"/>
      <c r="AV2590" s="152"/>
      <c r="AW2590" s="134"/>
      <c r="AX2590" s="135"/>
    </row>
    <row r="2591" spans="1:50" x14ac:dyDescent="0.25">
      <c r="A2591" s="3"/>
      <c r="B2591" s="129"/>
      <c r="X2591" s="72"/>
      <c r="Y2591" s="132"/>
      <c r="AB2591" s="131"/>
      <c r="AC2591" s="131"/>
      <c r="AD2591" s="131"/>
      <c r="AE2591" s="131"/>
      <c r="AF2591" s="131"/>
      <c r="AG2591" s="131"/>
      <c r="AH2591" s="131"/>
      <c r="AI2591" s="131"/>
      <c r="AJ2591" s="140"/>
      <c r="AK2591" s="72"/>
      <c r="AL2591" s="133"/>
      <c r="AM2591" s="133"/>
      <c r="AN2591" s="133"/>
      <c r="AO2591" s="133"/>
      <c r="AP2591" s="133"/>
      <c r="AQ2591" s="133"/>
      <c r="AR2591" s="133"/>
      <c r="AS2591" s="133"/>
      <c r="AT2591" s="133"/>
      <c r="AU2591" s="133"/>
      <c r="AV2591" s="152"/>
      <c r="AW2591" s="134"/>
      <c r="AX2591" s="135"/>
    </row>
    <row r="2592" spans="1:50" x14ac:dyDescent="0.25">
      <c r="A2592" s="3"/>
      <c r="B2592" s="129"/>
      <c r="X2592" s="72"/>
      <c r="Y2592" s="132"/>
      <c r="AB2592" s="131"/>
      <c r="AC2592" s="131"/>
      <c r="AD2592" s="131"/>
      <c r="AE2592" s="131"/>
      <c r="AF2592" s="131"/>
      <c r="AG2592" s="131"/>
      <c r="AH2592" s="131"/>
      <c r="AI2592" s="131"/>
      <c r="AJ2592" s="140"/>
      <c r="AK2592" s="72"/>
      <c r="AL2592" s="133"/>
      <c r="AM2592" s="133"/>
      <c r="AN2592" s="133"/>
      <c r="AO2592" s="133"/>
      <c r="AP2592" s="133"/>
      <c r="AQ2592" s="133"/>
      <c r="AR2592" s="133"/>
      <c r="AS2592" s="133"/>
      <c r="AT2592" s="133"/>
      <c r="AU2592" s="133"/>
      <c r="AV2592" s="152"/>
      <c r="AW2592" s="134"/>
      <c r="AX2592" s="135"/>
    </row>
    <row r="2593" spans="1:50" x14ac:dyDescent="0.25">
      <c r="A2593" s="3"/>
      <c r="B2593" s="129"/>
      <c r="X2593" s="72"/>
      <c r="Y2593" s="132"/>
      <c r="AB2593" s="131"/>
      <c r="AC2593" s="131"/>
      <c r="AD2593" s="131"/>
      <c r="AE2593" s="131"/>
      <c r="AF2593" s="131"/>
      <c r="AG2593" s="131"/>
      <c r="AH2593" s="131"/>
      <c r="AI2593" s="131"/>
      <c r="AJ2593" s="140"/>
      <c r="AK2593" s="72"/>
      <c r="AL2593" s="133"/>
      <c r="AM2593" s="133"/>
      <c r="AN2593" s="133"/>
      <c r="AO2593" s="133"/>
      <c r="AP2593" s="133"/>
      <c r="AQ2593" s="133"/>
      <c r="AR2593" s="133"/>
      <c r="AS2593" s="133"/>
      <c r="AT2593" s="133"/>
      <c r="AU2593" s="133"/>
      <c r="AV2593" s="152"/>
      <c r="AW2593" s="134"/>
      <c r="AX2593" s="135"/>
    </row>
    <row r="2594" spans="1:50" x14ac:dyDescent="0.25">
      <c r="A2594" s="3"/>
      <c r="B2594" s="129"/>
      <c r="X2594" s="72"/>
      <c r="Y2594" s="132"/>
      <c r="AB2594" s="131"/>
      <c r="AC2594" s="131"/>
      <c r="AD2594" s="131"/>
      <c r="AE2594" s="131"/>
      <c r="AF2594" s="131"/>
      <c r="AG2594" s="131"/>
      <c r="AH2594" s="131"/>
      <c r="AI2594" s="131"/>
      <c r="AJ2594" s="140"/>
      <c r="AK2594" s="72"/>
      <c r="AL2594" s="133"/>
      <c r="AM2594" s="133"/>
      <c r="AN2594" s="133"/>
      <c r="AO2594" s="133"/>
      <c r="AP2594" s="133"/>
      <c r="AQ2594" s="133"/>
      <c r="AR2594" s="133"/>
      <c r="AS2594" s="133"/>
      <c r="AT2594" s="133"/>
      <c r="AU2594" s="133"/>
      <c r="AV2594" s="152"/>
      <c r="AW2594" s="134"/>
      <c r="AX2594" s="135"/>
    </row>
    <row r="2595" spans="1:50" x14ac:dyDescent="0.25">
      <c r="A2595" s="3"/>
      <c r="B2595" s="129"/>
      <c r="X2595" s="72"/>
      <c r="Y2595" s="132"/>
      <c r="AB2595" s="131"/>
      <c r="AC2595" s="131"/>
      <c r="AD2595" s="131"/>
      <c r="AE2595" s="131"/>
      <c r="AF2595" s="131"/>
      <c r="AG2595" s="131"/>
      <c r="AH2595" s="131"/>
      <c r="AI2595" s="131"/>
      <c r="AJ2595" s="140"/>
      <c r="AK2595" s="72"/>
      <c r="AL2595" s="133"/>
      <c r="AM2595" s="133"/>
      <c r="AN2595" s="133"/>
      <c r="AO2595" s="133"/>
      <c r="AP2595" s="133"/>
      <c r="AQ2595" s="133"/>
      <c r="AR2595" s="133"/>
      <c r="AS2595" s="133"/>
      <c r="AT2595" s="133"/>
      <c r="AU2595" s="133"/>
      <c r="AV2595" s="152"/>
      <c r="AW2595" s="134"/>
      <c r="AX2595" s="135"/>
    </row>
    <row r="2596" spans="1:50" x14ac:dyDescent="0.25">
      <c r="A2596" s="3"/>
      <c r="B2596" s="129"/>
      <c r="X2596" s="72"/>
      <c r="Y2596" s="132"/>
      <c r="AB2596" s="131"/>
      <c r="AC2596" s="131"/>
      <c r="AD2596" s="131"/>
      <c r="AE2596" s="131"/>
      <c r="AF2596" s="131"/>
      <c r="AG2596" s="131"/>
      <c r="AH2596" s="131"/>
      <c r="AI2596" s="131"/>
      <c r="AJ2596" s="140"/>
      <c r="AK2596" s="72"/>
      <c r="AL2596" s="133"/>
      <c r="AM2596" s="133"/>
      <c r="AN2596" s="133"/>
      <c r="AO2596" s="133"/>
      <c r="AP2596" s="133"/>
      <c r="AQ2596" s="133"/>
      <c r="AR2596" s="133"/>
      <c r="AS2596" s="133"/>
      <c r="AT2596" s="133"/>
      <c r="AU2596" s="133"/>
      <c r="AV2596" s="152"/>
      <c r="AW2596" s="134"/>
      <c r="AX2596" s="135"/>
    </row>
    <row r="2597" spans="1:50" x14ac:dyDescent="0.25">
      <c r="A2597" s="3"/>
      <c r="B2597" s="129"/>
      <c r="X2597" s="72"/>
      <c r="Y2597" s="132"/>
      <c r="AB2597" s="131"/>
      <c r="AC2597" s="131"/>
      <c r="AD2597" s="131"/>
      <c r="AE2597" s="131"/>
      <c r="AF2597" s="131"/>
      <c r="AG2597" s="131"/>
      <c r="AH2597" s="131"/>
      <c r="AI2597" s="131"/>
      <c r="AJ2597" s="140"/>
      <c r="AK2597" s="72"/>
      <c r="AL2597" s="133"/>
      <c r="AM2597" s="133"/>
      <c r="AN2597" s="133"/>
      <c r="AO2597" s="133"/>
      <c r="AP2597" s="133"/>
      <c r="AQ2597" s="133"/>
      <c r="AR2597" s="133"/>
      <c r="AS2597" s="133"/>
      <c r="AT2597" s="133"/>
      <c r="AU2597" s="133"/>
      <c r="AV2597" s="152"/>
      <c r="AW2597" s="134"/>
      <c r="AX2597" s="135"/>
    </row>
    <row r="2598" spans="1:50" x14ac:dyDescent="0.25">
      <c r="A2598" s="3"/>
      <c r="B2598" s="129"/>
      <c r="X2598" s="72"/>
      <c r="Y2598" s="132"/>
      <c r="AB2598" s="131"/>
      <c r="AC2598" s="131"/>
      <c r="AD2598" s="131"/>
      <c r="AE2598" s="131"/>
      <c r="AF2598" s="131"/>
      <c r="AG2598" s="131"/>
      <c r="AH2598" s="131"/>
      <c r="AI2598" s="131"/>
      <c r="AJ2598" s="140"/>
      <c r="AK2598" s="72"/>
      <c r="AL2598" s="133"/>
      <c r="AM2598" s="133"/>
      <c r="AN2598" s="133"/>
      <c r="AO2598" s="133"/>
      <c r="AP2598" s="133"/>
      <c r="AQ2598" s="133"/>
      <c r="AR2598" s="133"/>
      <c r="AS2598" s="133"/>
      <c r="AT2598" s="133"/>
      <c r="AU2598" s="133"/>
      <c r="AV2598" s="152"/>
      <c r="AW2598" s="134"/>
      <c r="AX2598" s="135"/>
    </row>
    <row r="2599" spans="1:50" x14ac:dyDescent="0.25">
      <c r="A2599" s="3"/>
      <c r="B2599" s="129"/>
      <c r="X2599" s="72"/>
      <c r="Y2599" s="132"/>
      <c r="AB2599" s="131"/>
      <c r="AC2599" s="131"/>
      <c r="AD2599" s="131"/>
      <c r="AE2599" s="131"/>
      <c r="AF2599" s="131"/>
      <c r="AG2599" s="131"/>
      <c r="AH2599" s="131"/>
      <c r="AI2599" s="131"/>
      <c r="AJ2599" s="140"/>
      <c r="AK2599" s="72"/>
      <c r="AL2599" s="133"/>
      <c r="AM2599" s="133"/>
      <c r="AN2599" s="133"/>
      <c r="AO2599" s="133"/>
      <c r="AP2599" s="133"/>
      <c r="AQ2599" s="133"/>
      <c r="AR2599" s="133"/>
      <c r="AS2599" s="133"/>
      <c r="AT2599" s="133"/>
      <c r="AU2599" s="133"/>
      <c r="AV2599" s="152"/>
      <c r="AW2599" s="134"/>
      <c r="AX2599" s="135"/>
    </row>
    <row r="2600" spans="1:50" x14ac:dyDescent="0.25">
      <c r="A2600" s="3"/>
      <c r="B2600" s="129"/>
      <c r="X2600" s="72"/>
      <c r="Y2600" s="132"/>
      <c r="AB2600" s="131"/>
      <c r="AC2600" s="131"/>
      <c r="AD2600" s="131"/>
      <c r="AE2600" s="131"/>
      <c r="AF2600" s="131"/>
      <c r="AG2600" s="131"/>
      <c r="AH2600" s="131"/>
      <c r="AI2600" s="131"/>
      <c r="AJ2600" s="140"/>
      <c r="AK2600" s="72"/>
      <c r="AL2600" s="133"/>
      <c r="AM2600" s="133"/>
      <c r="AN2600" s="133"/>
      <c r="AO2600" s="133"/>
      <c r="AP2600" s="133"/>
      <c r="AQ2600" s="133"/>
      <c r="AR2600" s="133"/>
      <c r="AS2600" s="133"/>
      <c r="AT2600" s="133"/>
      <c r="AU2600" s="133"/>
      <c r="AV2600" s="152"/>
      <c r="AW2600" s="134"/>
      <c r="AX2600" s="135"/>
    </row>
    <row r="2601" spans="1:50" x14ac:dyDescent="0.25">
      <c r="A2601" s="3"/>
      <c r="B2601" s="129"/>
      <c r="X2601" s="72"/>
      <c r="Y2601" s="132"/>
      <c r="AB2601" s="131"/>
      <c r="AC2601" s="131"/>
      <c r="AD2601" s="131"/>
      <c r="AE2601" s="131"/>
      <c r="AF2601" s="131"/>
      <c r="AG2601" s="131"/>
      <c r="AH2601" s="131"/>
      <c r="AI2601" s="131"/>
      <c r="AJ2601" s="140"/>
      <c r="AK2601" s="72"/>
      <c r="AL2601" s="133"/>
      <c r="AM2601" s="133"/>
      <c r="AN2601" s="133"/>
      <c r="AO2601" s="133"/>
      <c r="AP2601" s="133"/>
      <c r="AQ2601" s="133"/>
      <c r="AR2601" s="133"/>
      <c r="AS2601" s="133"/>
      <c r="AT2601" s="133"/>
      <c r="AU2601" s="133"/>
      <c r="AV2601" s="152"/>
      <c r="AW2601" s="134"/>
      <c r="AX2601" s="135"/>
    </row>
    <row r="2602" spans="1:50" x14ac:dyDescent="0.25">
      <c r="A2602" s="3"/>
      <c r="B2602" s="129"/>
      <c r="X2602" s="72"/>
      <c r="Y2602" s="132"/>
      <c r="AB2602" s="131"/>
      <c r="AC2602" s="131"/>
      <c r="AD2602" s="131"/>
      <c r="AE2602" s="131"/>
      <c r="AF2602" s="131"/>
      <c r="AG2602" s="131"/>
      <c r="AH2602" s="131"/>
      <c r="AI2602" s="131"/>
      <c r="AJ2602" s="140"/>
      <c r="AK2602" s="72"/>
      <c r="AL2602" s="133"/>
      <c r="AM2602" s="133"/>
      <c r="AN2602" s="133"/>
      <c r="AO2602" s="133"/>
      <c r="AP2602" s="133"/>
      <c r="AQ2602" s="133"/>
      <c r="AR2602" s="133"/>
      <c r="AS2602" s="133"/>
      <c r="AT2602" s="133"/>
      <c r="AU2602" s="133"/>
      <c r="AV2602" s="152"/>
      <c r="AW2602" s="134"/>
      <c r="AX2602" s="135"/>
    </row>
    <row r="2603" spans="1:50" x14ac:dyDescent="0.25">
      <c r="A2603" s="3"/>
      <c r="B2603" s="129"/>
      <c r="X2603" s="72"/>
      <c r="Y2603" s="132"/>
      <c r="AB2603" s="131"/>
      <c r="AC2603" s="131"/>
      <c r="AD2603" s="131"/>
      <c r="AE2603" s="131"/>
      <c r="AF2603" s="131"/>
      <c r="AG2603" s="131"/>
      <c r="AH2603" s="131"/>
      <c r="AI2603" s="131"/>
      <c r="AJ2603" s="140"/>
      <c r="AK2603" s="72"/>
      <c r="AL2603" s="133"/>
      <c r="AM2603" s="133"/>
      <c r="AN2603" s="133"/>
      <c r="AO2603" s="133"/>
      <c r="AP2603" s="133"/>
      <c r="AQ2603" s="133"/>
      <c r="AR2603" s="133"/>
      <c r="AS2603" s="133"/>
      <c r="AT2603" s="133"/>
      <c r="AU2603" s="133"/>
      <c r="AV2603" s="152"/>
      <c r="AW2603" s="134"/>
      <c r="AX2603" s="135"/>
    </row>
    <row r="2604" spans="1:50" x14ac:dyDescent="0.25">
      <c r="A2604" s="3"/>
      <c r="B2604" s="129"/>
      <c r="X2604" s="72"/>
      <c r="Y2604" s="132"/>
      <c r="AB2604" s="131"/>
      <c r="AC2604" s="131"/>
      <c r="AD2604" s="131"/>
      <c r="AE2604" s="131"/>
      <c r="AF2604" s="131"/>
      <c r="AG2604" s="131"/>
      <c r="AH2604" s="131"/>
      <c r="AI2604" s="131"/>
      <c r="AJ2604" s="140"/>
      <c r="AK2604" s="72"/>
      <c r="AL2604" s="133"/>
      <c r="AM2604" s="133"/>
      <c r="AN2604" s="133"/>
      <c r="AO2604" s="133"/>
      <c r="AP2604" s="133"/>
      <c r="AQ2604" s="133"/>
      <c r="AR2604" s="133"/>
      <c r="AS2604" s="133"/>
      <c r="AT2604" s="133"/>
      <c r="AU2604" s="133"/>
      <c r="AV2604" s="152"/>
      <c r="AW2604" s="134"/>
      <c r="AX2604" s="135"/>
    </row>
    <row r="2605" spans="1:50" x14ac:dyDescent="0.25">
      <c r="A2605" s="3"/>
      <c r="B2605" s="129"/>
      <c r="X2605" s="72"/>
      <c r="Y2605" s="132"/>
      <c r="AB2605" s="131"/>
      <c r="AC2605" s="131"/>
      <c r="AD2605" s="131"/>
      <c r="AE2605" s="131"/>
      <c r="AF2605" s="131"/>
      <c r="AG2605" s="131"/>
      <c r="AH2605" s="131"/>
      <c r="AI2605" s="131"/>
      <c r="AJ2605" s="140"/>
      <c r="AK2605" s="72"/>
      <c r="AL2605" s="133"/>
      <c r="AM2605" s="133"/>
      <c r="AN2605" s="133"/>
      <c r="AO2605" s="133"/>
      <c r="AP2605" s="133"/>
      <c r="AQ2605" s="133"/>
      <c r="AR2605" s="133"/>
      <c r="AS2605" s="133"/>
      <c r="AT2605" s="133"/>
      <c r="AU2605" s="133"/>
      <c r="AV2605" s="152"/>
      <c r="AW2605" s="134"/>
      <c r="AX2605" s="135"/>
    </row>
    <row r="2606" spans="1:50" x14ac:dyDescent="0.25">
      <c r="A2606" s="3"/>
      <c r="B2606" s="129"/>
      <c r="X2606" s="72"/>
      <c r="Y2606" s="132"/>
      <c r="AB2606" s="131"/>
      <c r="AC2606" s="131"/>
      <c r="AD2606" s="131"/>
      <c r="AE2606" s="131"/>
      <c r="AF2606" s="131"/>
      <c r="AG2606" s="131"/>
      <c r="AH2606" s="131"/>
      <c r="AI2606" s="131"/>
      <c r="AJ2606" s="140"/>
      <c r="AK2606" s="72"/>
      <c r="AL2606" s="133"/>
      <c r="AM2606" s="133"/>
      <c r="AN2606" s="133"/>
      <c r="AO2606" s="133"/>
      <c r="AP2606" s="133"/>
      <c r="AQ2606" s="133"/>
      <c r="AR2606" s="133"/>
      <c r="AS2606" s="133"/>
      <c r="AT2606" s="133"/>
      <c r="AU2606" s="133"/>
      <c r="AV2606" s="152"/>
      <c r="AW2606" s="134"/>
      <c r="AX2606" s="135"/>
    </row>
    <row r="2607" spans="1:50" x14ac:dyDescent="0.25">
      <c r="A2607" s="3"/>
      <c r="B2607" s="129"/>
      <c r="X2607" s="72"/>
      <c r="Y2607" s="132"/>
      <c r="AB2607" s="131"/>
      <c r="AC2607" s="131"/>
      <c r="AD2607" s="131"/>
      <c r="AE2607" s="131"/>
      <c r="AF2607" s="131"/>
      <c r="AG2607" s="131"/>
      <c r="AH2607" s="131"/>
      <c r="AI2607" s="131"/>
      <c r="AJ2607" s="140"/>
      <c r="AK2607" s="72"/>
      <c r="AL2607" s="133"/>
      <c r="AM2607" s="133"/>
      <c r="AN2607" s="133"/>
      <c r="AO2607" s="133"/>
      <c r="AP2607" s="133"/>
      <c r="AQ2607" s="133"/>
      <c r="AR2607" s="133"/>
      <c r="AS2607" s="133"/>
      <c r="AT2607" s="133"/>
      <c r="AU2607" s="133"/>
      <c r="AV2607" s="152"/>
      <c r="AW2607" s="134"/>
      <c r="AX2607" s="135"/>
    </row>
    <row r="2608" spans="1:50" x14ac:dyDescent="0.25">
      <c r="A2608" s="3"/>
      <c r="B2608" s="129"/>
      <c r="X2608" s="72"/>
      <c r="Y2608" s="132"/>
      <c r="AB2608" s="131"/>
      <c r="AC2608" s="131"/>
      <c r="AD2608" s="131"/>
      <c r="AE2608" s="131"/>
      <c r="AF2608" s="131"/>
      <c r="AG2608" s="131"/>
      <c r="AH2608" s="131"/>
      <c r="AI2608" s="131"/>
      <c r="AJ2608" s="140"/>
      <c r="AK2608" s="72"/>
      <c r="AL2608" s="133"/>
      <c r="AM2608" s="133"/>
      <c r="AN2608" s="133"/>
      <c r="AO2608" s="133"/>
      <c r="AP2608" s="133"/>
      <c r="AQ2608" s="133"/>
      <c r="AR2608" s="133"/>
      <c r="AS2608" s="133"/>
      <c r="AT2608" s="133"/>
      <c r="AU2608" s="133"/>
      <c r="AV2608" s="152"/>
      <c r="AW2608" s="134"/>
      <c r="AX2608" s="135"/>
    </row>
    <row r="2609" spans="1:50" x14ac:dyDescent="0.25">
      <c r="A2609" s="3"/>
      <c r="B2609" s="129"/>
      <c r="X2609" s="72"/>
      <c r="Y2609" s="132"/>
      <c r="AB2609" s="131"/>
      <c r="AC2609" s="131"/>
      <c r="AD2609" s="131"/>
      <c r="AE2609" s="131"/>
      <c r="AF2609" s="131"/>
      <c r="AG2609" s="131"/>
      <c r="AH2609" s="131"/>
      <c r="AI2609" s="131"/>
      <c r="AJ2609" s="140"/>
      <c r="AK2609" s="72"/>
      <c r="AL2609" s="133"/>
      <c r="AM2609" s="133"/>
      <c r="AN2609" s="133"/>
      <c r="AO2609" s="133"/>
      <c r="AP2609" s="133"/>
      <c r="AQ2609" s="133"/>
      <c r="AR2609" s="133"/>
      <c r="AS2609" s="133"/>
      <c r="AT2609" s="133"/>
      <c r="AU2609" s="133"/>
      <c r="AV2609" s="152"/>
      <c r="AW2609" s="134"/>
      <c r="AX2609" s="135"/>
    </row>
    <row r="2610" spans="1:50" x14ac:dyDescent="0.25">
      <c r="A2610" s="3"/>
      <c r="B2610" s="129"/>
      <c r="X2610" s="72"/>
      <c r="Y2610" s="132"/>
      <c r="AB2610" s="131"/>
      <c r="AC2610" s="131"/>
      <c r="AD2610" s="131"/>
      <c r="AE2610" s="131"/>
      <c r="AF2610" s="131"/>
      <c r="AG2610" s="131"/>
      <c r="AH2610" s="131"/>
      <c r="AI2610" s="131"/>
      <c r="AJ2610" s="140"/>
      <c r="AK2610" s="72"/>
      <c r="AL2610" s="133"/>
      <c r="AM2610" s="133"/>
      <c r="AN2610" s="133"/>
      <c r="AO2610" s="133"/>
      <c r="AP2610" s="133"/>
      <c r="AQ2610" s="133"/>
      <c r="AR2610" s="133"/>
      <c r="AS2610" s="133"/>
      <c r="AT2610" s="133"/>
      <c r="AU2610" s="133"/>
      <c r="AV2610" s="152"/>
      <c r="AW2610" s="134"/>
      <c r="AX2610" s="135"/>
    </row>
    <row r="2611" spans="1:50" x14ac:dyDescent="0.25">
      <c r="A2611" s="3"/>
      <c r="B2611" s="129"/>
      <c r="X2611" s="72"/>
      <c r="Y2611" s="132"/>
      <c r="AB2611" s="131"/>
      <c r="AC2611" s="131"/>
      <c r="AD2611" s="131"/>
      <c r="AE2611" s="131"/>
      <c r="AF2611" s="131"/>
      <c r="AG2611" s="131"/>
      <c r="AH2611" s="131"/>
      <c r="AI2611" s="131"/>
      <c r="AJ2611" s="140"/>
      <c r="AK2611" s="72"/>
      <c r="AL2611" s="133"/>
      <c r="AM2611" s="133"/>
      <c r="AN2611" s="133"/>
      <c r="AO2611" s="133"/>
      <c r="AP2611" s="133"/>
      <c r="AQ2611" s="133"/>
      <c r="AR2611" s="133"/>
      <c r="AS2611" s="133"/>
      <c r="AT2611" s="133"/>
      <c r="AU2611" s="133"/>
      <c r="AV2611" s="152"/>
      <c r="AW2611" s="134"/>
      <c r="AX2611" s="135"/>
    </row>
    <row r="2612" spans="1:50" x14ac:dyDescent="0.25">
      <c r="A2612" s="3"/>
      <c r="B2612" s="129"/>
      <c r="X2612" s="72"/>
      <c r="Y2612" s="132"/>
      <c r="AB2612" s="131"/>
      <c r="AC2612" s="131"/>
      <c r="AD2612" s="131"/>
      <c r="AE2612" s="131"/>
      <c r="AF2612" s="131"/>
      <c r="AG2612" s="131"/>
      <c r="AH2612" s="131"/>
      <c r="AI2612" s="131"/>
      <c r="AJ2612" s="140"/>
      <c r="AK2612" s="72"/>
      <c r="AL2612" s="133"/>
      <c r="AM2612" s="133"/>
      <c r="AN2612" s="133"/>
      <c r="AO2612" s="133"/>
      <c r="AP2612" s="133"/>
      <c r="AQ2612" s="133"/>
      <c r="AR2612" s="133"/>
      <c r="AS2612" s="133"/>
      <c r="AT2612" s="133"/>
      <c r="AU2612" s="133"/>
      <c r="AV2612" s="152"/>
      <c r="AW2612" s="134"/>
      <c r="AX2612" s="135"/>
    </row>
    <row r="2613" spans="1:50" x14ac:dyDescent="0.25">
      <c r="A2613" s="3"/>
      <c r="B2613" s="129"/>
      <c r="X2613" s="72"/>
      <c r="Y2613" s="132"/>
      <c r="AB2613" s="131"/>
      <c r="AC2613" s="131"/>
      <c r="AD2613" s="131"/>
      <c r="AE2613" s="131"/>
      <c r="AF2613" s="131"/>
      <c r="AG2613" s="131"/>
      <c r="AH2613" s="131"/>
      <c r="AI2613" s="131"/>
      <c r="AJ2613" s="140"/>
      <c r="AK2613" s="72"/>
      <c r="AL2613" s="133"/>
      <c r="AM2613" s="133"/>
      <c r="AN2613" s="133"/>
      <c r="AO2613" s="133"/>
      <c r="AP2613" s="133"/>
      <c r="AQ2613" s="133"/>
      <c r="AR2613" s="133"/>
      <c r="AS2613" s="133"/>
      <c r="AT2613" s="133"/>
      <c r="AU2613" s="133"/>
      <c r="AV2613" s="152"/>
      <c r="AW2613" s="134"/>
      <c r="AX2613" s="135"/>
    </row>
    <row r="2614" spans="1:50" x14ac:dyDescent="0.25">
      <c r="A2614" s="3"/>
      <c r="B2614" s="129"/>
      <c r="X2614" s="72"/>
      <c r="Y2614" s="132"/>
      <c r="AB2614" s="131"/>
      <c r="AC2614" s="131"/>
      <c r="AD2614" s="131"/>
      <c r="AE2614" s="131"/>
      <c r="AF2614" s="131"/>
      <c r="AG2614" s="131"/>
      <c r="AH2614" s="131"/>
      <c r="AI2614" s="131"/>
      <c r="AJ2614" s="140"/>
      <c r="AK2614" s="72"/>
      <c r="AL2614" s="133"/>
      <c r="AM2614" s="133"/>
      <c r="AN2614" s="133"/>
      <c r="AO2614" s="133"/>
      <c r="AP2614" s="133"/>
      <c r="AQ2614" s="133"/>
      <c r="AR2614" s="133"/>
      <c r="AS2614" s="133"/>
      <c r="AT2614" s="133"/>
      <c r="AU2614" s="133"/>
      <c r="AV2614" s="152"/>
      <c r="AW2614" s="134"/>
      <c r="AX2614" s="135"/>
    </row>
    <row r="2615" spans="1:50" x14ac:dyDescent="0.25">
      <c r="A2615" s="3"/>
      <c r="B2615" s="129"/>
      <c r="X2615" s="72"/>
      <c r="Y2615" s="132"/>
      <c r="AB2615" s="131"/>
      <c r="AC2615" s="131"/>
      <c r="AD2615" s="131"/>
      <c r="AE2615" s="131"/>
      <c r="AF2615" s="131"/>
      <c r="AG2615" s="131"/>
      <c r="AH2615" s="131"/>
      <c r="AI2615" s="131"/>
      <c r="AJ2615" s="140"/>
      <c r="AK2615" s="72"/>
      <c r="AL2615" s="133"/>
      <c r="AM2615" s="133"/>
      <c r="AN2615" s="133"/>
      <c r="AO2615" s="133"/>
      <c r="AP2615" s="133"/>
      <c r="AQ2615" s="133"/>
      <c r="AR2615" s="133"/>
      <c r="AS2615" s="133"/>
      <c r="AT2615" s="133"/>
      <c r="AU2615" s="133"/>
      <c r="AV2615" s="152"/>
      <c r="AW2615" s="134"/>
      <c r="AX2615" s="135"/>
    </row>
    <row r="2616" spans="1:50" x14ac:dyDescent="0.25">
      <c r="A2616" s="3"/>
      <c r="B2616" s="129"/>
      <c r="X2616" s="72"/>
      <c r="Y2616" s="132"/>
      <c r="AB2616" s="131"/>
      <c r="AC2616" s="131"/>
      <c r="AD2616" s="131"/>
      <c r="AE2616" s="131"/>
      <c r="AF2616" s="131"/>
      <c r="AG2616" s="131"/>
      <c r="AH2616" s="131"/>
      <c r="AI2616" s="131"/>
      <c r="AJ2616" s="140"/>
      <c r="AK2616" s="72"/>
      <c r="AL2616" s="133"/>
      <c r="AM2616" s="133"/>
      <c r="AN2616" s="133"/>
      <c r="AO2616" s="133"/>
      <c r="AP2616" s="133"/>
      <c r="AQ2616" s="133"/>
      <c r="AR2616" s="133"/>
      <c r="AS2616" s="133"/>
      <c r="AT2616" s="133"/>
      <c r="AU2616" s="133"/>
      <c r="AV2616" s="152"/>
      <c r="AW2616" s="134"/>
      <c r="AX2616" s="135"/>
    </row>
    <row r="2617" spans="1:50" x14ac:dyDescent="0.25">
      <c r="A2617" s="3"/>
      <c r="B2617" s="129"/>
      <c r="X2617" s="72"/>
      <c r="Y2617" s="132"/>
      <c r="AB2617" s="131"/>
      <c r="AC2617" s="131"/>
      <c r="AD2617" s="131"/>
      <c r="AE2617" s="131"/>
      <c r="AF2617" s="131"/>
      <c r="AG2617" s="131"/>
      <c r="AH2617" s="131"/>
      <c r="AI2617" s="131"/>
      <c r="AJ2617" s="140"/>
      <c r="AK2617" s="72"/>
      <c r="AL2617" s="133"/>
      <c r="AM2617" s="133"/>
      <c r="AN2617" s="133"/>
      <c r="AO2617" s="133"/>
      <c r="AP2617" s="133"/>
      <c r="AQ2617" s="133"/>
      <c r="AR2617" s="133"/>
      <c r="AS2617" s="133"/>
      <c r="AT2617" s="133"/>
      <c r="AU2617" s="133"/>
      <c r="AV2617" s="152"/>
      <c r="AW2617" s="134"/>
      <c r="AX2617" s="135"/>
    </row>
    <row r="2618" spans="1:50" x14ac:dyDescent="0.25">
      <c r="A2618" s="3"/>
      <c r="B2618" s="129"/>
      <c r="X2618" s="72"/>
      <c r="Y2618" s="132"/>
      <c r="AB2618" s="131"/>
      <c r="AC2618" s="131"/>
      <c r="AD2618" s="131"/>
      <c r="AE2618" s="131"/>
      <c r="AF2618" s="131"/>
      <c r="AG2618" s="131"/>
      <c r="AH2618" s="131"/>
      <c r="AI2618" s="131"/>
      <c r="AJ2618" s="140"/>
      <c r="AK2618" s="72"/>
      <c r="AL2618" s="133"/>
      <c r="AM2618" s="133"/>
      <c r="AN2618" s="133"/>
      <c r="AO2618" s="133"/>
      <c r="AP2618" s="133"/>
      <c r="AQ2618" s="133"/>
      <c r="AR2618" s="133"/>
      <c r="AS2618" s="133"/>
      <c r="AT2618" s="133"/>
      <c r="AU2618" s="133"/>
      <c r="AV2618" s="152"/>
      <c r="AW2618" s="134"/>
      <c r="AX2618" s="135"/>
    </row>
    <row r="2619" spans="1:50" x14ac:dyDescent="0.25">
      <c r="A2619" s="3"/>
      <c r="B2619" s="129"/>
      <c r="X2619" s="72"/>
      <c r="Y2619" s="132"/>
      <c r="AB2619" s="131"/>
      <c r="AC2619" s="131"/>
      <c r="AD2619" s="131"/>
      <c r="AE2619" s="131"/>
      <c r="AF2619" s="131"/>
      <c r="AG2619" s="131"/>
      <c r="AH2619" s="131"/>
      <c r="AI2619" s="131"/>
      <c r="AJ2619" s="140"/>
      <c r="AK2619" s="72"/>
      <c r="AL2619" s="133"/>
      <c r="AM2619" s="133"/>
      <c r="AN2619" s="133"/>
      <c r="AO2619" s="133"/>
      <c r="AP2619" s="133"/>
      <c r="AQ2619" s="133"/>
      <c r="AR2619" s="133"/>
      <c r="AS2619" s="133"/>
      <c r="AT2619" s="133"/>
      <c r="AU2619" s="133"/>
      <c r="AV2619" s="152"/>
      <c r="AW2619" s="134"/>
      <c r="AX2619" s="135"/>
    </row>
    <row r="2620" spans="1:50" x14ac:dyDescent="0.25">
      <c r="A2620" s="3"/>
      <c r="B2620" s="129"/>
      <c r="X2620" s="72"/>
      <c r="Y2620" s="132"/>
      <c r="AB2620" s="131"/>
      <c r="AC2620" s="131"/>
      <c r="AD2620" s="131"/>
      <c r="AE2620" s="131"/>
      <c r="AF2620" s="131"/>
      <c r="AG2620" s="131"/>
      <c r="AH2620" s="131"/>
      <c r="AI2620" s="131"/>
      <c r="AJ2620" s="140"/>
      <c r="AK2620" s="72"/>
      <c r="AL2620" s="133"/>
      <c r="AM2620" s="133"/>
      <c r="AN2620" s="133"/>
      <c r="AO2620" s="133"/>
      <c r="AP2620" s="133"/>
      <c r="AQ2620" s="133"/>
      <c r="AR2620" s="133"/>
      <c r="AS2620" s="133"/>
      <c r="AT2620" s="133"/>
      <c r="AU2620" s="133"/>
      <c r="AV2620" s="152"/>
      <c r="AW2620" s="134"/>
      <c r="AX2620" s="135"/>
    </row>
    <row r="2621" spans="1:50" x14ac:dyDescent="0.25">
      <c r="A2621" s="3"/>
      <c r="B2621" s="129"/>
      <c r="X2621" s="72"/>
      <c r="Y2621" s="132"/>
      <c r="AB2621" s="131"/>
      <c r="AC2621" s="131"/>
      <c r="AD2621" s="131"/>
      <c r="AE2621" s="131"/>
      <c r="AF2621" s="131"/>
      <c r="AG2621" s="131"/>
      <c r="AH2621" s="131"/>
      <c r="AI2621" s="131"/>
      <c r="AJ2621" s="140"/>
      <c r="AK2621" s="72"/>
      <c r="AL2621" s="133"/>
      <c r="AM2621" s="133"/>
      <c r="AN2621" s="133"/>
      <c r="AO2621" s="133"/>
      <c r="AP2621" s="133"/>
      <c r="AQ2621" s="133"/>
      <c r="AR2621" s="133"/>
      <c r="AS2621" s="133"/>
      <c r="AT2621" s="133"/>
      <c r="AU2621" s="133"/>
      <c r="AV2621" s="152"/>
      <c r="AW2621" s="134"/>
      <c r="AX2621" s="135"/>
    </row>
    <row r="2622" spans="1:50" x14ac:dyDescent="0.25">
      <c r="A2622" s="3"/>
      <c r="B2622" s="129"/>
      <c r="X2622" s="72"/>
      <c r="Y2622" s="132"/>
      <c r="AB2622" s="131"/>
      <c r="AC2622" s="131"/>
      <c r="AD2622" s="131"/>
      <c r="AE2622" s="131"/>
      <c r="AF2622" s="131"/>
      <c r="AG2622" s="131"/>
      <c r="AH2622" s="131"/>
      <c r="AI2622" s="131"/>
      <c r="AJ2622" s="140"/>
      <c r="AK2622" s="72"/>
      <c r="AL2622" s="133"/>
      <c r="AM2622" s="133"/>
      <c r="AN2622" s="133"/>
      <c r="AO2622" s="133"/>
      <c r="AP2622" s="133"/>
      <c r="AQ2622" s="133"/>
      <c r="AR2622" s="133"/>
      <c r="AS2622" s="133"/>
      <c r="AT2622" s="133"/>
      <c r="AU2622" s="133"/>
      <c r="AV2622" s="152"/>
      <c r="AW2622" s="134"/>
      <c r="AX2622" s="135"/>
    </row>
    <row r="2623" spans="1:50" x14ac:dyDescent="0.25">
      <c r="A2623" s="3"/>
      <c r="B2623" s="129"/>
      <c r="X2623" s="72"/>
      <c r="Y2623" s="132"/>
      <c r="AB2623" s="131"/>
      <c r="AC2623" s="131"/>
      <c r="AD2623" s="131"/>
      <c r="AE2623" s="131"/>
      <c r="AF2623" s="131"/>
      <c r="AG2623" s="131"/>
      <c r="AH2623" s="131"/>
      <c r="AI2623" s="131"/>
      <c r="AJ2623" s="140"/>
      <c r="AK2623" s="72"/>
      <c r="AL2623" s="133"/>
      <c r="AM2623" s="133"/>
      <c r="AN2623" s="133"/>
      <c r="AO2623" s="133"/>
      <c r="AP2623" s="133"/>
      <c r="AQ2623" s="133"/>
      <c r="AR2623" s="133"/>
      <c r="AS2623" s="133"/>
      <c r="AT2623" s="133"/>
      <c r="AU2623" s="133"/>
      <c r="AV2623" s="152"/>
      <c r="AW2623" s="134"/>
      <c r="AX2623" s="135"/>
    </row>
    <row r="2624" spans="1:50" x14ac:dyDescent="0.25">
      <c r="A2624" s="3"/>
      <c r="B2624" s="129"/>
      <c r="X2624" s="72"/>
      <c r="Y2624" s="132"/>
      <c r="AB2624" s="131"/>
      <c r="AC2624" s="131"/>
      <c r="AD2624" s="131"/>
      <c r="AE2624" s="131"/>
      <c r="AF2624" s="131"/>
      <c r="AG2624" s="131"/>
      <c r="AH2624" s="131"/>
      <c r="AI2624" s="131"/>
      <c r="AJ2624" s="140"/>
      <c r="AK2624" s="72"/>
      <c r="AL2624" s="133"/>
      <c r="AM2624" s="133"/>
      <c r="AN2624" s="133"/>
      <c r="AO2624" s="133"/>
      <c r="AP2624" s="133"/>
      <c r="AQ2624" s="133"/>
      <c r="AR2624" s="133"/>
      <c r="AS2624" s="133"/>
      <c r="AT2624" s="133"/>
      <c r="AU2624" s="133"/>
      <c r="AV2624" s="152"/>
      <c r="AW2624" s="134"/>
      <c r="AX2624" s="135"/>
    </row>
    <row r="2625" spans="1:50" x14ac:dyDescent="0.25">
      <c r="A2625" s="3"/>
      <c r="B2625" s="129"/>
      <c r="X2625" s="72"/>
      <c r="Y2625" s="132"/>
      <c r="AB2625" s="131"/>
      <c r="AC2625" s="131"/>
      <c r="AD2625" s="131"/>
      <c r="AE2625" s="131"/>
      <c r="AF2625" s="131"/>
      <c r="AG2625" s="131"/>
      <c r="AH2625" s="131"/>
      <c r="AI2625" s="131"/>
      <c r="AJ2625" s="140"/>
      <c r="AK2625" s="72"/>
      <c r="AL2625" s="133"/>
      <c r="AM2625" s="133"/>
      <c r="AN2625" s="133"/>
      <c r="AO2625" s="133"/>
      <c r="AP2625" s="133"/>
      <c r="AQ2625" s="133"/>
      <c r="AR2625" s="133"/>
      <c r="AS2625" s="133"/>
      <c r="AT2625" s="133"/>
      <c r="AU2625" s="133"/>
      <c r="AV2625" s="152"/>
      <c r="AW2625" s="134"/>
      <c r="AX2625" s="135"/>
    </row>
    <row r="2626" spans="1:50" x14ac:dyDescent="0.25">
      <c r="A2626" s="3"/>
      <c r="B2626" s="129"/>
      <c r="X2626" s="72"/>
      <c r="Y2626" s="132"/>
      <c r="AB2626" s="131"/>
      <c r="AC2626" s="131"/>
      <c r="AD2626" s="131"/>
      <c r="AE2626" s="131"/>
      <c r="AF2626" s="131"/>
      <c r="AG2626" s="131"/>
      <c r="AH2626" s="131"/>
      <c r="AI2626" s="131"/>
      <c r="AJ2626" s="140"/>
      <c r="AK2626" s="72"/>
      <c r="AL2626" s="133"/>
      <c r="AM2626" s="133"/>
      <c r="AN2626" s="133"/>
      <c r="AO2626" s="133"/>
      <c r="AP2626" s="133"/>
      <c r="AQ2626" s="133"/>
      <c r="AR2626" s="133"/>
      <c r="AS2626" s="133"/>
      <c r="AT2626" s="133"/>
      <c r="AU2626" s="133"/>
      <c r="AV2626" s="152"/>
      <c r="AW2626" s="134"/>
      <c r="AX2626" s="135"/>
    </row>
    <row r="2627" spans="1:50" x14ac:dyDescent="0.25">
      <c r="A2627" s="3"/>
      <c r="B2627" s="129"/>
      <c r="X2627" s="72"/>
      <c r="Y2627" s="132"/>
      <c r="AB2627" s="131"/>
      <c r="AC2627" s="131"/>
      <c r="AD2627" s="131"/>
      <c r="AE2627" s="131"/>
      <c r="AF2627" s="131"/>
      <c r="AG2627" s="131"/>
      <c r="AH2627" s="131"/>
      <c r="AI2627" s="131"/>
      <c r="AJ2627" s="140"/>
      <c r="AK2627" s="72"/>
      <c r="AL2627" s="133"/>
      <c r="AM2627" s="133"/>
      <c r="AN2627" s="133"/>
      <c r="AO2627" s="133"/>
      <c r="AP2627" s="133"/>
      <c r="AQ2627" s="133"/>
      <c r="AR2627" s="133"/>
      <c r="AS2627" s="133"/>
      <c r="AT2627" s="133"/>
      <c r="AU2627" s="133"/>
      <c r="AV2627" s="152"/>
      <c r="AW2627" s="134"/>
      <c r="AX2627" s="135"/>
    </row>
    <row r="2628" spans="1:50" x14ac:dyDescent="0.25">
      <c r="A2628" s="3"/>
      <c r="B2628" s="129"/>
      <c r="X2628" s="72"/>
      <c r="Y2628" s="132"/>
      <c r="AB2628" s="131"/>
      <c r="AC2628" s="131"/>
      <c r="AD2628" s="131"/>
      <c r="AE2628" s="131"/>
      <c r="AF2628" s="131"/>
      <c r="AG2628" s="131"/>
      <c r="AH2628" s="131"/>
      <c r="AI2628" s="131"/>
      <c r="AJ2628" s="140"/>
      <c r="AK2628" s="72"/>
      <c r="AL2628" s="133"/>
      <c r="AM2628" s="133"/>
      <c r="AN2628" s="133"/>
      <c r="AO2628" s="133"/>
      <c r="AP2628" s="133"/>
      <c r="AQ2628" s="133"/>
      <c r="AR2628" s="133"/>
      <c r="AS2628" s="133"/>
      <c r="AT2628" s="133"/>
      <c r="AU2628" s="133"/>
      <c r="AV2628" s="152"/>
      <c r="AW2628" s="134"/>
      <c r="AX2628" s="135"/>
    </row>
    <row r="2629" spans="1:50" x14ac:dyDescent="0.25">
      <c r="A2629" s="3"/>
      <c r="B2629" s="129"/>
      <c r="X2629" s="72"/>
      <c r="Y2629" s="132"/>
      <c r="AB2629" s="131"/>
      <c r="AC2629" s="131"/>
      <c r="AD2629" s="131"/>
      <c r="AE2629" s="131"/>
      <c r="AF2629" s="131"/>
      <c r="AG2629" s="131"/>
      <c r="AH2629" s="131"/>
      <c r="AI2629" s="131"/>
      <c r="AJ2629" s="140"/>
      <c r="AK2629" s="72"/>
      <c r="AL2629" s="133"/>
      <c r="AM2629" s="133"/>
      <c r="AN2629" s="133"/>
      <c r="AO2629" s="133"/>
      <c r="AP2629" s="133"/>
      <c r="AQ2629" s="133"/>
      <c r="AR2629" s="133"/>
      <c r="AS2629" s="133"/>
      <c r="AT2629" s="133"/>
      <c r="AU2629" s="133"/>
      <c r="AV2629" s="152"/>
      <c r="AW2629" s="134"/>
      <c r="AX2629" s="135"/>
    </row>
    <row r="2630" spans="1:50" x14ac:dyDescent="0.25">
      <c r="A2630" s="3"/>
      <c r="B2630" s="129"/>
      <c r="X2630" s="72"/>
      <c r="Y2630" s="132"/>
      <c r="AB2630" s="131"/>
      <c r="AC2630" s="131"/>
      <c r="AD2630" s="131"/>
      <c r="AE2630" s="131"/>
      <c r="AF2630" s="131"/>
      <c r="AG2630" s="131"/>
      <c r="AH2630" s="131"/>
      <c r="AI2630" s="131"/>
      <c r="AJ2630" s="140"/>
      <c r="AK2630" s="72"/>
      <c r="AL2630" s="133"/>
      <c r="AM2630" s="133"/>
      <c r="AN2630" s="133"/>
      <c r="AO2630" s="133"/>
      <c r="AP2630" s="133"/>
      <c r="AQ2630" s="133"/>
      <c r="AR2630" s="133"/>
      <c r="AS2630" s="133"/>
      <c r="AT2630" s="133"/>
      <c r="AU2630" s="133"/>
      <c r="AV2630" s="152"/>
      <c r="AW2630" s="134"/>
      <c r="AX2630" s="135"/>
    </row>
    <row r="2631" spans="1:50" x14ac:dyDescent="0.25">
      <c r="A2631" s="3"/>
      <c r="B2631" s="129"/>
      <c r="X2631" s="72"/>
      <c r="Y2631" s="132"/>
      <c r="AB2631" s="131"/>
      <c r="AC2631" s="131"/>
      <c r="AD2631" s="131"/>
      <c r="AE2631" s="131"/>
      <c r="AF2631" s="131"/>
      <c r="AG2631" s="131"/>
      <c r="AH2631" s="131"/>
      <c r="AI2631" s="131"/>
      <c r="AJ2631" s="140"/>
      <c r="AK2631" s="72"/>
      <c r="AL2631" s="133"/>
      <c r="AM2631" s="133"/>
      <c r="AN2631" s="133"/>
      <c r="AO2631" s="133"/>
      <c r="AP2631" s="133"/>
      <c r="AQ2631" s="133"/>
      <c r="AR2631" s="133"/>
      <c r="AS2631" s="133"/>
      <c r="AT2631" s="133"/>
      <c r="AU2631" s="133"/>
      <c r="AV2631" s="152"/>
      <c r="AW2631" s="134"/>
      <c r="AX2631" s="135"/>
    </row>
    <row r="2632" spans="1:50" x14ac:dyDescent="0.25">
      <c r="A2632" s="3"/>
      <c r="B2632" s="129"/>
      <c r="X2632" s="72"/>
      <c r="Y2632" s="132"/>
      <c r="AB2632" s="131"/>
      <c r="AC2632" s="131"/>
      <c r="AD2632" s="131"/>
      <c r="AE2632" s="131"/>
      <c r="AF2632" s="131"/>
      <c r="AG2632" s="131"/>
      <c r="AH2632" s="131"/>
      <c r="AI2632" s="131"/>
      <c r="AJ2632" s="140"/>
      <c r="AK2632" s="72"/>
      <c r="AL2632" s="133"/>
      <c r="AM2632" s="133"/>
      <c r="AN2632" s="133"/>
      <c r="AO2632" s="133"/>
      <c r="AP2632" s="133"/>
      <c r="AQ2632" s="133"/>
      <c r="AR2632" s="133"/>
      <c r="AS2632" s="133"/>
      <c r="AT2632" s="133"/>
      <c r="AU2632" s="133"/>
      <c r="AV2632" s="152"/>
      <c r="AW2632" s="134"/>
      <c r="AX2632" s="135"/>
    </row>
    <row r="2633" spans="1:50" x14ac:dyDescent="0.25">
      <c r="A2633" s="3"/>
      <c r="B2633" s="129"/>
      <c r="X2633" s="72"/>
      <c r="Y2633" s="132"/>
      <c r="AB2633" s="131"/>
      <c r="AC2633" s="131"/>
      <c r="AD2633" s="131"/>
      <c r="AE2633" s="131"/>
      <c r="AF2633" s="131"/>
      <c r="AG2633" s="131"/>
      <c r="AH2633" s="131"/>
      <c r="AI2633" s="131"/>
      <c r="AJ2633" s="140"/>
      <c r="AK2633" s="72"/>
      <c r="AL2633" s="133"/>
      <c r="AM2633" s="133"/>
      <c r="AN2633" s="133"/>
      <c r="AO2633" s="133"/>
      <c r="AP2633" s="133"/>
      <c r="AQ2633" s="133"/>
      <c r="AR2633" s="133"/>
      <c r="AS2633" s="133"/>
      <c r="AT2633" s="133"/>
      <c r="AU2633" s="133"/>
      <c r="AV2633" s="152"/>
      <c r="AW2633" s="134"/>
      <c r="AX2633" s="135"/>
    </row>
    <row r="2634" spans="1:50" x14ac:dyDescent="0.25">
      <c r="A2634" s="3"/>
      <c r="B2634" s="129"/>
      <c r="X2634" s="72"/>
      <c r="Y2634" s="132"/>
      <c r="AB2634" s="131"/>
      <c r="AC2634" s="131"/>
      <c r="AD2634" s="131"/>
      <c r="AE2634" s="131"/>
      <c r="AF2634" s="131"/>
      <c r="AG2634" s="131"/>
      <c r="AH2634" s="131"/>
      <c r="AI2634" s="131"/>
      <c r="AJ2634" s="140"/>
      <c r="AK2634" s="72"/>
      <c r="AL2634" s="133"/>
      <c r="AM2634" s="133"/>
      <c r="AN2634" s="133"/>
      <c r="AO2634" s="133"/>
      <c r="AP2634" s="133"/>
      <c r="AQ2634" s="133"/>
      <c r="AR2634" s="133"/>
      <c r="AS2634" s="133"/>
      <c r="AT2634" s="133"/>
      <c r="AU2634" s="133"/>
      <c r="AV2634" s="152"/>
      <c r="AW2634" s="134"/>
      <c r="AX2634" s="135"/>
    </row>
    <row r="2635" spans="1:50" x14ac:dyDescent="0.25">
      <c r="A2635" s="3"/>
      <c r="B2635" s="129"/>
      <c r="X2635" s="72"/>
      <c r="Y2635" s="132"/>
      <c r="AB2635" s="131"/>
      <c r="AC2635" s="131"/>
      <c r="AD2635" s="131"/>
      <c r="AE2635" s="131"/>
      <c r="AF2635" s="131"/>
      <c r="AG2635" s="131"/>
      <c r="AH2635" s="131"/>
      <c r="AI2635" s="131"/>
      <c r="AJ2635" s="140"/>
      <c r="AK2635" s="72"/>
      <c r="AL2635" s="133"/>
      <c r="AM2635" s="133"/>
      <c r="AN2635" s="133"/>
      <c r="AO2635" s="133"/>
      <c r="AP2635" s="133"/>
      <c r="AQ2635" s="133"/>
      <c r="AR2635" s="133"/>
      <c r="AS2635" s="133"/>
      <c r="AT2635" s="133"/>
      <c r="AU2635" s="133"/>
      <c r="AV2635" s="152"/>
      <c r="AW2635" s="134"/>
      <c r="AX2635" s="135"/>
    </row>
    <row r="2636" spans="1:50" x14ac:dyDescent="0.25">
      <c r="A2636" s="3"/>
      <c r="B2636" s="129"/>
      <c r="X2636" s="72"/>
      <c r="Y2636" s="132"/>
      <c r="AB2636" s="131"/>
      <c r="AC2636" s="131"/>
      <c r="AD2636" s="131"/>
      <c r="AE2636" s="131"/>
      <c r="AF2636" s="131"/>
      <c r="AG2636" s="131"/>
      <c r="AH2636" s="131"/>
      <c r="AI2636" s="131"/>
      <c r="AJ2636" s="140"/>
      <c r="AK2636" s="72"/>
      <c r="AL2636" s="133"/>
      <c r="AM2636" s="133"/>
      <c r="AN2636" s="133"/>
      <c r="AO2636" s="133"/>
      <c r="AP2636" s="133"/>
      <c r="AQ2636" s="133"/>
      <c r="AR2636" s="133"/>
      <c r="AS2636" s="133"/>
      <c r="AT2636" s="133"/>
      <c r="AU2636" s="133"/>
      <c r="AV2636" s="152"/>
      <c r="AW2636" s="134"/>
      <c r="AX2636" s="135"/>
    </row>
    <row r="2637" spans="1:50" x14ac:dyDescent="0.25">
      <c r="A2637" s="3"/>
      <c r="B2637" s="129"/>
      <c r="X2637" s="72"/>
      <c r="Y2637" s="132"/>
      <c r="AB2637" s="131"/>
      <c r="AC2637" s="131"/>
      <c r="AD2637" s="131"/>
      <c r="AE2637" s="131"/>
      <c r="AF2637" s="131"/>
      <c r="AG2637" s="131"/>
      <c r="AH2637" s="131"/>
      <c r="AI2637" s="131"/>
      <c r="AJ2637" s="140"/>
      <c r="AK2637" s="72"/>
      <c r="AL2637" s="133"/>
      <c r="AM2637" s="133"/>
      <c r="AN2637" s="133"/>
      <c r="AO2637" s="133"/>
      <c r="AP2637" s="133"/>
      <c r="AQ2637" s="133"/>
      <c r="AR2637" s="133"/>
      <c r="AS2637" s="133"/>
      <c r="AT2637" s="133"/>
      <c r="AU2637" s="133"/>
      <c r="AV2637" s="152"/>
      <c r="AW2637" s="134"/>
      <c r="AX2637" s="135"/>
    </row>
    <row r="2638" spans="1:50" x14ac:dyDescent="0.25">
      <c r="A2638" s="3"/>
      <c r="B2638" s="129"/>
      <c r="X2638" s="72"/>
      <c r="Y2638" s="132"/>
      <c r="AB2638" s="131"/>
      <c r="AC2638" s="131"/>
      <c r="AD2638" s="131"/>
      <c r="AE2638" s="131"/>
      <c r="AF2638" s="131"/>
      <c r="AG2638" s="131"/>
      <c r="AH2638" s="131"/>
      <c r="AI2638" s="131"/>
      <c r="AJ2638" s="140"/>
      <c r="AK2638" s="72"/>
      <c r="AL2638" s="133"/>
      <c r="AM2638" s="133"/>
      <c r="AN2638" s="133"/>
      <c r="AO2638" s="133"/>
      <c r="AP2638" s="133"/>
      <c r="AQ2638" s="133"/>
      <c r="AR2638" s="133"/>
      <c r="AS2638" s="133"/>
      <c r="AT2638" s="133"/>
      <c r="AU2638" s="133"/>
      <c r="AV2638" s="152"/>
      <c r="AW2638" s="134"/>
      <c r="AX2638" s="135"/>
    </row>
    <row r="2639" spans="1:50" x14ac:dyDescent="0.25">
      <c r="A2639" s="3"/>
      <c r="B2639" s="129"/>
      <c r="X2639" s="72"/>
      <c r="Y2639" s="132"/>
      <c r="AB2639" s="131"/>
      <c r="AC2639" s="131"/>
      <c r="AD2639" s="131"/>
      <c r="AE2639" s="131"/>
      <c r="AF2639" s="131"/>
      <c r="AG2639" s="131"/>
      <c r="AH2639" s="131"/>
      <c r="AI2639" s="131"/>
      <c r="AJ2639" s="140"/>
      <c r="AK2639" s="72"/>
      <c r="AL2639" s="133"/>
      <c r="AM2639" s="133"/>
      <c r="AN2639" s="133"/>
      <c r="AO2639" s="133"/>
      <c r="AP2639" s="133"/>
      <c r="AQ2639" s="133"/>
      <c r="AR2639" s="133"/>
      <c r="AS2639" s="133"/>
      <c r="AT2639" s="133"/>
      <c r="AU2639" s="133"/>
      <c r="AV2639" s="152"/>
      <c r="AW2639" s="134"/>
      <c r="AX2639" s="135"/>
    </row>
    <row r="2640" spans="1:50" x14ac:dyDescent="0.25">
      <c r="A2640" s="3"/>
      <c r="B2640" s="129"/>
      <c r="X2640" s="72"/>
      <c r="Y2640" s="132"/>
      <c r="AB2640" s="131"/>
      <c r="AC2640" s="131"/>
      <c r="AD2640" s="131"/>
      <c r="AE2640" s="131"/>
      <c r="AF2640" s="131"/>
      <c r="AG2640" s="131"/>
      <c r="AH2640" s="131"/>
      <c r="AI2640" s="131"/>
      <c r="AJ2640" s="140"/>
      <c r="AK2640" s="72"/>
      <c r="AL2640" s="133"/>
      <c r="AM2640" s="133"/>
      <c r="AN2640" s="133"/>
      <c r="AO2640" s="133"/>
      <c r="AP2640" s="133"/>
      <c r="AQ2640" s="133"/>
      <c r="AR2640" s="133"/>
      <c r="AS2640" s="133"/>
      <c r="AT2640" s="133"/>
      <c r="AU2640" s="133"/>
      <c r="AV2640" s="152"/>
      <c r="AW2640" s="134"/>
      <c r="AX2640" s="135"/>
    </row>
    <row r="2641" spans="1:50" x14ac:dyDescent="0.25">
      <c r="A2641" s="3"/>
      <c r="B2641" s="129"/>
      <c r="X2641" s="72"/>
      <c r="Y2641" s="132"/>
      <c r="AB2641" s="131"/>
      <c r="AC2641" s="131"/>
      <c r="AD2641" s="131"/>
      <c r="AE2641" s="131"/>
      <c r="AF2641" s="131"/>
      <c r="AG2641" s="131"/>
      <c r="AH2641" s="131"/>
      <c r="AI2641" s="131"/>
      <c r="AJ2641" s="140"/>
      <c r="AK2641" s="72"/>
      <c r="AL2641" s="133"/>
      <c r="AM2641" s="133"/>
      <c r="AN2641" s="133"/>
      <c r="AO2641" s="133"/>
      <c r="AP2641" s="133"/>
      <c r="AQ2641" s="133"/>
      <c r="AR2641" s="133"/>
      <c r="AS2641" s="133"/>
      <c r="AT2641" s="133"/>
      <c r="AU2641" s="133"/>
      <c r="AV2641" s="152"/>
      <c r="AW2641" s="134"/>
      <c r="AX2641" s="135"/>
    </row>
    <row r="2642" spans="1:50" x14ac:dyDescent="0.25">
      <c r="A2642" s="3"/>
      <c r="B2642" s="129"/>
      <c r="X2642" s="72"/>
      <c r="Y2642" s="132"/>
      <c r="AB2642" s="131"/>
      <c r="AC2642" s="131"/>
      <c r="AD2642" s="131"/>
      <c r="AE2642" s="131"/>
      <c r="AF2642" s="131"/>
      <c r="AG2642" s="131"/>
      <c r="AH2642" s="131"/>
      <c r="AI2642" s="131"/>
      <c r="AJ2642" s="140"/>
      <c r="AK2642" s="72"/>
      <c r="AL2642" s="133"/>
      <c r="AM2642" s="133"/>
      <c r="AN2642" s="133"/>
      <c r="AO2642" s="133"/>
      <c r="AP2642" s="133"/>
      <c r="AQ2642" s="133"/>
      <c r="AR2642" s="133"/>
      <c r="AS2642" s="133"/>
      <c r="AT2642" s="133"/>
      <c r="AU2642" s="133"/>
      <c r="AV2642" s="152"/>
      <c r="AW2642" s="134"/>
      <c r="AX2642" s="135"/>
    </row>
    <row r="2643" spans="1:50" x14ac:dyDescent="0.25">
      <c r="A2643" s="3"/>
      <c r="B2643" s="129"/>
      <c r="X2643" s="72"/>
      <c r="Y2643" s="132"/>
      <c r="AB2643" s="131"/>
      <c r="AC2643" s="131"/>
      <c r="AD2643" s="131"/>
      <c r="AE2643" s="131"/>
      <c r="AF2643" s="131"/>
      <c r="AG2643" s="131"/>
      <c r="AH2643" s="131"/>
      <c r="AI2643" s="131"/>
      <c r="AJ2643" s="140"/>
      <c r="AK2643" s="72"/>
      <c r="AL2643" s="133"/>
      <c r="AM2643" s="133"/>
      <c r="AN2643" s="133"/>
      <c r="AO2643" s="133"/>
      <c r="AP2643" s="133"/>
      <c r="AQ2643" s="133"/>
      <c r="AR2643" s="133"/>
      <c r="AS2643" s="133"/>
      <c r="AT2643" s="133"/>
      <c r="AU2643" s="133"/>
      <c r="AV2643" s="152"/>
      <c r="AW2643" s="134"/>
      <c r="AX2643" s="135"/>
    </row>
    <row r="2644" spans="1:50" x14ac:dyDescent="0.25">
      <c r="A2644" s="3"/>
      <c r="B2644" s="129"/>
      <c r="X2644" s="72"/>
      <c r="Y2644" s="132"/>
      <c r="AB2644" s="131"/>
      <c r="AC2644" s="131"/>
      <c r="AD2644" s="131"/>
      <c r="AE2644" s="131"/>
      <c r="AF2644" s="131"/>
      <c r="AG2644" s="131"/>
      <c r="AH2644" s="131"/>
      <c r="AI2644" s="131"/>
      <c r="AJ2644" s="140"/>
      <c r="AK2644" s="72"/>
      <c r="AL2644" s="133"/>
      <c r="AM2644" s="133"/>
      <c r="AN2644" s="133"/>
      <c r="AO2644" s="133"/>
      <c r="AP2644" s="133"/>
      <c r="AQ2644" s="133"/>
      <c r="AR2644" s="133"/>
      <c r="AS2644" s="133"/>
      <c r="AT2644" s="133"/>
      <c r="AU2644" s="133"/>
      <c r="AV2644" s="152"/>
      <c r="AW2644" s="134"/>
      <c r="AX2644" s="135"/>
    </row>
    <row r="2645" spans="1:50" x14ac:dyDescent="0.25">
      <c r="A2645" s="3"/>
      <c r="B2645" s="129"/>
      <c r="X2645" s="72"/>
      <c r="Y2645" s="132"/>
      <c r="AB2645" s="131"/>
      <c r="AC2645" s="131"/>
      <c r="AD2645" s="131"/>
      <c r="AE2645" s="131"/>
      <c r="AF2645" s="131"/>
      <c r="AG2645" s="131"/>
      <c r="AH2645" s="131"/>
      <c r="AI2645" s="131"/>
      <c r="AJ2645" s="140"/>
      <c r="AK2645" s="72"/>
      <c r="AL2645" s="133"/>
      <c r="AM2645" s="133"/>
      <c r="AN2645" s="133"/>
      <c r="AO2645" s="133"/>
      <c r="AP2645" s="133"/>
      <c r="AQ2645" s="133"/>
      <c r="AR2645" s="133"/>
      <c r="AS2645" s="133"/>
      <c r="AT2645" s="133"/>
      <c r="AU2645" s="133"/>
      <c r="AV2645" s="152"/>
      <c r="AW2645" s="134"/>
      <c r="AX2645" s="135"/>
    </row>
    <row r="2646" spans="1:50" x14ac:dyDescent="0.25">
      <c r="A2646" s="3"/>
      <c r="B2646" s="129"/>
      <c r="X2646" s="72"/>
      <c r="Y2646" s="132"/>
      <c r="AB2646" s="131"/>
      <c r="AC2646" s="131"/>
      <c r="AD2646" s="131"/>
      <c r="AE2646" s="131"/>
      <c r="AF2646" s="131"/>
      <c r="AG2646" s="131"/>
      <c r="AH2646" s="131"/>
      <c r="AI2646" s="131"/>
      <c r="AJ2646" s="140"/>
      <c r="AK2646" s="72"/>
      <c r="AL2646" s="133"/>
      <c r="AM2646" s="133"/>
      <c r="AN2646" s="133"/>
      <c r="AO2646" s="133"/>
      <c r="AP2646" s="133"/>
      <c r="AQ2646" s="133"/>
      <c r="AR2646" s="133"/>
      <c r="AS2646" s="133"/>
      <c r="AT2646" s="133"/>
      <c r="AU2646" s="133"/>
      <c r="AV2646" s="152"/>
      <c r="AW2646" s="134"/>
      <c r="AX2646" s="135"/>
    </row>
    <row r="2647" spans="1:50" x14ac:dyDescent="0.25">
      <c r="A2647" s="3"/>
      <c r="B2647" s="129"/>
      <c r="X2647" s="72"/>
      <c r="Y2647" s="132"/>
      <c r="AB2647" s="131"/>
      <c r="AC2647" s="131"/>
      <c r="AD2647" s="131"/>
      <c r="AE2647" s="131"/>
      <c r="AF2647" s="131"/>
      <c r="AG2647" s="131"/>
      <c r="AH2647" s="131"/>
      <c r="AI2647" s="131"/>
      <c r="AJ2647" s="140"/>
      <c r="AK2647" s="72"/>
      <c r="AL2647" s="133"/>
      <c r="AM2647" s="133"/>
      <c r="AN2647" s="133"/>
      <c r="AO2647" s="133"/>
      <c r="AP2647" s="133"/>
      <c r="AQ2647" s="133"/>
      <c r="AR2647" s="133"/>
      <c r="AS2647" s="133"/>
      <c r="AT2647" s="133"/>
      <c r="AU2647" s="133"/>
      <c r="AV2647" s="152"/>
      <c r="AW2647" s="134"/>
      <c r="AX2647" s="135"/>
    </row>
    <row r="2648" spans="1:50" x14ac:dyDescent="0.25">
      <c r="A2648" s="3"/>
      <c r="B2648" s="129"/>
      <c r="X2648" s="72"/>
      <c r="Y2648" s="132"/>
      <c r="AB2648" s="131"/>
      <c r="AC2648" s="131"/>
      <c r="AD2648" s="131"/>
      <c r="AE2648" s="131"/>
      <c r="AF2648" s="131"/>
      <c r="AG2648" s="131"/>
      <c r="AH2648" s="131"/>
      <c r="AI2648" s="131"/>
      <c r="AJ2648" s="140"/>
      <c r="AK2648" s="72"/>
      <c r="AL2648" s="133"/>
      <c r="AM2648" s="133"/>
      <c r="AN2648" s="133"/>
      <c r="AO2648" s="133"/>
      <c r="AP2648" s="133"/>
      <c r="AQ2648" s="133"/>
      <c r="AR2648" s="133"/>
      <c r="AS2648" s="133"/>
      <c r="AT2648" s="133"/>
      <c r="AU2648" s="133"/>
      <c r="AV2648" s="152"/>
      <c r="AW2648" s="134"/>
      <c r="AX2648" s="135"/>
    </row>
    <row r="2649" spans="1:50" x14ac:dyDescent="0.25">
      <c r="A2649" s="3"/>
      <c r="B2649" s="129"/>
      <c r="X2649" s="72"/>
      <c r="Y2649" s="132"/>
      <c r="AB2649" s="131"/>
      <c r="AC2649" s="131"/>
      <c r="AD2649" s="131"/>
      <c r="AE2649" s="131"/>
      <c r="AF2649" s="131"/>
      <c r="AG2649" s="131"/>
      <c r="AH2649" s="131"/>
      <c r="AI2649" s="131"/>
      <c r="AJ2649" s="140"/>
      <c r="AK2649" s="72"/>
      <c r="AL2649" s="133"/>
      <c r="AM2649" s="133"/>
      <c r="AN2649" s="133"/>
      <c r="AO2649" s="133"/>
      <c r="AP2649" s="133"/>
      <c r="AQ2649" s="133"/>
      <c r="AR2649" s="133"/>
      <c r="AS2649" s="133"/>
      <c r="AT2649" s="133"/>
      <c r="AU2649" s="133"/>
      <c r="AV2649" s="152"/>
      <c r="AW2649" s="134"/>
      <c r="AX2649" s="135"/>
    </row>
    <row r="2650" spans="1:50" x14ac:dyDescent="0.25">
      <c r="A2650" s="3"/>
      <c r="B2650" s="129"/>
      <c r="X2650" s="72"/>
      <c r="Y2650" s="132"/>
      <c r="AB2650" s="131"/>
      <c r="AC2650" s="131"/>
      <c r="AD2650" s="131"/>
      <c r="AE2650" s="131"/>
      <c r="AF2650" s="131"/>
      <c r="AG2650" s="131"/>
      <c r="AH2650" s="131"/>
      <c r="AI2650" s="131"/>
      <c r="AJ2650" s="140"/>
      <c r="AK2650" s="72"/>
      <c r="AL2650" s="133"/>
      <c r="AM2650" s="133"/>
      <c r="AN2650" s="133"/>
      <c r="AO2650" s="133"/>
      <c r="AP2650" s="133"/>
      <c r="AQ2650" s="133"/>
      <c r="AR2650" s="133"/>
      <c r="AS2650" s="133"/>
      <c r="AT2650" s="133"/>
      <c r="AU2650" s="133"/>
      <c r="AV2650" s="152"/>
      <c r="AW2650" s="134"/>
      <c r="AX2650" s="135"/>
    </row>
    <row r="2651" spans="1:50" x14ac:dyDescent="0.25">
      <c r="A2651" s="3"/>
      <c r="B2651" s="129"/>
      <c r="X2651" s="72"/>
      <c r="Y2651" s="132"/>
      <c r="AB2651" s="131"/>
      <c r="AC2651" s="131"/>
      <c r="AD2651" s="131"/>
      <c r="AE2651" s="131"/>
      <c r="AF2651" s="131"/>
      <c r="AG2651" s="131"/>
      <c r="AH2651" s="131"/>
      <c r="AI2651" s="131"/>
      <c r="AJ2651" s="140"/>
      <c r="AK2651" s="72"/>
      <c r="AL2651" s="133"/>
      <c r="AM2651" s="133"/>
      <c r="AN2651" s="133"/>
      <c r="AO2651" s="133"/>
      <c r="AP2651" s="133"/>
      <c r="AQ2651" s="133"/>
      <c r="AR2651" s="133"/>
      <c r="AS2651" s="133"/>
      <c r="AT2651" s="133"/>
      <c r="AU2651" s="133"/>
      <c r="AV2651" s="152"/>
      <c r="AW2651" s="134"/>
      <c r="AX2651" s="135"/>
    </row>
    <row r="2652" spans="1:50" x14ac:dyDescent="0.25">
      <c r="A2652" s="3"/>
      <c r="B2652" s="129"/>
      <c r="X2652" s="72"/>
      <c r="Y2652" s="132"/>
      <c r="AB2652" s="131"/>
      <c r="AC2652" s="131"/>
      <c r="AD2652" s="131"/>
      <c r="AE2652" s="131"/>
      <c r="AF2652" s="131"/>
      <c r="AG2652" s="131"/>
      <c r="AH2652" s="131"/>
      <c r="AI2652" s="131"/>
      <c r="AJ2652" s="140"/>
      <c r="AK2652" s="72"/>
      <c r="AL2652" s="133"/>
      <c r="AM2652" s="133"/>
      <c r="AN2652" s="133"/>
      <c r="AO2652" s="133"/>
      <c r="AP2652" s="133"/>
      <c r="AQ2652" s="133"/>
      <c r="AR2652" s="133"/>
      <c r="AS2652" s="133"/>
      <c r="AT2652" s="133"/>
      <c r="AU2652" s="133"/>
      <c r="AV2652" s="152"/>
      <c r="AW2652" s="134"/>
      <c r="AX2652" s="135"/>
    </row>
    <row r="2653" spans="1:50" x14ac:dyDescent="0.25">
      <c r="A2653" s="3"/>
      <c r="B2653" s="129"/>
      <c r="X2653" s="72"/>
      <c r="Y2653" s="132"/>
      <c r="AB2653" s="131"/>
      <c r="AC2653" s="131"/>
      <c r="AD2653" s="131"/>
      <c r="AE2653" s="131"/>
      <c r="AF2653" s="131"/>
      <c r="AG2653" s="131"/>
      <c r="AH2653" s="131"/>
      <c r="AI2653" s="131"/>
      <c r="AJ2653" s="140"/>
      <c r="AK2653" s="72"/>
      <c r="AL2653" s="133"/>
      <c r="AM2653" s="133"/>
      <c r="AN2653" s="133"/>
      <c r="AO2653" s="133"/>
      <c r="AP2653" s="133"/>
      <c r="AQ2653" s="133"/>
      <c r="AR2653" s="133"/>
      <c r="AS2653" s="133"/>
      <c r="AT2653" s="133"/>
      <c r="AU2653" s="133"/>
      <c r="AV2653" s="152"/>
      <c r="AW2653" s="134"/>
      <c r="AX2653" s="135"/>
    </row>
    <row r="2654" spans="1:50" x14ac:dyDescent="0.25">
      <c r="A2654" s="3"/>
      <c r="B2654" s="129"/>
      <c r="X2654" s="72"/>
      <c r="Y2654" s="132"/>
      <c r="AB2654" s="131"/>
      <c r="AC2654" s="131"/>
      <c r="AD2654" s="131"/>
      <c r="AE2654" s="131"/>
      <c r="AF2654" s="131"/>
      <c r="AG2654" s="131"/>
      <c r="AH2654" s="131"/>
      <c r="AI2654" s="131"/>
      <c r="AJ2654" s="140"/>
      <c r="AK2654" s="72"/>
      <c r="AL2654" s="133"/>
      <c r="AM2654" s="133"/>
      <c r="AN2654" s="133"/>
      <c r="AO2654" s="133"/>
      <c r="AP2654" s="133"/>
      <c r="AQ2654" s="133"/>
      <c r="AR2654" s="133"/>
      <c r="AS2654" s="133"/>
      <c r="AT2654" s="133"/>
      <c r="AU2654" s="133"/>
      <c r="AV2654" s="152"/>
      <c r="AW2654" s="134"/>
      <c r="AX2654" s="135"/>
    </row>
    <row r="2655" spans="1:50" x14ac:dyDescent="0.25">
      <c r="A2655" s="3"/>
      <c r="B2655" s="129"/>
      <c r="X2655" s="72"/>
      <c r="Y2655" s="132"/>
      <c r="AB2655" s="131"/>
      <c r="AC2655" s="131"/>
      <c r="AD2655" s="131"/>
      <c r="AE2655" s="131"/>
      <c r="AF2655" s="131"/>
      <c r="AG2655" s="131"/>
      <c r="AH2655" s="131"/>
      <c r="AI2655" s="131"/>
      <c r="AJ2655" s="140"/>
      <c r="AK2655" s="72"/>
      <c r="AL2655" s="133"/>
      <c r="AM2655" s="133"/>
      <c r="AN2655" s="133"/>
      <c r="AO2655" s="133"/>
      <c r="AP2655" s="133"/>
      <c r="AQ2655" s="133"/>
      <c r="AR2655" s="133"/>
      <c r="AS2655" s="133"/>
      <c r="AT2655" s="133"/>
      <c r="AU2655" s="133"/>
      <c r="AV2655" s="152"/>
      <c r="AW2655" s="134"/>
      <c r="AX2655" s="135"/>
    </row>
    <row r="2656" spans="1:50" x14ac:dyDescent="0.25">
      <c r="A2656" s="3"/>
      <c r="B2656" s="129"/>
      <c r="X2656" s="72"/>
      <c r="Y2656" s="132"/>
      <c r="AB2656" s="131"/>
      <c r="AC2656" s="131"/>
      <c r="AD2656" s="131"/>
      <c r="AE2656" s="131"/>
      <c r="AF2656" s="131"/>
      <c r="AG2656" s="131"/>
      <c r="AH2656" s="131"/>
      <c r="AI2656" s="131"/>
      <c r="AJ2656" s="140"/>
      <c r="AK2656" s="72"/>
      <c r="AL2656" s="133"/>
      <c r="AM2656" s="133"/>
      <c r="AN2656" s="133"/>
      <c r="AO2656" s="133"/>
      <c r="AP2656" s="133"/>
      <c r="AQ2656" s="133"/>
      <c r="AR2656" s="133"/>
      <c r="AS2656" s="133"/>
      <c r="AT2656" s="133"/>
      <c r="AU2656" s="133"/>
      <c r="AV2656" s="152"/>
      <c r="AW2656" s="134"/>
      <c r="AX2656" s="135"/>
    </row>
    <row r="2657" spans="1:50" x14ac:dyDescent="0.25">
      <c r="A2657" s="3"/>
      <c r="B2657" s="129"/>
      <c r="X2657" s="72"/>
      <c r="Y2657" s="132"/>
      <c r="AB2657" s="131"/>
      <c r="AC2657" s="131"/>
      <c r="AD2657" s="131"/>
      <c r="AE2657" s="131"/>
      <c r="AF2657" s="131"/>
      <c r="AG2657" s="131"/>
      <c r="AH2657" s="131"/>
      <c r="AI2657" s="131"/>
      <c r="AJ2657" s="140"/>
      <c r="AK2657" s="72"/>
      <c r="AL2657" s="133"/>
      <c r="AM2657" s="133"/>
      <c r="AN2657" s="133"/>
      <c r="AO2657" s="133"/>
      <c r="AP2657" s="133"/>
      <c r="AQ2657" s="133"/>
      <c r="AR2657" s="133"/>
      <c r="AS2657" s="133"/>
      <c r="AT2657" s="133"/>
      <c r="AU2657" s="133"/>
      <c r="AV2657" s="152"/>
      <c r="AW2657" s="134"/>
      <c r="AX2657" s="135"/>
    </row>
    <row r="2658" spans="1:50" x14ac:dyDescent="0.25">
      <c r="A2658" s="3"/>
      <c r="B2658" s="129"/>
      <c r="X2658" s="72"/>
      <c r="Y2658" s="132"/>
      <c r="AB2658" s="131"/>
      <c r="AC2658" s="131"/>
      <c r="AD2658" s="131"/>
      <c r="AE2658" s="131"/>
      <c r="AF2658" s="131"/>
      <c r="AG2658" s="131"/>
      <c r="AH2658" s="131"/>
      <c r="AI2658" s="131"/>
      <c r="AJ2658" s="140"/>
      <c r="AK2658" s="72"/>
      <c r="AL2658" s="133"/>
      <c r="AM2658" s="133"/>
      <c r="AN2658" s="133"/>
      <c r="AO2658" s="133"/>
      <c r="AP2658" s="133"/>
      <c r="AQ2658" s="133"/>
      <c r="AR2658" s="133"/>
      <c r="AS2658" s="133"/>
      <c r="AT2658" s="133"/>
      <c r="AU2658" s="133"/>
      <c r="AV2658" s="152"/>
      <c r="AW2658" s="134"/>
      <c r="AX2658" s="135"/>
    </row>
    <row r="2659" spans="1:50" x14ac:dyDescent="0.25">
      <c r="A2659" s="3"/>
      <c r="B2659" s="129"/>
      <c r="X2659" s="72"/>
      <c r="Y2659" s="132"/>
      <c r="AB2659" s="131"/>
      <c r="AC2659" s="131"/>
      <c r="AD2659" s="131"/>
      <c r="AE2659" s="131"/>
      <c r="AF2659" s="131"/>
      <c r="AG2659" s="131"/>
      <c r="AH2659" s="131"/>
      <c r="AI2659" s="131"/>
      <c r="AJ2659" s="140"/>
      <c r="AK2659" s="72"/>
      <c r="AL2659" s="133"/>
      <c r="AM2659" s="133"/>
      <c r="AN2659" s="133"/>
      <c r="AO2659" s="133"/>
      <c r="AP2659" s="133"/>
      <c r="AQ2659" s="133"/>
      <c r="AR2659" s="133"/>
      <c r="AS2659" s="133"/>
      <c r="AT2659" s="133"/>
      <c r="AU2659" s="133"/>
      <c r="AV2659" s="152"/>
      <c r="AW2659" s="134"/>
      <c r="AX2659" s="135"/>
    </row>
    <row r="2660" spans="1:50" x14ac:dyDescent="0.25">
      <c r="A2660" s="3"/>
      <c r="B2660" s="129"/>
      <c r="X2660" s="72"/>
      <c r="Y2660" s="132"/>
      <c r="AB2660" s="131"/>
      <c r="AC2660" s="131"/>
      <c r="AD2660" s="131"/>
      <c r="AE2660" s="131"/>
      <c r="AF2660" s="131"/>
      <c r="AG2660" s="131"/>
      <c r="AH2660" s="131"/>
      <c r="AI2660" s="131"/>
      <c r="AJ2660" s="140"/>
      <c r="AK2660" s="72"/>
      <c r="AL2660" s="133"/>
      <c r="AM2660" s="133"/>
      <c r="AN2660" s="133"/>
      <c r="AO2660" s="133"/>
      <c r="AP2660" s="133"/>
      <c r="AQ2660" s="133"/>
      <c r="AR2660" s="133"/>
      <c r="AS2660" s="133"/>
      <c r="AT2660" s="133"/>
      <c r="AU2660" s="133"/>
      <c r="AV2660" s="152"/>
      <c r="AW2660" s="134"/>
      <c r="AX2660" s="135"/>
    </row>
    <row r="2661" spans="1:50" x14ac:dyDescent="0.25">
      <c r="A2661" s="3"/>
      <c r="B2661" s="129"/>
      <c r="X2661" s="72"/>
      <c r="Y2661" s="132"/>
      <c r="AB2661" s="131"/>
      <c r="AC2661" s="131"/>
      <c r="AD2661" s="131"/>
      <c r="AE2661" s="131"/>
      <c r="AF2661" s="131"/>
      <c r="AG2661" s="131"/>
      <c r="AH2661" s="131"/>
      <c r="AI2661" s="131"/>
      <c r="AJ2661" s="140"/>
      <c r="AK2661" s="72"/>
      <c r="AL2661" s="133"/>
      <c r="AM2661" s="133"/>
      <c r="AN2661" s="133"/>
      <c r="AO2661" s="133"/>
      <c r="AP2661" s="133"/>
      <c r="AQ2661" s="133"/>
      <c r="AR2661" s="133"/>
      <c r="AS2661" s="133"/>
      <c r="AT2661" s="133"/>
      <c r="AU2661" s="133"/>
      <c r="AV2661" s="152"/>
      <c r="AW2661" s="134"/>
      <c r="AX2661" s="135"/>
    </row>
    <row r="2662" spans="1:50" x14ac:dyDescent="0.25">
      <c r="A2662" s="3"/>
      <c r="B2662" s="129"/>
      <c r="X2662" s="72"/>
      <c r="Y2662" s="132"/>
      <c r="AB2662" s="131"/>
      <c r="AC2662" s="131"/>
      <c r="AD2662" s="131"/>
      <c r="AE2662" s="131"/>
      <c r="AF2662" s="131"/>
      <c r="AG2662" s="131"/>
      <c r="AH2662" s="131"/>
      <c r="AI2662" s="131"/>
      <c r="AJ2662" s="140"/>
      <c r="AK2662" s="72"/>
      <c r="AL2662" s="133"/>
      <c r="AM2662" s="133"/>
      <c r="AN2662" s="133"/>
      <c r="AO2662" s="133"/>
      <c r="AP2662" s="133"/>
      <c r="AQ2662" s="133"/>
      <c r="AR2662" s="133"/>
      <c r="AS2662" s="133"/>
      <c r="AT2662" s="133"/>
      <c r="AU2662" s="133"/>
      <c r="AV2662" s="152"/>
      <c r="AW2662" s="134"/>
      <c r="AX2662" s="135"/>
    </row>
    <row r="2663" spans="1:50" x14ac:dyDescent="0.25">
      <c r="A2663" s="3"/>
      <c r="B2663" s="129"/>
      <c r="X2663" s="72"/>
      <c r="Y2663" s="132"/>
      <c r="AB2663" s="131"/>
      <c r="AC2663" s="131"/>
      <c r="AD2663" s="131"/>
      <c r="AE2663" s="131"/>
      <c r="AF2663" s="131"/>
      <c r="AG2663" s="131"/>
      <c r="AH2663" s="131"/>
      <c r="AI2663" s="131"/>
      <c r="AJ2663" s="140"/>
      <c r="AK2663" s="72"/>
      <c r="AL2663" s="133"/>
      <c r="AM2663" s="133"/>
      <c r="AN2663" s="133"/>
      <c r="AO2663" s="133"/>
      <c r="AP2663" s="133"/>
      <c r="AQ2663" s="133"/>
      <c r="AR2663" s="133"/>
      <c r="AS2663" s="133"/>
      <c r="AT2663" s="133"/>
      <c r="AU2663" s="133"/>
      <c r="AV2663" s="152"/>
      <c r="AW2663" s="134"/>
      <c r="AX2663" s="135"/>
    </row>
    <row r="2664" spans="1:50" x14ac:dyDescent="0.25">
      <c r="A2664" s="3"/>
      <c r="B2664" s="129"/>
      <c r="X2664" s="72"/>
      <c r="Y2664" s="132"/>
      <c r="AB2664" s="131"/>
      <c r="AC2664" s="131"/>
      <c r="AD2664" s="131"/>
      <c r="AE2664" s="131"/>
      <c r="AF2664" s="131"/>
      <c r="AG2664" s="131"/>
      <c r="AH2664" s="131"/>
      <c r="AI2664" s="131"/>
      <c r="AJ2664" s="140"/>
      <c r="AK2664" s="72"/>
      <c r="AL2664" s="133"/>
      <c r="AM2664" s="133"/>
      <c r="AN2664" s="133"/>
      <c r="AO2664" s="133"/>
      <c r="AP2664" s="133"/>
      <c r="AQ2664" s="133"/>
      <c r="AR2664" s="133"/>
      <c r="AS2664" s="133"/>
      <c r="AT2664" s="133"/>
      <c r="AU2664" s="133"/>
      <c r="AV2664" s="152"/>
      <c r="AW2664" s="134"/>
      <c r="AX2664" s="135"/>
    </row>
    <row r="2665" spans="1:50" x14ac:dyDescent="0.25">
      <c r="A2665" s="3"/>
      <c r="B2665" s="129"/>
      <c r="X2665" s="72"/>
      <c r="Y2665" s="132"/>
      <c r="AB2665" s="131"/>
      <c r="AC2665" s="131"/>
      <c r="AD2665" s="131"/>
      <c r="AE2665" s="131"/>
      <c r="AF2665" s="131"/>
      <c r="AG2665" s="131"/>
      <c r="AH2665" s="131"/>
      <c r="AI2665" s="131"/>
      <c r="AJ2665" s="140"/>
      <c r="AK2665" s="72"/>
      <c r="AL2665" s="133"/>
      <c r="AM2665" s="133"/>
      <c r="AN2665" s="133"/>
      <c r="AO2665" s="133"/>
      <c r="AP2665" s="133"/>
      <c r="AQ2665" s="133"/>
      <c r="AR2665" s="133"/>
      <c r="AS2665" s="133"/>
      <c r="AT2665" s="133"/>
      <c r="AU2665" s="133"/>
      <c r="AV2665" s="152"/>
      <c r="AW2665" s="134"/>
      <c r="AX2665" s="135"/>
    </row>
    <row r="2666" spans="1:50" x14ac:dyDescent="0.25">
      <c r="A2666" s="3"/>
      <c r="B2666" s="129"/>
      <c r="X2666" s="72"/>
      <c r="Y2666" s="132"/>
      <c r="AB2666" s="131"/>
      <c r="AC2666" s="131"/>
      <c r="AD2666" s="131"/>
      <c r="AE2666" s="131"/>
      <c r="AF2666" s="131"/>
      <c r="AG2666" s="131"/>
      <c r="AH2666" s="131"/>
      <c r="AI2666" s="131"/>
      <c r="AJ2666" s="140"/>
      <c r="AK2666" s="72"/>
      <c r="AL2666" s="133"/>
      <c r="AM2666" s="133"/>
      <c r="AN2666" s="133"/>
      <c r="AO2666" s="133"/>
      <c r="AP2666" s="133"/>
      <c r="AQ2666" s="133"/>
      <c r="AR2666" s="133"/>
      <c r="AS2666" s="133"/>
      <c r="AT2666" s="133"/>
      <c r="AU2666" s="133"/>
      <c r="AV2666" s="152"/>
      <c r="AW2666" s="134"/>
      <c r="AX2666" s="135"/>
    </row>
    <row r="2667" spans="1:50" x14ac:dyDescent="0.25">
      <c r="A2667" s="3"/>
      <c r="B2667" s="129"/>
      <c r="X2667" s="72"/>
      <c r="Y2667" s="132"/>
      <c r="AB2667" s="131"/>
      <c r="AC2667" s="131"/>
      <c r="AD2667" s="131"/>
      <c r="AE2667" s="131"/>
      <c r="AF2667" s="131"/>
      <c r="AG2667" s="131"/>
      <c r="AH2667" s="131"/>
      <c r="AI2667" s="131"/>
      <c r="AJ2667" s="140"/>
      <c r="AK2667" s="72"/>
      <c r="AL2667" s="133"/>
      <c r="AM2667" s="133"/>
      <c r="AN2667" s="133"/>
      <c r="AO2667" s="133"/>
      <c r="AP2667" s="133"/>
      <c r="AQ2667" s="133"/>
      <c r="AR2667" s="133"/>
      <c r="AS2667" s="133"/>
      <c r="AT2667" s="133"/>
      <c r="AU2667" s="133"/>
      <c r="AV2667" s="152"/>
      <c r="AW2667" s="134"/>
      <c r="AX2667" s="135"/>
    </row>
    <row r="2668" spans="1:50" x14ac:dyDescent="0.25">
      <c r="A2668" s="3"/>
      <c r="B2668" s="129"/>
      <c r="X2668" s="72"/>
      <c r="Y2668" s="132"/>
      <c r="AB2668" s="131"/>
      <c r="AC2668" s="131"/>
      <c r="AD2668" s="131"/>
      <c r="AE2668" s="131"/>
      <c r="AF2668" s="131"/>
      <c r="AG2668" s="131"/>
      <c r="AH2668" s="131"/>
      <c r="AI2668" s="131"/>
      <c r="AJ2668" s="140"/>
      <c r="AK2668" s="72"/>
      <c r="AL2668" s="133"/>
      <c r="AM2668" s="133"/>
      <c r="AN2668" s="133"/>
      <c r="AO2668" s="133"/>
      <c r="AP2668" s="133"/>
      <c r="AQ2668" s="133"/>
      <c r="AR2668" s="133"/>
      <c r="AS2668" s="133"/>
      <c r="AT2668" s="133"/>
      <c r="AU2668" s="133"/>
      <c r="AV2668" s="152"/>
      <c r="AW2668" s="134"/>
      <c r="AX2668" s="135"/>
    </row>
    <row r="2669" spans="1:50" x14ac:dyDescent="0.25">
      <c r="A2669" s="3"/>
      <c r="B2669" s="129"/>
      <c r="X2669" s="72"/>
      <c r="Y2669" s="132"/>
      <c r="AB2669" s="131"/>
      <c r="AC2669" s="131"/>
      <c r="AD2669" s="131"/>
      <c r="AE2669" s="131"/>
      <c r="AF2669" s="131"/>
      <c r="AG2669" s="131"/>
      <c r="AH2669" s="131"/>
      <c r="AI2669" s="131"/>
      <c r="AJ2669" s="140"/>
      <c r="AK2669" s="72"/>
      <c r="AL2669" s="133"/>
      <c r="AM2669" s="133"/>
      <c r="AN2669" s="133"/>
      <c r="AO2669" s="133"/>
      <c r="AP2669" s="133"/>
      <c r="AQ2669" s="133"/>
      <c r="AR2669" s="133"/>
      <c r="AS2669" s="133"/>
      <c r="AT2669" s="133"/>
      <c r="AU2669" s="133"/>
      <c r="AV2669" s="152"/>
      <c r="AW2669" s="134"/>
      <c r="AX2669" s="135"/>
    </row>
    <row r="2670" spans="1:50" x14ac:dyDescent="0.25">
      <c r="A2670" s="3"/>
      <c r="B2670" s="129"/>
      <c r="X2670" s="72"/>
      <c r="Y2670" s="132"/>
      <c r="AB2670" s="131"/>
      <c r="AC2670" s="131"/>
      <c r="AD2670" s="131"/>
      <c r="AE2670" s="131"/>
      <c r="AF2670" s="131"/>
      <c r="AG2670" s="131"/>
      <c r="AH2670" s="131"/>
      <c r="AI2670" s="131"/>
      <c r="AJ2670" s="140"/>
      <c r="AK2670" s="72"/>
      <c r="AL2670" s="133"/>
      <c r="AM2670" s="133"/>
      <c r="AN2670" s="133"/>
      <c r="AO2670" s="133"/>
      <c r="AP2670" s="133"/>
      <c r="AQ2670" s="133"/>
      <c r="AR2670" s="133"/>
      <c r="AS2670" s="133"/>
      <c r="AT2670" s="133"/>
      <c r="AU2670" s="133"/>
      <c r="AV2670" s="152"/>
      <c r="AW2670" s="134"/>
      <c r="AX2670" s="135"/>
    </row>
    <row r="2671" spans="1:50" x14ac:dyDescent="0.25">
      <c r="A2671" s="3"/>
      <c r="B2671" s="129"/>
      <c r="X2671" s="72"/>
      <c r="Y2671" s="132"/>
      <c r="AB2671" s="131"/>
      <c r="AC2671" s="131"/>
      <c r="AD2671" s="131"/>
      <c r="AE2671" s="131"/>
      <c r="AF2671" s="131"/>
      <c r="AG2671" s="131"/>
      <c r="AH2671" s="131"/>
      <c r="AI2671" s="131"/>
      <c r="AJ2671" s="140"/>
      <c r="AK2671" s="72"/>
      <c r="AL2671" s="133"/>
      <c r="AM2671" s="133"/>
      <c r="AN2671" s="133"/>
      <c r="AO2671" s="133"/>
      <c r="AP2671" s="133"/>
      <c r="AQ2671" s="133"/>
      <c r="AR2671" s="133"/>
      <c r="AS2671" s="133"/>
      <c r="AT2671" s="133"/>
      <c r="AU2671" s="133"/>
      <c r="AV2671" s="152"/>
      <c r="AW2671" s="134"/>
      <c r="AX2671" s="135"/>
    </row>
    <row r="2672" spans="1:50" x14ac:dyDescent="0.25">
      <c r="A2672" s="3"/>
      <c r="B2672" s="129"/>
      <c r="X2672" s="72"/>
      <c r="Y2672" s="132"/>
      <c r="AB2672" s="131"/>
      <c r="AC2672" s="131"/>
      <c r="AD2672" s="131"/>
      <c r="AE2672" s="131"/>
      <c r="AF2672" s="131"/>
      <c r="AG2672" s="131"/>
      <c r="AH2672" s="131"/>
      <c r="AI2672" s="131"/>
      <c r="AJ2672" s="140"/>
      <c r="AK2672" s="72"/>
      <c r="AL2672" s="133"/>
      <c r="AM2672" s="133"/>
      <c r="AN2672" s="133"/>
      <c r="AO2672" s="133"/>
      <c r="AP2672" s="133"/>
      <c r="AQ2672" s="133"/>
      <c r="AR2672" s="133"/>
      <c r="AS2672" s="133"/>
      <c r="AT2672" s="133"/>
      <c r="AU2672" s="133"/>
      <c r="AV2672" s="152"/>
      <c r="AW2672" s="134"/>
      <c r="AX2672" s="135"/>
    </row>
    <row r="2673" spans="1:50" x14ac:dyDescent="0.25">
      <c r="A2673" s="3"/>
      <c r="B2673" s="129"/>
      <c r="X2673" s="72"/>
      <c r="Y2673" s="132"/>
      <c r="AB2673" s="131"/>
      <c r="AC2673" s="131"/>
      <c r="AD2673" s="131"/>
      <c r="AE2673" s="131"/>
      <c r="AF2673" s="131"/>
      <c r="AG2673" s="131"/>
      <c r="AH2673" s="131"/>
      <c r="AI2673" s="131"/>
      <c r="AJ2673" s="140"/>
      <c r="AK2673" s="72"/>
      <c r="AL2673" s="133"/>
      <c r="AM2673" s="133"/>
      <c r="AN2673" s="133"/>
      <c r="AO2673" s="133"/>
      <c r="AP2673" s="133"/>
      <c r="AQ2673" s="133"/>
      <c r="AR2673" s="133"/>
      <c r="AS2673" s="133"/>
      <c r="AT2673" s="133"/>
      <c r="AU2673" s="133"/>
      <c r="AV2673" s="152"/>
      <c r="AW2673" s="134"/>
      <c r="AX2673" s="135"/>
    </row>
    <row r="2674" spans="1:50" x14ac:dyDescent="0.25">
      <c r="A2674" s="3"/>
      <c r="B2674" s="129"/>
      <c r="X2674" s="72"/>
      <c r="Y2674" s="132"/>
      <c r="AB2674" s="131"/>
      <c r="AC2674" s="131"/>
      <c r="AD2674" s="131"/>
      <c r="AE2674" s="131"/>
      <c r="AF2674" s="131"/>
      <c r="AG2674" s="131"/>
      <c r="AH2674" s="131"/>
      <c r="AI2674" s="131"/>
      <c r="AJ2674" s="140"/>
      <c r="AK2674" s="72"/>
      <c r="AL2674" s="133"/>
      <c r="AM2674" s="133"/>
      <c r="AN2674" s="133"/>
      <c r="AO2674" s="133"/>
      <c r="AP2674" s="133"/>
      <c r="AQ2674" s="133"/>
      <c r="AR2674" s="133"/>
      <c r="AS2674" s="133"/>
      <c r="AT2674" s="133"/>
      <c r="AU2674" s="133"/>
      <c r="AV2674" s="152"/>
      <c r="AW2674" s="134"/>
      <c r="AX2674" s="135"/>
    </row>
    <row r="2675" spans="1:50" x14ac:dyDescent="0.25">
      <c r="A2675" s="3"/>
      <c r="B2675" s="129"/>
      <c r="X2675" s="72"/>
      <c r="Y2675" s="132"/>
      <c r="AB2675" s="131"/>
      <c r="AC2675" s="131"/>
      <c r="AD2675" s="131"/>
      <c r="AE2675" s="131"/>
      <c r="AF2675" s="131"/>
      <c r="AG2675" s="131"/>
      <c r="AH2675" s="131"/>
      <c r="AI2675" s="131"/>
      <c r="AJ2675" s="140"/>
      <c r="AK2675" s="72"/>
      <c r="AL2675" s="133"/>
      <c r="AM2675" s="133"/>
      <c r="AN2675" s="133"/>
      <c r="AO2675" s="133"/>
      <c r="AP2675" s="133"/>
      <c r="AQ2675" s="133"/>
      <c r="AR2675" s="133"/>
      <c r="AS2675" s="133"/>
      <c r="AT2675" s="133"/>
      <c r="AU2675" s="133"/>
      <c r="AV2675" s="152"/>
      <c r="AW2675" s="134"/>
      <c r="AX2675" s="135"/>
    </row>
    <row r="2676" spans="1:50" x14ac:dyDescent="0.25">
      <c r="A2676" s="3"/>
      <c r="B2676" s="129"/>
      <c r="X2676" s="72"/>
      <c r="Y2676" s="132"/>
      <c r="AB2676" s="131"/>
      <c r="AC2676" s="131"/>
      <c r="AD2676" s="131"/>
      <c r="AE2676" s="131"/>
      <c r="AF2676" s="131"/>
      <c r="AG2676" s="131"/>
      <c r="AH2676" s="131"/>
      <c r="AI2676" s="131"/>
      <c r="AJ2676" s="140"/>
      <c r="AK2676" s="72"/>
      <c r="AL2676" s="133"/>
      <c r="AM2676" s="133"/>
      <c r="AN2676" s="133"/>
      <c r="AO2676" s="133"/>
      <c r="AP2676" s="133"/>
      <c r="AQ2676" s="133"/>
      <c r="AR2676" s="133"/>
      <c r="AS2676" s="133"/>
      <c r="AT2676" s="133"/>
      <c r="AU2676" s="133"/>
      <c r="AV2676" s="152"/>
      <c r="AW2676" s="134"/>
      <c r="AX2676" s="135"/>
    </row>
    <row r="2677" spans="1:50" x14ac:dyDescent="0.25">
      <c r="A2677" s="3"/>
      <c r="B2677" s="129"/>
      <c r="X2677" s="72"/>
      <c r="Y2677" s="132"/>
      <c r="AB2677" s="131"/>
      <c r="AC2677" s="131"/>
      <c r="AD2677" s="131"/>
      <c r="AE2677" s="131"/>
      <c r="AF2677" s="131"/>
      <c r="AG2677" s="131"/>
      <c r="AH2677" s="131"/>
      <c r="AI2677" s="131"/>
      <c r="AJ2677" s="140"/>
      <c r="AK2677" s="72"/>
      <c r="AL2677" s="133"/>
      <c r="AM2677" s="133"/>
      <c r="AN2677" s="133"/>
      <c r="AO2677" s="133"/>
      <c r="AP2677" s="133"/>
      <c r="AQ2677" s="133"/>
      <c r="AR2677" s="133"/>
      <c r="AS2677" s="133"/>
      <c r="AT2677" s="133"/>
      <c r="AU2677" s="133"/>
      <c r="AV2677" s="152"/>
      <c r="AW2677" s="134"/>
      <c r="AX2677" s="135"/>
    </row>
    <row r="2678" spans="1:50" x14ac:dyDescent="0.25">
      <c r="A2678" s="3"/>
      <c r="B2678" s="129"/>
      <c r="X2678" s="72"/>
      <c r="Y2678" s="132"/>
      <c r="AB2678" s="131"/>
      <c r="AC2678" s="131"/>
      <c r="AD2678" s="131"/>
      <c r="AE2678" s="131"/>
      <c r="AF2678" s="131"/>
      <c r="AG2678" s="131"/>
      <c r="AH2678" s="131"/>
      <c r="AI2678" s="131"/>
      <c r="AJ2678" s="140"/>
      <c r="AK2678" s="72"/>
      <c r="AL2678" s="133"/>
      <c r="AM2678" s="133"/>
      <c r="AN2678" s="133"/>
      <c r="AO2678" s="133"/>
      <c r="AP2678" s="133"/>
      <c r="AQ2678" s="133"/>
      <c r="AR2678" s="133"/>
      <c r="AS2678" s="133"/>
      <c r="AT2678" s="133"/>
      <c r="AU2678" s="133"/>
      <c r="AV2678" s="152"/>
      <c r="AW2678" s="134"/>
      <c r="AX2678" s="135"/>
    </row>
    <row r="2679" spans="1:50" x14ac:dyDescent="0.25">
      <c r="A2679" s="3"/>
      <c r="B2679" s="129"/>
      <c r="X2679" s="72"/>
      <c r="Y2679" s="132"/>
      <c r="AB2679" s="131"/>
      <c r="AC2679" s="131"/>
      <c r="AD2679" s="131"/>
      <c r="AE2679" s="131"/>
      <c r="AF2679" s="131"/>
      <c r="AG2679" s="131"/>
      <c r="AH2679" s="131"/>
      <c r="AI2679" s="131"/>
      <c r="AJ2679" s="140"/>
      <c r="AK2679" s="72"/>
      <c r="AL2679" s="133"/>
      <c r="AM2679" s="133"/>
      <c r="AN2679" s="133"/>
      <c r="AO2679" s="133"/>
      <c r="AP2679" s="133"/>
      <c r="AQ2679" s="133"/>
      <c r="AR2679" s="133"/>
      <c r="AS2679" s="133"/>
      <c r="AT2679" s="133"/>
      <c r="AU2679" s="133"/>
      <c r="AV2679" s="152"/>
      <c r="AW2679" s="134"/>
      <c r="AX2679" s="135"/>
    </row>
    <row r="2680" spans="1:50" x14ac:dyDescent="0.25">
      <c r="A2680" s="3"/>
      <c r="B2680" s="129"/>
      <c r="X2680" s="72"/>
      <c r="Y2680" s="132"/>
      <c r="AB2680" s="131"/>
      <c r="AC2680" s="131"/>
      <c r="AD2680" s="131"/>
      <c r="AE2680" s="131"/>
      <c r="AF2680" s="131"/>
      <c r="AG2680" s="131"/>
      <c r="AH2680" s="131"/>
      <c r="AI2680" s="131"/>
      <c r="AJ2680" s="140"/>
      <c r="AK2680" s="72"/>
      <c r="AL2680" s="133"/>
      <c r="AM2680" s="133"/>
      <c r="AN2680" s="133"/>
      <c r="AO2680" s="133"/>
      <c r="AP2680" s="133"/>
      <c r="AQ2680" s="133"/>
      <c r="AR2680" s="133"/>
      <c r="AS2680" s="133"/>
      <c r="AT2680" s="133"/>
      <c r="AU2680" s="133"/>
      <c r="AV2680" s="152"/>
      <c r="AW2680" s="134"/>
      <c r="AX2680" s="135"/>
    </row>
    <row r="2681" spans="1:50" x14ac:dyDescent="0.25">
      <c r="A2681" s="3"/>
      <c r="B2681" s="129"/>
      <c r="X2681" s="72"/>
      <c r="Y2681" s="132"/>
      <c r="AB2681" s="131"/>
      <c r="AC2681" s="131"/>
      <c r="AD2681" s="131"/>
      <c r="AE2681" s="131"/>
      <c r="AF2681" s="131"/>
      <c r="AG2681" s="131"/>
      <c r="AH2681" s="131"/>
      <c r="AI2681" s="131"/>
      <c r="AJ2681" s="140"/>
      <c r="AK2681" s="72"/>
      <c r="AL2681" s="133"/>
      <c r="AM2681" s="133"/>
      <c r="AN2681" s="133"/>
      <c r="AO2681" s="133"/>
      <c r="AP2681" s="133"/>
      <c r="AQ2681" s="133"/>
      <c r="AR2681" s="133"/>
      <c r="AS2681" s="133"/>
      <c r="AT2681" s="133"/>
      <c r="AU2681" s="133"/>
      <c r="AV2681" s="152"/>
      <c r="AW2681" s="134"/>
      <c r="AX2681" s="135"/>
    </row>
    <row r="2682" spans="1:50" x14ac:dyDescent="0.25">
      <c r="A2682" s="3"/>
      <c r="B2682" s="129"/>
      <c r="X2682" s="72"/>
      <c r="Y2682" s="132"/>
      <c r="AB2682" s="131"/>
      <c r="AC2682" s="131"/>
      <c r="AD2682" s="131"/>
      <c r="AE2682" s="131"/>
      <c r="AF2682" s="131"/>
      <c r="AG2682" s="131"/>
      <c r="AH2682" s="131"/>
      <c r="AI2682" s="131"/>
      <c r="AJ2682" s="140"/>
      <c r="AK2682" s="72"/>
      <c r="AL2682" s="133"/>
      <c r="AM2682" s="133"/>
      <c r="AN2682" s="133"/>
      <c r="AO2682" s="133"/>
      <c r="AP2682" s="133"/>
      <c r="AQ2682" s="133"/>
      <c r="AR2682" s="133"/>
      <c r="AS2682" s="133"/>
      <c r="AT2682" s="133"/>
      <c r="AU2682" s="133"/>
      <c r="AV2682" s="152"/>
      <c r="AW2682" s="134"/>
      <c r="AX2682" s="135"/>
    </row>
    <row r="2683" spans="1:50" x14ac:dyDescent="0.25">
      <c r="A2683" s="3"/>
      <c r="B2683" s="129"/>
      <c r="X2683" s="72"/>
      <c r="Y2683" s="132"/>
      <c r="AB2683" s="131"/>
      <c r="AC2683" s="131"/>
      <c r="AD2683" s="131"/>
      <c r="AE2683" s="131"/>
      <c r="AF2683" s="131"/>
      <c r="AG2683" s="131"/>
      <c r="AH2683" s="131"/>
      <c r="AI2683" s="131"/>
      <c r="AJ2683" s="140"/>
      <c r="AK2683" s="72"/>
      <c r="AL2683" s="133"/>
      <c r="AM2683" s="133"/>
      <c r="AN2683" s="133"/>
      <c r="AO2683" s="133"/>
      <c r="AP2683" s="133"/>
      <c r="AQ2683" s="133"/>
      <c r="AR2683" s="133"/>
      <c r="AS2683" s="133"/>
      <c r="AT2683" s="133"/>
      <c r="AU2683" s="133"/>
      <c r="AV2683" s="152"/>
      <c r="AW2683" s="134"/>
      <c r="AX2683" s="135"/>
    </row>
    <row r="2684" spans="1:50" x14ac:dyDescent="0.25">
      <c r="A2684" s="3"/>
      <c r="B2684" s="129"/>
      <c r="X2684" s="72"/>
      <c r="Y2684" s="132"/>
      <c r="AB2684" s="131"/>
      <c r="AC2684" s="131"/>
      <c r="AD2684" s="131"/>
      <c r="AE2684" s="131"/>
      <c r="AF2684" s="131"/>
      <c r="AG2684" s="131"/>
      <c r="AH2684" s="131"/>
      <c r="AI2684" s="131"/>
      <c r="AJ2684" s="140"/>
      <c r="AK2684" s="72"/>
      <c r="AL2684" s="133"/>
      <c r="AM2684" s="133"/>
      <c r="AN2684" s="133"/>
      <c r="AO2684" s="133"/>
      <c r="AP2684" s="133"/>
      <c r="AQ2684" s="133"/>
      <c r="AR2684" s="133"/>
      <c r="AS2684" s="133"/>
      <c r="AT2684" s="133"/>
      <c r="AU2684" s="133"/>
      <c r="AV2684" s="152"/>
      <c r="AW2684" s="134"/>
      <c r="AX2684" s="135"/>
    </row>
    <row r="2685" spans="1:50" x14ac:dyDescent="0.25">
      <c r="A2685" s="3"/>
      <c r="B2685" s="129"/>
      <c r="X2685" s="72"/>
      <c r="Y2685" s="132"/>
      <c r="AB2685" s="131"/>
      <c r="AC2685" s="131"/>
      <c r="AD2685" s="131"/>
      <c r="AE2685" s="131"/>
      <c r="AF2685" s="131"/>
      <c r="AG2685" s="131"/>
      <c r="AH2685" s="131"/>
      <c r="AI2685" s="131"/>
      <c r="AJ2685" s="140"/>
      <c r="AK2685" s="72"/>
      <c r="AL2685" s="133"/>
      <c r="AM2685" s="133"/>
      <c r="AN2685" s="133"/>
      <c r="AO2685" s="133"/>
      <c r="AP2685" s="133"/>
      <c r="AQ2685" s="133"/>
      <c r="AR2685" s="133"/>
      <c r="AS2685" s="133"/>
      <c r="AT2685" s="133"/>
      <c r="AU2685" s="133"/>
      <c r="AV2685" s="152"/>
      <c r="AW2685" s="134"/>
      <c r="AX2685" s="135"/>
    </row>
    <row r="2686" spans="1:50" x14ac:dyDescent="0.25">
      <c r="A2686" s="3"/>
      <c r="B2686" s="129"/>
      <c r="X2686" s="72"/>
      <c r="Y2686" s="132"/>
      <c r="AB2686" s="131"/>
      <c r="AC2686" s="131"/>
      <c r="AD2686" s="131"/>
      <c r="AE2686" s="131"/>
      <c r="AF2686" s="131"/>
      <c r="AG2686" s="131"/>
      <c r="AH2686" s="131"/>
      <c r="AI2686" s="131"/>
      <c r="AJ2686" s="140"/>
      <c r="AK2686" s="72"/>
      <c r="AL2686" s="133"/>
      <c r="AM2686" s="133"/>
      <c r="AN2686" s="133"/>
      <c r="AO2686" s="133"/>
      <c r="AP2686" s="133"/>
      <c r="AQ2686" s="133"/>
      <c r="AR2686" s="133"/>
      <c r="AS2686" s="133"/>
      <c r="AT2686" s="133"/>
      <c r="AU2686" s="133"/>
      <c r="AV2686" s="152"/>
      <c r="AW2686" s="134"/>
      <c r="AX2686" s="135"/>
    </row>
    <row r="2687" spans="1:50" x14ac:dyDescent="0.25">
      <c r="A2687" s="3"/>
      <c r="B2687" s="129"/>
      <c r="X2687" s="72"/>
      <c r="Y2687" s="132"/>
      <c r="AB2687" s="131"/>
      <c r="AC2687" s="131"/>
      <c r="AD2687" s="131"/>
      <c r="AE2687" s="131"/>
      <c r="AF2687" s="131"/>
      <c r="AG2687" s="131"/>
      <c r="AH2687" s="131"/>
      <c r="AI2687" s="131"/>
      <c r="AJ2687" s="140"/>
      <c r="AK2687" s="72"/>
      <c r="AL2687" s="133"/>
      <c r="AM2687" s="133"/>
      <c r="AN2687" s="133"/>
      <c r="AO2687" s="133"/>
      <c r="AP2687" s="133"/>
      <c r="AQ2687" s="133"/>
      <c r="AR2687" s="133"/>
      <c r="AS2687" s="133"/>
      <c r="AT2687" s="133"/>
      <c r="AU2687" s="133"/>
      <c r="AV2687" s="152"/>
      <c r="AW2687" s="134"/>
      <c r="AX2687" s="135"/>
    </row>
    <row r="2688" spans="1:50" x14ac:dyDescent="0.25">
      <c r="A2688" s="3"/>
      <c r="B2688" s="129"/>
      <c r="X2688" s="72"/>
      <c r="Y2688" s="132"/>
      <c r="AB2688" s="131"/>
      <c r="AC2688" s="131"/>
      <c r="AD2688" s="131"/>
      <c r="AE2688" s="131"/>
      <c r="AF2688" s="131"/>
      <c r="AG2688" s="131"/>
      <c r="AH2688" s="131"/>
      <c r="AI2688" s="131"/>
      <c r="AJ2688" s="140"/>
      <c r="AK2688" s="72"/>
      <c r="AL2688" s="133"/>
      <c r="AM2688" s="133"/>
      <c r="AN2688" s="133"/>
      <c r="AO2688" s="133"/>
      <c r="AP2688" s="133"/>
      <c r="AQ2688" s="133"/>
      <c r="AR2688" s="133"/>
      <c r="AS2688" s="133"/>
      <c r="AT2688" s="133"/>
      <c r="AU2688" s="133"/>
      <c r="AV2688" s="152"/>
      <c r="AW2688" s="134"/>
      <c r="AX2688" s="135"/>
    </row>
    <row r="2689" spans="1:50" x14ac:dyDescent="0.25">
      <c r="A2689" s="3"/>
      <c r="B2689" s="129"/>
      <c r="X2689" s="72"/>
      <c r="Y2689" s="132"/>
      <c r="AB2689" s="131"/>
      <c r="AC2689" s="131"/>
      <c r="AD2689" s="131"/>
      <c r="AE2689" s="131"/>
      <c r="AF2689" s="131"/>
      <c r="AG2689" s="131"/>
      <c r="AH2689" s="131"/>
      <c r="AI2689" s="131"/>
      <c r="AJ2689" s="140"/>
      <c r="AK2689" s="72"/>
      <c r="AL2689" s="133"/>
      <c r="AM2689" s="133"/>
      <c r="AN2689" s="133"/>
      <c r="AO2689" s="133"/>
      <c r="AP2689" s="133"/>
      <c r="AQ2689" s="133"/>
      <c r="AR2689" s="133"/>
      <c r="AS2689" s="133"/>
      <c r="AT2689" s="133"/>
      <c r="AU2689" s="133"/>
      <c r="AV2689" s="152"/>
      <c r="AW2689" s="134"/>
      <c r="AX2689" s="135"/>
    </row>
    <row r="2690" spans="1:50" x14ac:dyDescent="0.25">
      <c r="A2690" s="3"/>
      <c r="B2690" s="129"/>
      <c r="X2690" s="72"/>
      <c r="Y2690" s="132"/>
      <c r="AB2690" s="131"/>
      <c r="AC2690" s="131"/>
      <c r="AD2690" s="131"/>
      <c r="AE2690" s="131"/>
      <c r="AF2690" s="131"/>
      <c r="AG2690" s="131"/>
      <c r="AH2690" s="131"/>
      <c r="AI2690" s="131"/>
      <c r="AJ2690" s="140"/>
      <c r="AK2690" s="72"/>
      <c r="AL2690" s="133"/>
      <c r="AM2690" s="133"/>
      <c r="AN2690" s="133"/>
      <c r="AO2690" s="133"/>
      <c r="AP2690" s="133"/>
      <c r="AQ2690" s="133"/>
      <c r="AR2690" s="133"/>
      <c r="AS2690" s="133"/>
      <c r="AT2690" s="133"/>
      <c r="AU2690" s="133"/>
      <c r="AV2690" s="152"/>
      <c r="AW2690" s="134"/>
      <c r="AX2690" s="135"/>
    </row>
    <row r="2691" spans="1:50" x14ac:dyDescent="0.25">
      <c r="A2691" s="3"/>
      <c r="B2691" s="129"/>
      <c r="X2691" s="72"/>
      <c r="Y2691" s="132"/>
      <c r="AB2691" s="131"/>
      <c r="AC2691" s="131"/>
      <c r="AD2691" s="131"/>
      <c r="AE2691" s="131"/>
      <c r="AF2691" s="131"/>
      <c r="AG2691" s="131"/>
      <c r="AH2691" s="131"/>
      <c r="AI2691" s="131"/>
      <c r="AJ2691" s="140"/>
      <c r="AK2691" s="72"/>
      <c r="AL2691" s="133"/>
      <c r="AM2691" s="133"/>
      <c r="AN2691" s="133"/>
      <c r="AO2691" s="133"/>
      <c r="AP2691" s="133"/>
      <c r="AQ2691" s="133"/>
      <c r="AR2691" s="133"/>
      <c r="AS2691" s="133"/>
      <c r="AT2691" s="133"/>
      <c r="AU2691" s="133"/>
      <c r="AV2691" s="152"/>
      <c r="AW2691" s="134"/>
      <c r="AX2691" s="135"/>
    </row>
    <row r="2692" spans="1:50" x14ac:dyDescent="0.25">
      <c r="A2692" s="3"/>
      <c r="B2692" s="129"/>
      <c r="X2692" s="72"/>
      <c r="Y2692" s="132"/>
      <c r="AB2692" s="131"/>
      <c r="AC2692" s="131"/>
      <c r="AD2692" s="131"/>
      <c r="AE2692" s="131"/>
      <c r="AF2692" s="131"/>
      <c r="AG2692" s="131"/>
      <c r="AH2692" s="131"/>
      <c r="AI2692" s="131"/>
      <c r="AJ2692" s="140"/>
      <c r="AK2692" s="72"/>
      <c r="AL2692" s="133"/>
      <c r="AM2692" s="133"/>
      <c r="AN2692" s="133"/>
      <c r="AO2692" s="133"/>
      <c r="AP2692" s="133"/>
      <c r="AQ2692" s="133"/>
      <c r="AR2692" s="133"/>
      <c r="AS2692" s="133"/>
      <c r="AT2692" s="133"/>
      <c r="AU2692" s="133"/>
      <c r="AV2692" s="152"/>
      <c r="AW2692" s="134"/>
      <c r="AX2692" s="135"/>
    </row>
    <row r="2693" spans="1:50" x14ac:dyDescent="0.25">
      <c r="A2693" s="3"/>
      <c r="B2693" s="129"/>
      <c r="X2693" s="72"/>
      <c r="Y2693" s="132"/>
      <c r="AB2693" s="131"/>
      <c r="AC2693" s="131"/>
      <c r="AD2693" s="131"/>
      <c r="AE2693" s="131"/>
      <c r="AF2693" s="131"/>
      <c r="AG2693" s="131"/>
      <c r="AH2693" s="131"/>
      <c r="AI2693" s="131"/>
      <c r="AJ2693" s="140"/>
      <c r="AK2693" s="72"/>
      <c r="AL2693" s="133"/>
      <c r="AM2693" s="133"/>
      <c r="AN2693" s="133"/>
      <c r="AO2693" s="133"/>
      <c r="AP2693" s="133"/>
      <c r="AQ2693" s="133"/>
      <c r="AR2693" s="133"/>
      <c r="AS2693" s="133"/>
      <c r="AT2693" s="133"/>
      <c r="AU2693" s="133"/>
      <c r="AV2693" s="152"/>
      <c r="AW2693" s="134"/>
      <c r="AX2693" s="135"/>
    </row>
    <row r="2694" spans="1:50" x14ac:dyDescent="0.25">
      <c r="A2694" s="3"/>
      <c r="B2694" s="129"/>
      <c r="X2694" s="72"/>
      <c r="Y2694" s="132"/>
      <c r="AB2694" s="131"/>
      <c r="AC2694" s="131"/>
      <c r="AD2694" s="131"/>
      <c r="AE2694" s="131"/>
      <c r="AF2694" s="131"/>
      <c r="AG2694" s="131"/>
      <c r="AH2694" s="131"/>
      <c r="AI2694" s="131"/>
      <c r="AJ2694" s="140"/>
      <c r="AK2694" s="72"/>
      <c r="AL2694" s="133"/>
      <c r="AM2694" s="133"/>
      <c r="AN2694" s="133"/>
      <c r="AO2694" s="133"/>
      <c r="AP2694" s="133"/>
      <c r="AQ2694" s="133"/>
      <c r="AR2694" s="133"/>
      <c r="AS2694" s="133"/>
      <c r="AT2694" s="133"/>
      <c r="AU2694" s="133"/>
      <c r="AV2694" s="152"/>
      <c r="AW2694" s="134"/>
      <c r="AX2694" s="135"/>
    </row>
    <row r="2695" spans="1:50" x14ac:dyDescent="0.25">
      <c r="A2695" s="3"/>
      <c r="B2695" s="129"/>
      <c r="X2695" s="72"/>
      <c r="Y2695" s="132"/>
      <c r="AB2695" s="131"/>
      <c r="AC2695" s="131"/>
      <c r="AD2695" s="131"/>
      <c r="AE2695" s="131"/>
      <c r="AF2695" s="131"/>
      <c r="AG2695" s="131"/>
      <c r="AH2695" s="131"/>
      <c r="AI2695" s="131"/>
      <c r="AJ2695" s="140"/>
      <c r="AK2695" s="72"/>
      <c r="AL2695" s="133"/>
      <c r="AM2695" s="133"/>
      <c r="AN2695" s="133"/>
      <c r="AO2695" s="133"/>
      <c r="AP2695" s="133"/>
      <c r="AQ2695" s="133"/>
      <c r="AR2695" s="133"/>
      <c r="AS2695" s="133"/>
      <c r="AT2695" s="133"/>
      <c r="AU2695" s="133"/>
      <c r="AV2695" s="152"/>
      <c r="AW2695" s="134"/>
      <c r="AX2695" s="135"/>
    </row>
    <row r="2696" spans="1:50" x14ac:dyDescent="0.25">
      <c r="A2696" s="3"/>
      <c r="B2696" s="129"/>
      <c r="X2696" s="72"/>
      <c r="Y2696" s="132"/>
      <c r="AB2696" s="131"/>
      <c r="AC2696" s="131"/>
      <c r="AD2696" s="131"/>
      <c r="AE2696" s="131"/>
      <c r="AF2696" s="131"/>
      <c r="AG2696" s="131"/>
      <c r="AH2696" s="131"/>
      <c r="AI2696" s="131"/>
      <c r="AJ2696" s="140"/>
      <c r="AK2696" s="72"/>
      <c r="AL2696" s="133"/>
      <c r="AM2696" s="133"/>
      <c r="AN2696" s="133"/>
      <c r="AO2696" s="133"/>
      <c r="AP2696" s="133"/>
      <c r="AQ2696" s="133"/>
      <c r="AR2696" s="133"/>
      <c r="AS2696" s="133"/>
      <c r="AT2696" s="133"/>
      <c r="AU2696" s="133"/>
      <c r="AV2696" s="152"/>
      <c r="AW2696" s="134"/>
      <c r="AX2696" s="135"/>
    </row>
    <row r="2697" spans="1:50" x14ac:dyDescent="0.25">
      <c r="A2697" s="3"/>
      <c r="B2697" s="129"/>
      <c r="X2697" s="72"/>
      <c r="Y2697" s="132"/>
      <c r="AB2697" s="131"/>
      <c r="AC2697" s="131"/>
      <c r="AD2697" s="131"/>
      <c r="AE2697" s="131"/>
      <c r="AF2697" s="131"/>
      <c r="AG2697" s="131"/>
      <c r="AH2697" s="131"/>
      <c r="AI2697" s="131"/>
      <c r="AJ2697" s="140"/>
      <c r="AK2697" s="72"/>
      <c r="AL2697" s="133"/>
      <c r="AM2697" s="133"/>
      <c r="AN2697" s="133"/>
      <c r="AO2697" s="133"/>
      <c r="AP2697" s="133"/>
      <c r="AQ2697" s="133"/>
      <c r="AR2697" s="133"/>
      <c r="AS2697" s="133"/>
      <c r="AT2697" s="133"/>
      <c r="AU2697" s="133"/>
      <c r="AV2697" s="152"/>
      <c r="AW2697" s="134"/>
      <c r="AX2697" s="135"/>
    </row>
    <row r="2698" spans="1:50" x14ac:dyDescent="0.25">
      <c r="A2698" s="3"/>
      <c r="B2698" s="129"/>
      <c r="X2698" s="72"/>
      <c r="Y2698" s="132"/>
      <c r="AB2698" s="131"/>
      <c r="AC2698" s="131"/>
      <c r="AD2698" s="131"/>
      <c r="AE2698" s="131"/>
      <c r="AF2698" s="131"/>
      <c r="AG2698" s="131"/>
      <c r="AH2698" s="131"/>
      <c r="AI2698" s="131"/>
      <c r="AJ2698" s="140"/>
      <c r="AK2698" s="72"/>
      <c r="AL2698" s="133"/>
      <c r="AM2698" s="133"/>
      <c r="AN2698" s="133"/>
      <c r="AO2698" s="133"/>
      <c r="AP2698" s="133"/>
      <c r="AQ2698" s="133"/>
      <c r="AR2698" s="133"/>
      <c r="AS2698" s="133"/>
      <c r="AT2698" s="133"/>
      <c r="AU2698" s="133"/>
      <c r="AV2698" s="152"/>
      <c r="AW2698" s="134"/>
      <c r="AX2698" s="135"/>
    </row>
    <row r="2699" spans="1:50" x14ac:dyDescent="0.25">
      <c r="A2699" s="3"/>
      <c r="B2699" s="129"/>
      <c r="X2699" s="72"/>
      <c r="Y2699" s="132"/>
      <c r="AB2699" s="131"/>
      <c r="AC2699" s="131"/>
      <c r="AD2699" s="131"/>
      <c r="AE2699" s="131"/>
      <c r="AF2699" s="131"/>
      <c r="AG2699" s="131"/>
      <c r="AH2699" s="131"/>
      <c r="AI2699" s="131"/>
      <c r="AJ2699" s="140"/>
      <c r="AK2699" s="72"/>
      <c r="AL2699" s="133"/>
      <c r="AM2699" s="133"/>
      <c r="AN2699" s="133"/>
      <c r="AO2699" s="133"/>
      <c r="AP2699" s="133"/>
      <c r="AQ2699" s="133"/>
      <c r="AR2699" s="133"/>
      <c r="AS2699" s="133"/>
      <c r="AT2699" s="133"/>
      <c r="AU2699" s="133"/>
      <c r="AV2699" s="152"/>
      <c r="AW2699" s="134"/>
      <c r="AX2699" s="135"/>
    </row>
    <row r="2700" spans="1:50" x14ac:dyDescent="0.25">
      <c r="A2700" s="3"/>
      <c r="B2700" s="129"/>
      <c r="X2700" s="72"/>
      <c r="Y2700" s="132"/>
      <c r="AB2700" s="131"/>
      <c r="AC2700" s="131"/>
      <c r="AD2700" s="131"/>
      <c r="AE2700" s="131"/>
      <c r="AF2700" s="131"/>
      <c r="AG2700" s="131"/>
      <c r="AH2700" s="131"/>
      <c r="AI2700" s="131"/>
      <c r="AJ2700" s="140"/>
      <c r="AK2700" s="72"/>
      <c r="AL2700" s="133"/>
      <c r="AM2700" s="133"/>
      <c r="AN2700" s="133"/>
      <c r="AO2700" s="133"/>
      <c r="AP2700" s="133"/>
      <c r="AQ2700" s="133"/>
      <c r="AR2700" s="133"/>
      <c r="AS2700" s="133"/>
      <c r="AT2700" s="133"/>
      <c r="AU2700" s="133"/>
      <c r="AV2700" s="152"/>
      <c r="AW2700" s="134"/>
      <c r="AX2700" s="135"/>
    </row>
    <row r="2701" spans="1:50" x14ac:dyDescent="0.25">
      <c r="A2701" s="3"/>
      <c r="B2701" s="129"/>
      <c r="X2701" s="72"/>
      <c r="Y2701" s="132"/>
      <c r="AB2701" s="131"/>
      <c r="AC2701" s="131"/>
      <c r="AD2701" s="131"/>
      <c r="AE2701" s="131"/>
      <c r="AF2701" s="131"/>
      <c r="AG2701" s="131"/>
      <c r="AH2701" s="131"/>
      <c r="AI2701" s="131"/>
      <c r="AJ2701" s="140"/>
      <c r="AK2701" s="72"/>
      <c r="AL2701" s="133"/>
      <c r="AM2701" s="133"/>
      <c r="AN2701" s="133"/>
      <c r="AO2701" s="133"/>
      <c r="AP2701" s="133"/>
      <c r="AQ2701" s="133"/>
      <c r="AR2701" s="133"/>
      <c r="AS2701" s="133"/>
      <c r="AT2701" s="133"/>
      <c r="AU2701" s="133"/>
      <c r="AV2701" s="152"/>
      <c r="AW2701" s="134"/>
      <c r="AX2701" s="135"/>
    </row>
    <row r="2702" spans="1:50" x14ac:dyDescent="0.25">
      <c r="A2702" s="3"/>
      <c r="B2702" s="129"/>
      <c r="X2702" s="72"/>
      <c r="Y2702" s="132"/>
      <c r="AB2702" s="131"/>
      <c r="AC2702" s="131"/>
      <c r="AD2702" s="131"/>
      <c r="AE2702" s="131"/>
      <c r="AF2702" s="131"/>
      <c r="AG2702" s="131"/>
      <c r="AH2702" s="131"/>
      <c r="AI2702" s="131"/>
      <c r="AJ2702" s="140"/>
      <c r="AK2702" s="72"/>
      <c r="AL2702" s="133"/>
      <c r="AM2702" s="133"/>
      <c r="AN2702" s="133"/>
      <c r="AO2702" s="133"/>
      <c r="AP2702" s="133"/>
      <c r="AQ2702" s="133"/>
      <c r="AR2702" s="133"/>
      <c r="AS2702" s="133"/>
      <c r="AT2702" s="133"/>
      <c r="AU2702" s="133"/>
      <c r="AV2702" s="152"/>
      <c r="AW2702" s="134"/>
      <c r="AX2702" s="135"/>
    </row>
    <row r="2703" spans="1:50" x14ac:dyDescent="0.25">
      <c r="A2703" s="3"/>
      <c r="B2703" s="129"/>
      <c r="X2703" s="72"/>
      <c r="Y2703" s="132"/>
      <c r="AB2703" s="131"/>
      <c r="AC2703" s="131"/>
      <c r="AD2703" s="131"/>
      <c r="AE2703" s="131"/>
      <c r="AF2703" s="131"/>
      <c r="AG2703" s="131"/>
      <c r="AH2703" s="131"/>
      <c r="AI2703" s="131"/>
      <c r="AJ2703" s="140"/>
      <c r="AK2703" s="72"/>
      <c r="AL2703" s="133"/>
      <c r="AM2703" s="133"/>
      <c r="AN2703" s="133"/>
      <c r="AO2703" s="133"/>
      <c r="AP2703" s="133"/>
      <c r="AQ2703" s="133"/>
      <c r="AR2703" s="133"/>
      <c r="AS2703" s="133"/>
      <c r="AT2703" s="133"/>
      <c r="AU2703" s="133"/>
      <c r="AV2703" s="152"/>
      <c r="AW2703" s="134"/>
      <c r="AX2703" s="135"/>
    </row>
    <row r="2704" spans="1:50" x14ac:dyDescent="0.25">
      <c r="A2704" s="3"/>
      <c r="B2704" s="129"/>
      <c r="X2704" s="72"/>
      <c r="Y2704" s="132"/>
      <c r="AB2704" s="131"/>
      <c r="AC2704" s="131"/>
      <c r="AD2704" s="131"/>
      <c r="AE2704" s="131"/>
      <c r="AF2704" s="131"/>
      <c r="AG2704" s="131"/>
      <c r="AH2704" s="131"/>
      <c r="AI2704" s="131"/>
      <c r="AJ2704" s="140"/>
      <c r="AK2704" s="72"/>
      <c r="AL2704" s="133"/>
      <c r="AM2704" s="133"/>
      <c r="AN2704" s="133"/>
      <c r="AO2704" s="133"/>
      <c r="AP2704" s="133"/>
      <c r="AQ2704" s="133"/>
      <c r="AR2704" s="133"/>
      <c r="AS2704" s="133"/>
      <c r="AT2704" s="133"/>
      <c r="AU2704" s="133"/>
      <c r="AV2704" s="152"/>
      <c r="AW2704" s="134"/>
      <c r="AX2704" s="135"/>
    </row>
    <row r="2705" spans="1:50" x14ac:dyDescent="0.25">
      <c r="A2705" s="3"/>
      <c r="B2705" s="129"/>
      <c r="X2705" s="72"/>
      <c r="Y2705" s="132"/>
      <c r="AB2705" s="131"/>
      <c r="AC2705" s="131"/>
      <c r="AD2705" s="131"/>
      <c r="AE2705" s="131"/>
      <c r="AF2705" s="131"/>
      <c r="AG2705" s="131"/>
      <c r="AH2705" s="131"/>
      <c r="AI2705" s="131"/>
      <c r="AJ2705" s="140"/>
      <c r="AK2705" s="72"/>
      <c r="AL2705" s="133"/>
      <c r="AM2705" s="133"/>
      <c r="AN2705" s="133"/>
      <c r="AO2705" s="133"/>
      <c r="AP2705" s="133"/>
      <c r="AQ2705" s="133"/>
      <c r="AR2705" s="133"/>
      <c r="AS2705" s="133"/>
      <c r="AT2705" s="133"/>
      <c r="AU2705" s="133"/>
      <c r="AV2705" s="152"/>
      <c r="AW2705" s="134"/>
      <c r="AX2705" s="135"/>
    </row>
    <row r="2706" spans="1:50" x14ac:dyDescent="0.25">
      <c r="A2706" s="3"/>
      <c r="B2706" s="129"/>
      <c r="X2706" s="72"/>
      <c r="Y2706" s="132"/>
      <c r="AB2706" s="131"/>
      <c r="AC2706" s="131"/>
      <c r="AD2706" s="131"/>
      <c r="AE2706" s="131"/>
      <c r="AF2706" s="131"/>
      <c r="AG2706" s="131"/>
      <c r="AH2706" s="131"/>
      <c r="AI2706" s="131"/>
      <c r="AJ2706" s="140"/>
      <c r="AK2706" s="72"/>
      <c r="AL2706" s="133"/>
      <c r="AM2706" s="133"/>
      <c r="AN2706" s="133"/>
      <c r="AO2706" s="133"/>
      <c r="AP2706" s="133"/>
      <c r="AQ2706" s="133"/>
      <c r="AR2706" s="133"/>
      <c r="AS2706" s="133"/>
      <c r="AT2706" s="133"/>
      <c r="AU2706" s="133"/>
      <c r="AV2706" s="152"/>
      <c r="AW2706" s="134"/>
      <c r="AX2706" s="135"/>
    </row>
    <row r="2707" spans="1:50" x14ac:dyDescent="0.25">
      <c r="A2707" s="3"/>
      <c r="B2707" s="129"/>
      <c r="X2707" s="72"/>
      <c r="Y2707" s="132"/>
      <c r="AB2707" s="131"/>
      <c r="AC2707" s="131"/>
      <c r="AD2707" s="131"/>
      <c r="AE2707" s="131"/>
      <c r="AF2707" s="131"/>
      <c r="AG2707" s="131"/>
      <c r="AH2707" s="131"/>
      <c r="AI2707" s="131"/>
      <c r="AJ2707" s="140"/>
      <c r="AK2707" s="72"/>
      <c r="AL2707" s="133"/>
      <c r="AM2707" s="133"/>
      <c r="AN2707" s="133"/>
      <c r="AO2707" s="133"/>
      <c r="AP2707" s="133"/>
      <c r="AQ2707" s="133"/>
      <c r="AR2707" s="133"/>
      <c r="AS2707" s="133"/>
      <c r="AT2707" s="133"/>
      <c r="AU2707" s="133"/>
      <c r="AV2707" s="152"/>
      <c r="AW2707" s="134"/>
      <c r="AX2707" s="135"/>
    </row>
    <row r="2708" spans="1:50" x14ac:dyDescent="0.25">
      <c r="A2708" s="3"/>
      <c r="B2708" s="129"/>
      <c r="X2708" s="72"/>
      <c r="Y2708" s="132"/>
      <c r="AB2708" s="131"/>
      <c r="AC2708" s="131"/>
      <c r="AD2708" s="131"/>
      <c r="AE2708" s="131"/>
      <c r="AF2708" s="131"/>
      <c r="AG2708" s="131"/>
      <c r="AH2708" s="131"/>
      <c r="AI2708" s="131"/>
      <c r="AJ2708" s="140"/>
      <c r="AK2708" s="72"/>
      <c r="AL2708" s="133"/>
      <c r="AM2708" s="133"/>
      <c r="AN2708" s="133"/>
      <c r="AO2708" s="133"/>
      <c r="AP2708" s="133"/>
      <c r="AQ2708" s="133"/>
      <c r="AR2708" s="133"/>
      <c r="AS2708" s="133"/>
      <c r="AT2708" s="133"/>
      <c r="AU2708" s="133"/>
      <c r="AV2708" s="152"/>
      <c r="AW2708" s="134"/>
      <c r="AX2708" s="135"/>
    </row>
    <row r="2709" spans="1:50" x14ac:dyDescent="0.25">
      <c r="A2709" s="3"/>
      <c r="B2709" s="129"/>
      <c r="X2709" s="72"/>
      <c r="Y2709" s="132"/>
      <c r="AB2709" s="131"/>
      <c r="AC2709" s="131"/>
      <c r="AD2709" s="131"/>
      <c r="AE2709" s="131"/>
      <c r="AF2709" s="131"/>
      <c r="AG2709" s="131"/>
      <c r="AH2709" s="131"/>
      <c r="AI2709" s="131"/>
      <c r="AJ2709" s="140"/>
      <c r="AK2709" s="72"/>
      <c r="AL2709" s="133"/>
      <c r="AM2709" s="133"/>
      <c r="AN2709" s="133"/>
      <c r="AO2709" s="133"/>
      <c r="AP2709" s="133"/>
      <c r="AQ2709" s="133"/>
      <c r="AR2709" s="133"/>
      <c r="AS2709" s="133"/>
      <c r="AT2709" s="133"/>
      <c r="AU2709" s="133"/>
      <c r="AV2709" s="152"/>
      <c r="AW2709" s="134"/>
      <c r="AX2709" s="135"/>
    </row>
    <row r="2710" spans="1:50" x14ac:dyDescent="0.25">
      <c r="A2710" s="3"/>
      <c r="B2710" s="129"/>
      <c r="X2710" s="72"/>
      <c r="Y2710" s="132"/>
      <c r="AB2710" s="131"/>
      <c r="AC2710" s="131"/>
      <c r="AD2710" s="131"/>
      <c r="AE2710" s="131"/>
      <c r="AF2710" s="131"/>
      <c r="AG2710" s="131"/>
      <c r="AH2710" s="131"/>
      <c r="AI2710" s="131"/>
      <c r="AJ2710" s="140"/>
      <c r="AK2710" s="72"/>
      <c r="AL2710" s="133"/>
      <c r="AM2710" s="133"/>
      <c r="AN2710" s="133"/>
      <c r="AO2710" s="133"/>
      <c r="AP2710" s="133"/>
      <c r="AQ2710" s="133"/>
      <c r="AR2710" s="133"/>
      <c r="AS2710" s="133"/>
      <c r="AT2710" s="133"/>
      <c r="AU2710" s="133"/>
      <c r="AV2710" s="152"/>
      <c r="AW2710" s="134"/>
      <c r="AX2710" s="135"/>
    </row>
    <row r="2711" spans="1:50" x14ac:dyDescent="0.25">
      <c r="A2711" s="3"/>
      <c r="B2711" s="129"/>
      <c r="X2711" s="72"/>
      <c r="Y2711" s="132"/>
      <c r="AB2711" s="131"/>
      <c r="AC2711" s="131"/>
      <c r="AD2711" s="131"/>
      <c r="AE2711" s="131"/>
      <c r="AF2711" s="131"/>
      <c r="AG2711" s="131"/>
      <c r="AH2711" s="131"/>
      <c r="AI2711" s="131"/>
      <c r="AJ2711" s="140"/>
      <c r="AK2711" s="72"/>
      <c r="AL2711" s="133"/>
      <c r="AM2711" s="133"/>
      <c r="AN2711" s="133"/>
      <c r="AO2711" s="133"/>
      <c r="AP2711" s="133"/>
      <c r="AQ2711" s="133"/>
      <c r="AR2711" s="133"/>
      <c r="AS2711" s="133"/>
      <c r="AT2711" s="133"/>
      <c r="AU2711" s="133"/>
      <c r="AV2711" s="152"/>
      <c r="AW2711" s="134"/>
      <c r="AX2711" s="135"/>
    </row>
    <row r="2712" spans="1:50" x14ac:dyDescent="0.25">
      <c r="A2712" s="3"/>
      <c r="B2712" s="129"/>
      <c r="X2712" s="72"/>
      <c r="Y2712" s="132"/>
      <c r="AB2712" s="131"/>
      <c r="AC2712" s="131"/>
      <c r="AD2712" s="131"/>
      <c r="AE2712" s="131"/>
      <c r="AF2712" s="131"/>
      <c r="AG2712" s="131"/>
      <c r="AH2712" s="131"/>
      <c r="AI2712" s="131"/>
      <c r="AJ2712" s="140"/>
      <c r="AK2712" s="72"/>
      <c r="AL2712" s="133"/>
      <c r="AM2712" s="133"/>
      <c r="AN2712" s="133"/>
      <c r="AO2712" s="133"/>
      <c r="AP2712" s="133"/>
      <c r="AQ2712" s="133"/>
      <c r="AR2712" s="133"/>
      <c r="AS2712" s="133"/>
      <c r="AT2712" s="133"/>
      <c r="AU2712" s="133"/>
      <c r="AV2712" s="152"/>
      <c r="AW2712" s="134"/>
      <c r="AX2712" s="135"/>
    </row>
    <row r="2713" spans="1:50" x14ac:dyDescent="0.25">
      <c r="A2713" s="3"/>
      <c r="B2713" s="129"/>
      <c r="X2713" s="72"/>
      <c r="Y2713" s="132"/>
      <c r="AB2713" s="131"/>
      <c r="AC2713" s="131"/>
      <c r="AD2713" s="131"/>
      <c r="AE2713" s="131"/>
      <c r="AF2713" s="131"/>
      <c r="AG2713" s="131"/>
      <c r="AH2713" s="131"/>
      <c r="AI2713" s="131"/>
      <c r="AJ2713" s="140"/>
      <c r="AK2713" s="72"/>
      <c r="AL2713" s="133"/>
      <c r="AM2713" s="133"/>
      <c r="AN2713" s="133"/>
      <c r="AO2713" s="133"/>
      <c r="AP2713" s="133"/>
      <c r="AQ2713" s="133"/>
      <c r="AR2713" s="133"/>
      <c r="AS2713" s="133"/>
      <c r="AT2713" s="133"/>
      <c r="AU2713" s="133"/>
      <c r="AV2713" s="152"/>
      <c r="AW2713" s="134"/>
      <c r="AX2713" s="135"/>
    </row>
    <row r="2714" spans="1:50" x14ac:dyDescent="0.25">
      <c r="A2714" s="3"/>
      <c r="B2714" s="129"/>
      <c r="X2714" s="72"/>
      <c r="Y2714" s="132"/>
      <c r="AB2714" s="131"/>
      <c r="AC2714" s="131"/>
      <c r="AD2714" s="131"/>
      <c r="AE2714" s="131"/>
      <c r="AF2714" s="131"/>
      <c r="AG2714" s="131"/>
      <c r="AH2714" s="131"/>
      <c r="AI2714" s="131"/>
      <c r="AJ2714" s="140"/>
      <c r="AK2714" s="72"/>
      <c r="AL2714" s="133"/>
      <c r="AM2714" s="133"/>
      <c r="AN2714" s="133"/>
      <c r="AO2714" s="133"/>
      <c r="AP2714" s="133"/>
      <c r="AQ2714" s="133"/>
      <c r="AR2714" s="133"/>
      <c r="AS2714" s="133"/>
      <c r="AT2714" s="133"/>
      <c r="AU2714" s="133"/>
      <c r="AV2714" s="152"/>
      <c r="AW2714" s="134"/>
      <c r="AX2714" s="135"/>
    </row>
    <row r="2715" spans="1:50" x14ac:dyDescent="0.25">
      <c r="A2715" s="3"/>
      <c r="B2715" s="129"/>
      <c r="X2715" s="72"/>
      <c r="Y2715" s="132"/>
      <c r="AB2715" s="131"/>
      <c r="AC2715" s="131"/>
      <c r="AD2715" s="131"/>
      <c r="AE2715" s="131"/>
      <c r="AF2715" s="131"/>
      <c r="AG2715" s="131"/>
      <c r="AH2715" s="131"/>
      <c r="AI2715" s="131"/>
      <c r="AJ2715" s="140"/>
      <c r="AK2715" s="72"/>
      <c r="AL2715" s="133"/>
      <c r="AM2715" s="133"/>
      <c r="AN2715" s="133"/>
      <c r="AO2715" s="133"/>
      <c r="AP2715" s="133"/>
      <c r="AQ2715" s="133"/>
      <c r="AR2715" s="133"/>
      <c r="AS2715" s="133"/>
      <c r="AT2715" s="133"/>
      <c r="AU2715" s="133"/>
      <c r="AV2715" s="152"/>
      <c r="AW2715" s="134"/>
      <c r="AX2715" s="135"/>
    </row>
    <row r="2716" spans="1:50" x14ac:dyDescent="0.25">
      <c r="A2716" s="3"/>
      <c r="B2716" s="129"/>
      <c r="X2716" s="72"/>
      <c r="Y2716" s="132"/>
      <c r="AB2716" s="131"/>
      <c r="AC2716" s="131"/>
      <c r="AD2716" s="131"/>
      <c r="AE2716" s="131"/>
      <c r="AF2716" s="131"/>
      <c r="AG2716" s="131"/>
      <c r="AH2716" s="131"/>
      <c r="AI2716" s="131"/>
      <c r="AJ2716" s="140"/>
      <c r="AK2716" s="72"/>
      <c r="AL2716" s="133"/>
      <c r="AM2716" s="133"/>
      <c r="AN2716" s="133"/>
      <c r="AO2716" s="133"/>
      <c r="AP2716" s="133"/>
      <c r="AQ2716" s="133"/>
      <c r="AR2716" s="133"/>
      <c r="AS2716" s="133"/>
      <c r="AT2716" s="133"/>
      <c r="AU2716" s="133"/>
      <c r="AV2716" s="152"/>
      <c r="AW2716" s="134"/>
      <c r="AX2716" s="135"/>
    </row>
    <row r="2717" spans="1:50" x14ac:dyDescent="0.25">
      <c r="A2717" s="3"/>
      <c r="B2717" s="129"/>
      <c r="X2717" s="72"/>
      <c r="Y2717" s="132"/>
      <c r="AB2717" s="131"/>
      <c r="AC2717" s="131"/>
      <c r="AD2717" s="131"/>
      <c r="AE2717" s="131"/>
      <c r="AF2717" s="131"/>
      <c r="AG2717" s="131"/>
      <c r="AH2717" s="131"/>
      <c r="AI2717" s="131"/>
      <c r="AJ2717" s="140"/>
      <c r="AK2717" s="72"/>
      <c r="AL2717" s="133"/>
      <c r="AM2717" s="133"/>
      <c r="AN2717" s="133"/>
      <c r="AO2717" s="133"/>
      <c r="AP2717" s="133"/>
      <c r="AQ2717" s="133"/>
      <c r="AR2717" s="133"/>
      <c r="AS2717" s="133"/>
      <c r="AT2717" s="133"/>
      <c r="AU2717" s="133"/>
      <c r="AV2717" s="152"/>
      <c r="AW2717" s="134"/>
      <c r="AX2717" s="135"/>
    </row>
    <row r="2718" spans="1:50" x14ac:dyDescent="0.25">
      <c r="A2718" s="3"/>
      <c r="B2718" s="129"/>
      <c r="X2718" s="72"/>
      <c r="Y2718" s="132"/>
      <c r="AB2718" s="131"/>
      <c r="AC2718" s="131"/>
      <c r="AD2718" s="131"/>
      <c r="AE2718" s="131"/>
      <c r="AF2718" s="131"/>
      <c r="AG2718" s="131"/>
      <c r="AH2718" s="131"/>
      <c r="AI2718" s="131"/>
      <c r="AJ2718" s="140"/>
      <c r="AK2718" s="72"/>
      <c r="AL2718" s="133"/>
      <c r="AM2718" s="133"/>
      <c r="AN2718" s="133"/>
      <c r="AO2718" s="133"/>
      <c r="AP2718" s="133"/>
      <c r="AQ2718" s="133"/>
      <c r="AR2718" s="133"/>
      <c r="AS2718" s="133"/>
      <c r="AT2718" s="133"/>
      <c r="AU2718" s="133"/>
      <c r="AV2718" s="152"/>
      <c r="AW2718" s="134"/>
      <c r="AX2718" s="135"/>
    </row>
    <row r="2719" spans="1:50" x14ac:dyDescent="0.25">
      <c r="A2719" s="3"/>
      <c r="B2719" s="129"/>
      <c r="X2719" s="72"/>
      <c r="Y2719" s="132"/>
      <c r="AB2719" s="131"/>
      <c r="AC2719" s="131"/>
      <c r="AD2719" s="131"/>
      <c r="AE2719" s="131"/>
      <c r="AF2719" s="131"/>
      <c r="AG2719" s="131"/>
      <c r="AH2719" s="131"/>
      <c r="AI2719" s="131"/>
      <c r="AJ2719" s="140"/>
      <c r="AK2719" s="72"/>
      <c r="AL2719" s="133"/>
      <c r="AM2719" s="133"/>
      <c r="AN2719" s="133"/>
      <c r="AO2719" s="133"/>
      <c r="AP2719" s="133"/>
      <c r="AQ2719" s="133"/>
      <c r="AR2719" s="133"/>
      <c r="AS2719" s="133"/>
      <c r="AT2719" s="133"/>
      <c r="AU2719" s="133"/>
      <c r="AV2719" s="152"/>
      <c r="AW2719" s="134"/>
      <c r="AX2719" s="135"/>
    </row>
    <row r="2720" spans="1:50" x14ac:dyDescent="0.25">
      <c r="A2720" s="3"/>
      <c r="B2720" s="129"/>
      <c r="X2720" s="72"/>
      <c r="Y2720" s="132"/>
      <c r="AB2720" s="131"/>
      <c r="AC2720" s="131"/>
      <c r="AD2720" s="131"/>
      <c r="AE2720" s="131"/>
      <c r="AF2720" s="131"/>
      <c r="AG2720" s="131"/>
      <c r="AH2720" s="131"/>
      <c r="AI2720" s="131"/>
      <c r="AJ2720" s="140"/>
      <c r="AK2720" s="72"/>
      <c r="AL2720" s="133"/>
      <c r="AM2720" s="133"/>
      <c r="AN2720" s="133"/>
      <c r="AO2720" s="133"/>
      <c r="AP2720" s="133"/>
      <c r="AQ2720" s="133"/>
      <c r="AR2720" s="133"/>
      <c r="AS2720" s="133"/>
      <c r="AT2720" s="133"/>
      <c r="AU2720" s="133"/>
      <c r="AV2720" s="152"/>
      <c r="AW2720" s="134"/>
      <c r="AX2720" s="135"/>
    </row>
    <row r="2721" spans="1:50" x14ac:dyDescent="0.25">
      <c r="A2721" s="3"/>
      <c r="B2721" s="129"/>
      <c r="X2721" s="72"/>
      <c r="Y2721" s="132"/>
      <c r="AB2721" s="131"/>
      <c r="AC2721" s="131"/>
      <c r="AD2721" s="131"/>
      <c r="AE2721" s="131"/>
      <c r="AF2721" s="131"/>
      <c r="AG2721" s="131"/>
      <c r="AH2721" s="131"/>
      <c r="AI2721" s="131"/>
      <c r="AJ2721" s="140"/>
      <c r="AK2721" s="72"/>
      <c r="AL2721" s="133"/>
      <c r="AM2721" s="133"/>
      <c r="AN2721" s="133"/>
      <c r="AO2721" s="133"/>
      <c r="AP2721" s="133"/>
      <c r="AQ2721" s="133"/>
      <c r="AR2721" s="133"/>
      <c r="AS2721" s="133"/>
      <c r="AT2721" s="133"/>
      <c r="AU2721" s="133"/>
      <c r="AV2721" s="152"/>
      <c r="AW2721" s="134"/>
      <c r="AX2721" s="135"/>
    </row>
    <row r="2722" spans="1:50" x14ac:dyDescent="0.25">
      <c r="A2722" s="3"/>
      <c r="B2722" s="129"/>
      <c r="X2722" s="72"/>
      <c r="Y2722" s="132"/>
      <c r="AB2722" s="131"/>
      <c r="AC2722" s="131"/>
      <c r="AD2722" s="131"/>
      <c r="AE2722" s="131"/>
      <c r="AF2722" s="131"/>
      <c r="AG2722" s="131"/>
      <c r="AH2722" s="131"/>
      <c r="AI2722" s="131"/>
      <c r="AJ2722" s="140"/>
      <c r="AK2722" s="72"/>
      <c r="AL2722" s="133"/>
      <c r="AM2722" s="133"/>
      <c r="AN2722" s="133"/>
      <c r="AO2722" s="133"/>
      <c r="AP2722" s="133"/>
      <c r="AQ2722" s="133"/>
      <c r="AR2722" s="133"/>
      <c r="AS2722" s="133"/>
      <c r="AT2722" s="133"/>
      <c r="AU2722" s="133"/>
      <c r="AV2722" s="152"/>
      <c r="AW2722" s="134"/>
      <c r="AX2722" s="135"/>
    </row>
    <row r="2723" spans="1:50" x14ac:dyDescent="0.25">
      <c r="A2723" s="3"/>
      <c r="B2723" s="129"/>
      <c r="X2723" s="72"/>
      <c r="Y2723" s="132"/>
      <c r="AB2723" s="131"/>
      <c r="AC2723" s="131"/>
      <c r="AD2723" s="131"/>
      <c r="AE2723" s="131"/>
      <c r="AF2723" s="131"/>
      <c r="AG2723" s="131"/>
      <c r="AH2723" s="131"/>
      <c r="AI2723" s="131"/>
      <c r="AJ2723" s="140"/>
      <c r="AK2723" s="72"/>
      <c r="AL2723" s="133"/>
      <c r="AM2723" s="133"/>
      <c r="AN2723" s="133"/>
      <c r="AO2723" s="133"/>
      <c r="AP2723" s="133"/>
      <c r="AQ2723" s="133"/>
      <c r="AR2723" s="133"/>
      <c r="AS2723" s="133"/>
      <c r="AT2723" s="133"/>
      <c r="AU2723" s="133"/>
      <c r="AV2723" s="152"/>
      <c r="AW2723" s="134"/>
      <c r="AX2723" s="135"/>
    </row>
    <row r="2724" spans="1:50" x14ac:dyDescent="0.25">
      <c r="A2724" s="3"/>
      <c r="B2724" s="129"/>
      <c r="X2724" s="72"/>
      <c r="Y2724" s="132"/>
      <c r="AB2724" s="131"/>
      <c r="AC2724" s="131"/>
      <c r="AD2724" s="131"/>
      <c r="AE2724" s="131"/>
      <c r="AF2724" s="131"/>
      <c r="AG2724" s="131"/>
      <c r="AH2724" s="131"/>
      <c r="AI2724" s="131"/>
      <c r="AJ2724" s="140"/>
      <c r="AK2724" s="72"/>
      <c r="AL2724" s="133"/>
      <c r="AM2724" s="133"/>
      <c r="AN2724" s="133"/>
      <c r="AO2724" s="133"/>
      <c r="AP2724" s="133"/>
      <c r="AQ2724" s="133"/>
      <c r="AR2724" s="133"/>
      <c r="AS2724" s="133"/>
      <c r="AT2724" s="133"/>
      <c r="AU2724" s="133"/>
      <c r="AV2724" s="152"/>
      <c r="AW2724" s="134"/>
      <c r="AX2724" s="135"/>
    </row>
    <row r="2725" spans="1:50" x14ac:dyDescent="0.25">
      <c r="A2725" s="3"/>
      <c r="B2725" s="129"/>
      <c r="X2725" s="72"/>
      <c r="Y2725" s="132"/>
      <c r="AB2725" s="131"/>
      <c r="AC2725" s="131"/>
      <c r="AD2725" s="131"/>
      <c r="AE2725" s="131"/>
      <c r="AF2725" s="131"/>
      <c r="AG2725" s="131"/>
      <c r="AH2725" s="131"/>
      <c r="AI2725" s="131"/>
      <c r="AJ2725" s="140"/>
      <c r="AK2725" s="72"/>
      <c r="AL2725" s="133"/>
      <c r="AM2725" s="133"/>
      <c r="AN2725" s="133"/>
      <c r="AO2725" s="133"/>
      <c r="AP2725" s="133"/>
      <c r="AQ2725" s="133"/>
      <c r="AR2725" s="133"/>
      <c r="AS2725" s="133"/>
      <c r="AT2725" s="133"/>
      <c r="AU2725" s="133"/>
      <c r="AV2725" s="152"/>
      <c r="AW2725" s="134"/>
      <c r="AX2725" s="135"/>
    </row>
    <row r="2726" spans="1:50" x14ac:dyDescent="0.25">
      <c r="A2726" s="3"/>
      <c r="B2726" s="129"/>
      <c r="X2726" s="72"/>
      <c r="Y2726" s="132"/>
      <c r="AB2726" s="131"/>
      <c r="AC2726" s="131"/>
      <c r="AD2726" s="131"/>
      <c r="AE2726" s="131"/>
      <c r="AF2726" s="131"/>
      <c r="AG2726" s="131"/>
      <c r="AH2726" s="131"/>
      <c r="AI2726" s="131"/>
      <c r="AJ2726" s="140"/>
      <c r="AK2726" s="72"/>
      <c r="AL2726" s="133"/>
      <c r="AM2726" s="133"/>
      <c r="AN2726" s="133"/>
      <c r="AO2726" s="133"/>
      <c r="AP2726" s="133"/>
      <c r="AQ2726" s="133"/>
      <c r="AR2726" s="133"/>
      <c r="AS2726" s="133"/>
      <c r="AT2726" s="133"/>
      <c r="AU2726" s="133"/>
      <c r="AV2726" s="152"/>
      <c r="AW2726" s="134"/>
      <c r="AX2726" s="135"/>
    </row>
    <row r="2727" spans="1:50" x14ac:dyDescent="0.25">
      <c r="A2727" s="3"/>
      <c r="B2727" s="129"/>
      <c r="X2727" s="72"/>
      <c r="Y2727" s="132"/>
      <c r="AB2727" s="131"/>
      <c r="AC2727" s="131"/>
      <c r="AD2727" s="131"/>
      <c r="AE2727" s="131"/>
      <c r="AF2727" s="131"/>
      <c r="AG2727" s="131"/>
      <c r="AH2727" s="131"/>
      <c r="AI2727" s="131"/>
      <c r="AJ2727" s="140"/>
      <c r="AK2727" s="72"/>
      <c r="AL2727" s="133"/>
      <c r="AM2727" s="133"/>
      <c r="AN2727" s="133"/>
      <c r="AO2727" s="133"/>
      <c r="AP2727" s="133"/>
      <c r="AQ2727" s="133"/>
      <c r="AR2727" s="133"/>
      <c r="AS2727" s="133"/>
      <c r="AT2727" s="133"/>
      <c r="AU2727" s="133"/>
      <c r="AV2727" s="152"/>
      <c r="AW2727" s="134"/>
      <c r="AX2727" s="135"/>
    </row>
    <row r="2728" spans="1:50" x14ac:dyDescent="0.25">
      <c r="A2728" s="3"/>
      <c r="B2728" s="129"/>
      <c r="X2728" s="72"/>
      <c r="Y2728" s="132"/>
      <c r="AB2728" s="131"/>
      <c r="AC2728" s="131"/>
      <c r="AD2728" s="131"/>
      <c r="AE2728" s="131"/>
      <c r="AF2728" s="131"/>
      <c r="AG2728" s="131"/>
      <c r="AH2728" s="131"/>
      <c r="AI2728" s="131"/>
      <c r="AJ2728" s="140"/>
      <c r="AK2728" s="72"/>
      <c r="AL2728" s="133"/>
      <c r="AM2728" s="133"/>
      <c r="AN2728" s="133"/>
      <c r="AO2728" s="133"/>
      <c r="AP2728" s="133"/>
      <c r="AQ2728" s="133"/>
      <c r="AR2728" s="133"/>
      <c r="AS2728" s="133"/>
      <c r="AT2728" s="133"/>
      <c r="AU2728" s="133"/>
      <c r="AV2728" s="152"/>
      <c r="AW2728" s="134"/>
      <c r="AX2728" s="135"/>
    </row>
    <row r="2729" spans="1:50" x14ac:dyDescent="0.25">
      <c r="A2729" s="3"/>
      <c r="B2729" s="129"/>
      <c r="X2729" s="72"/>
      <c r="Y2729" s="132"/>
      <c r="AB2729" s="131"/>
      <c r="AC2729" s="131"/>
      <c r="AD2729" s="131"/>
      <c r="AE2729" s="131"/>
      <c r="AF2729" s="131"/>
      <c r="AG2729" s="131"/>
      <c r="AH2729" s="131"/>
      <c r="AI2729" s="131"/>
      <c r="AJ2729" s="140"/>
      <c r="AK2729" s="72"/>
      <c r="AL2729" s="133"/>
      <c r="AM2729" s="133"/>
      <c r="AN2729" s="133"/>
      <c r="AO2729" s="133"/>
      <c r="AP2729" s="133"/>
      <c r="AQ2729" s="133"/>
      <c r="AR2729" s="133"/>
      <c r="AS2729" s="133"/>
      <c r="AT2729" s="133"/>
      <c r="AU2729" s="133"/>
      <c r="AV2729" s="152"/>
      <c r="AW2729" s="134"/>
      <c r="AX2729" s="135"/>
    </row>
    <row r="2730" spans="1:50" x14ac:dyDescent="0.25">
      <c r="A2730" s="3"/>
      <c r="B2730" s="129"/>
      <c r="X2730" s="72"/>
      <c r="Y2730" s="132"/>
      <c r="AB2730" s="131"/>
      <c r="AC2730" s="131"/>
      <c r="AD2730" s="131"/>
      <c r="AE2730" s="131"/>
      <c r="AF2730" s="131"/>
      <c r="AG2730" s="131"/>
      <c r="AH2730" s="131"/>
      <c r="AI2730" s="131"/>
      <c r="AJ2730" s="140"/>
      <c r="AK2730" s="72"/>
      <c r="AL2730" s="133"/>
      <c r="AM2730" s="133"/>
      <c r="AN2730" s="133"/>
      <c r="AO2730" s="133"/>
      <c r="AP2730" s="133"/>
      <c r="AQ2730" s="133"/>
      <c r="AR2730" s="133"/>
      <c r="AS2730" s="133"/>
      <c r="AT2730" s="133"/>
      <c r="AU2730" s="133"/>
      <c r="AV2730" s="152"/>
      <c r="AW2730" s="134"/>
      <c r="AX2730" s="135"/>
    </row>
    <row r="2731" spans="1:50" x14ac:dyDescent="0.25">
      <c r="A2731" s="3"/>
      <c r="B2731" s="129"/>
      <c r="X2731" s="72"/>
      <c r="Y2731" s="132"/>
      <c r="AB2731" s="131"/>
      <c r="AC2731" s="131"/>
      <c r="AD2731" s="131"/>
      <c r="AE2731" s="131"/>
      <c r="AF2731" s="131"/>
      <c r="AG2731" s="131"/>
      <c r="AH2731" s="131"/>
      <c r="AI2731" s="131"/>
      <c r="AJ2731" s="140"/>
      <c r="AK2731" s="72"/>
      <c r="AL2731" s="133"/>
      <c r="AM2731" s="133"/>
      <c r="AN2731" s="133"/>
      <c r="AO2731" s="133"/>
      <c r="AP2731" s="133"/>
      <c r="AQ2731" s="133"/>
      <c r="AR2731" s="133"/>
      <c r="AS2731" s="133"/>
      <c r="AT2731" s="133"/>
      <c r="AU2731" s="133"/>
      <c r="AV2731" s="152"/>
      <c r="AW2731" s="134"/>
      <c r="AX2731" s="135"/>
    </row>
    <row r="2732" spans="1:50" x14ac:dyDescent="0.25">
      <c r="A2732" s="3"/>
      <c r="B2732" s="129"/>
      <c r="X2732" s="72"/>
      <c r="Y2732" s="132"/>
      <c r="AB2732" s="131"/>
      <c r="AC2732" s="131"/>
      <c r="AD2732" s="131"/>
      <c r="AE2732" s="131"/>
      <c r="AF2732" s="131"/>
      <c r="AG2732" s="131"/>
      <c r="AH2732" s="131"/>
      <c r="AI2732" s="131"/>
      <c r="AJ2732" s="140"/>
      <c r="AK2732" s="72"/>
      <c r="AL2732" s="133"/>
      <c r="AM2732" s="133"/>
      <c r="AN2732" s="133"/>
      <c r="AO2732" s="133"/>
      <c r="AP2732" s="133"/>
      <c r="AQ2732" s="133"/>
      <c r="AR2732" s="133"/>
      <c r="AS2732" s="133"/>
      <c r="AT2732" s="133"/>
      <c r="AU2732" s="133"/>
      <c r="AV2732" s="152"/>
      <c r="AW2732" s="134"/>
      <c r="AX2732" s="135"/>
    </row>
    <row r="2733" spans="1:50" x14ac:dyDescent="0.25">
      <c r="A2733" s="3"/>
      <c r="B2733" s="129"/>
      <c r="X2733" s="72"/>
      <c r="Y2733" s="132"/>
      <c r="AB2733" s="131"/>
      <c r="AC2733" s="131"/>
      <c r="AD2733" s="131"/>
      <c r="AE2733" s="131"/>
      <c r="AF2733" s="131"/>
      <c r="AG2733" s="131"/>
      <c r="AH2733" s="131"/>
      <c r="AI2733" s="131"/>
      <c r="AJ2733" s="140"/>
      <c r="AK2733" s="72"/>
      <c r="AL2733" s="133"/>
      <c r="AM2733" s="133"/>
      <c r="AN2733" s="133"/>
      <c r="AO2733" s="133"/>
      <c r="AP2733" s="133"/>
      <c r="AQ2733" s="133"/>
      <c r="AR2733" s="133"/>
      <c r="AS2733" s="133"/>
      <c r="AT2733" s="133"/>
      <c r="AU2733" s="133"/>
      <c r="AV2733" s="152"/>
      <c r="AW2733" s="134"/>
      <c r="AX2733" s="135"/>
    </row>
    <row r="2734" spans="1:50" x14ac:dyDescent="0.25">
      <c r="A2734" s="3"/>
      <c r="B2734" s="129"/>
      <c r="X2734" s="72"/>
      <c r="Y2734" s="132"/>
      <c r="AB2734" s="131"/>
      <c r="AC2734" s="131"/>
      <c r="AD2734" s="131"/>
      <c r="AE2734" s="131"/>
      <c r="AF2734" s="131"/>
      <c r="AG2734" s="131"/>
      <c r="AH2734" s="131"/>
      <c r="AI2734" s="131"/>
      <c r="AJ2734" s="140"/>
      <c r="AK2734" s="72"/>
      <c r="AL2734" s="133"/>
      <c r="AM2734" s="133"/>
      <c r="AN2734" s="133"/>
      <c r="AO2734" s="133"/>
      <c r="AP2734" s="133"/>
      <c r="AQ2734" s="133"/>
      <c r="AR2734" s="133"/>
      <c r="AS2734" s="133"/>
      <c r="AT2734" s="133"/>
      <c r="AU2734" s="133"/>
      <c r="AV2734" s="152"/>
      <c r="AW2734" s="134"/>
      <c r="AX2734" s="135"/>
    </row>
    <row r="2735" spans="1:50" x14ac:dyDescent="0.25">
      <c r="A2735" s="3"/>
      <c r="B2735" s="129"/>
      <c r="X2735" s="72"/>
      <c r="Y2735" s="132"/>
      <c r="AB2735" s="131"/>
      <c r="AC2735" s="131"/>
      <c r="AD2735" s="131"/>
      <c r="AE2735" s="131"/>
      <c r="AF2735" s="131"/>
      <c r="AG2735" s="131"/>
      <c r="AH2735" s="131"/>
      <c r="AI2735" s="131"/>
      <c r="AJ2735" s="140"/>
      <c r="AK2735" s="72"/>
      <c r="AL2735" s="133"/>
      <c r="AM2735" s="133"/>
      <c r="AN2735" s="133"/>
      <c r="AO2735" s="133"/>
      <c r="AP2735" s="133"/>
      <c r="AQ2735" s="133"/>
      <c r="AR2735" s="133"/>
      <c r="AS2735" s="133"/>
      <c r="AT2735" s="133"/>
      <c r="AU2735" s="133"/>
      <c r="AV2735" s="152"/>
      <c r="AW2735" s="134"/>
      <c r="AX2735" s="135"/>
    </row>
    <row r="2736" spans="1:50" x14ac:dyDescent="0.25">
      <c r="A2736" s="3"/>
      <c r="B2736" s="129"/>
      <c r="X2736" s="72"/>
      <c r="Y2736" s="132"/>
      <c r="AB2736" s="131"/>
      <c r="AC2736" s="131"/>
      <c r="AD2736" s="131"/>
      <c r="AE2736" s="131"/>
      <c r="AF2736" s="131"/>
      <c r="AG2736" s="131"/>
      <c r="AH2736" s="131"/>
      <c r="AI2736" s="131"/>
      <c r="AJ2736" s="140"/>
      <c r="AK2736" s="72"/>
      <c r="AL2736" s="133"/>
      <c r="AM2736" s="133"/>
      <c r="AN2736" s="133"/>
      <c r="AO2736" s="133"/>
      <c r="AP2736" s="133"/>
      <c r="AQ2736" s="133"/>
      <c r="AR2736" s="133"/>
      <c r="AS2736" s="133"/>
      <c r="AT2736" s="133"/>
      <c r="AU2736" s="133"/>
      <c r="AV2736" s="152"/>
      <c r="AW2736" s="134"/>
      <c r="AX2736" s="135"/>
    </row>
    <row r="2737" spans="1:50" x14ac:dyDescent="0.25">
      <c r="A2737" s="3"/>
      <c r="B2737" s="129"/>
      <c r="X2737" s="72"/>
      <c r="Y2737" s="132"/>
      <c r="AB2737" s="131"/>
      <c r="AC2737" s="131"/>
      <c r="AD2737" s="131"/>
      <c r="AE2737" s="131"/>
      <c r="AF2737" s="131"/>
      <c r="AG2737" s="131"/>
      <c r="AH2737" s="131"/>
      <c r="AI2737" s="131"/>
      <c r="AJ2737" s="140"/>
      <c r="AK2737" s="72"/>
      <c r="AL2737" s="133"/>
      <c r="AM2737" s="133"/>
      <c r="AN2737" s="133"/>
      <c r="AO2737" s="133"/>
      <c r="AP2737" s="133"/>
      <c r="AQ2737" s="133"/>
      <c r="AR2737" s="133"/>
      <c r="AS2737" s="133"/>
      <c r="AT2737" s="133"/>
      <c r="AU2737" s="133"/>
      <c r="AV2737" s="152"/>
      <c r="AW2737" s="134"/>
      <c r="AX2737" s="135"/>
    </row>
    <row r="2738" spans="1:50" x14ac:dyDescent="0.25">
      <c r="A2738" s="3"/>
      <c r="B2738" s="129"/>
      <c r="X2738" s="72"/>
      <c r="Y2738" s="132"/>
      <c r="AB2738" s="131"/>
      <c r="AC2738" s="131"/>
      <c r="AD2738" s="131"/>
      <c r="AE2738" s="131"/>
      <c r="AF2738" s="131"/>
      <c r="AG2738" s="131"/>
      <c r="AH2738" s="131"/>
      <c r="AI2738" s="131"/>
      <c r="AJ2738" s="140"/>
      <c r="AK2738" s="72"/>
      <c r="AL2738" s="133"/>
      <c r="AM2738" s="133"/>
      <c r="AN2738" s="133"/>
      <c r="AO2738" s="133"/>
      <c r="AP2738" s="133"/>
      <c r="AQ2738" s="133"/>
      <c r="AR2738" s="133"/>
      <c r="AS2738" s="133"/>
      <c r="AT2738" s="133"/>
      <c r="AU2738" s="133"/>
      <c r="AV2738" s="152"/>
      <c r="AW2738" s="134"/>
      <c r="AX2738" s="135"/>
    </row>
    <row r="2739" spans="1:50" x14ac:dyDescent="0.25">
      <c r="A2739" s="3"/>
      <c r="B2739" s="129"/>
      <c r="X2739" s="72"/>
      <c r="Y2739" s="132"/>
      <c r="AB2739" s="131"/>
      <c r="AC2739" s="131"/>
      <c r="AD2739" s="131"/>
      <c r="AE2739" s="131"/>
      <c r="AF2739" s="131"/>
      <c r="AG2739" s="131"/>
      <c r="AH2739" s="131"/>
      <c r="AI2739" s="131"/>
      <c r="AJ2739" s="140"/>
      <c r="AK2739" s="72"/>
      <c r="AL2739" s="133"/>
      <c r="AM2739" s="133"/>
      <c r="AN2739" s="133"/>
      <c r="AO2739" s="133"/>
      <c r="AP2739" s="133"/>
      <c r="AQ2739" s="133"/>
      <c r="AR2739" s="133"/>
      <c r="AS2739" s="133"/>
      <c r="AT2739" s="133"/>
      <c r="AU2739" s="133"/>
      <c r="AV2739" s="152"/>
      <c r="AW2739" s="134"/>
      <c r="AX2739" s="135"/>
    </row>
    <row r="2740" spans="1:50" x14ac:dyDescent="0.25">
      <c r="A2740" s="3"/>
      <c r="B2740" s="129"/>
      <c r="X2740" s="72"/>
      <c r="Y2740" s="132"/>
      <c r="AB2740" s="131"/>
      <c r="AC2740" s="131"/>
      <c r="AD2740" s="131"/>
      <c r="AE2740" s="131"/>
      <c r="AF2740" s="131"/>
      <c r="AG2740" s="131"/>
      <c r="AH2740" s="131"/>
      <c r="AI2740" s="131"/>
      <c r="AJ2740" s="140"/>
      <c r="AK2740" s="72"/>
      <c r="AL2740" s="133"/>
      <c r="AM2740" s="133"/>
      <c r="AN2740" s="133"/>
      <c r="AO2740" s="133"/>
      <c r="AP2740" s="133"/>
      <c r="AQ2740" s="133"/>
      <c r="AR2740" s="133"/>
      <c r="AS2740" s="133"/>
      <c r="AT2740" s="133"/>
      <c r="AU2740" s="133"/>
      <c r="AV2740" s="152"/>
      <c r="AW2740" s="134"/>
      <c r="AX2740" s="135"/>
    </row>
    <row r="2741" spans="1:50" x14ac:dyDescent="0.25">
      <c r="A2741" s="3"/>
      <c r="B2741" s="129"/>
      <c r="X2741" s="72"/>
      <c r="Y2741" s="132"/>
      <c r="AB2741" s="131"/>
      <c r="AC2741" s="131"/>
      <c r="AD2741" s="131"/>
      <c r="AE2741" s="131"/>
      <c r="AF2741" s="131"/>
      <c r="AG2741" s="131"/>
      <c r="AH2741" s="131"/>
      <c r="AI2741" s="131"/>
      <c r="AJ2741" s="140"/>
      <c r="AK2741" s="72"/>
      <c r="AL2741" s="133"/>
      <c r="AM2741" s="133"/>
      <c r="AN2741" s="133"/>
      <c r="AO2741" s="133"/>
      <c r="AP2741" s="133"/>
      <c r="AQ2741" s="133"/>
      <c r="AR2741" s="133"/>
      <c r="AS2741" s="133"/>
      <c r="AT2741" s="133"/>
      <c r="AU2741" s="133"/>
      <c r="AV2741" s="152"/>
      <c r="AW2741" s="134"/>
      <c r="AX2741" s="135"/>
    </row>
    <row r="2742" spans="1:50" x14ac:dyDescent="0.25">
      <c r="A2742" s="3"/>
      <c r="B2742" s="129"/>
      <c r="X2742" s="72"/>
      <c r="Y2742" s="132"/>
      <c r="AB2742" s="131"/>
      <c r="AC2742" s="131"/>
      <c r="AD2742" s="131"/>
      <c r="AE2742" s="131"/>
      <c r="AF2742" s="131"/>
      <c r="AG2742" s="131"/>
      <c r="AH2742" s="131"/>
      <c r="AI2742" s="131"/>
      <c r="AJ2742" s="140"/>
      <c r="AK2742" s="72"/>
      <c r="AL2742" s="133"/>
      <c r="AM2742" s="133"/>
      <c r="AN2742" s="133"/>
      <c r="AO2742" s="133"/>
      <c r="AP2742" s="133"/>
      <c r="AQ2742" s="133"/>
      <c r="AR2742" s="133"/>
      <c r="AS2742" s="133"/>
      <c r="AT2742" s="133"/>
      <c r="AU2742" s="133"/>
      <c r="AV2742" s="152"/>
      <c r="AW2742" s="134"/>
      <c r="AX2742" s="135"/>
    </row>
    <row r="2743" spans="1:50" x14ac:dyDescent="0.25">
      <c r="A2743" s="3"/>
      <c r="B2743" s="129"/>
      <c r="X2743" s="72"/>
      <c r="Y2743" s="132"/>
      <c r="AB2743" s="131"/>
      <c r="AC2743" s="131"/>
      <c r="AD2743" s="131"/>
      <c r="AE2743" s="131"/>
      <c r="AF2743" s="131"/>
      <c r="AG2743" s="131"/>
      <c r="AH2743" s="131"/>
      <c r="AI2743" s="131"/>
      <c r="AJ2743" s="140"/>
      <c r="AK2743" s="72"/>
      <c r="AL2743" s="133"/>
      <c r="AM2743" s="133"/>
      <c r="AN2743" s="133"/>
      <c r="AO2743" s="133"/>
      <c r="AP2743" s="133"/>
      <c r="AQ2743" s="133"/>
      <c r="AR2743" s="133"/>
      <c r="AS2743" s="133"/>
      <c r="AT2743" s="133"/>
      <c r="AU2743" s="133"/>
      <c r="AV2743" s="152"/>
      <c r="AW2743" s="134"/>
      <c r="AX2743" s="135"/>
    </row>
    <row r="2744" spans="1:50" x14ac:dyDescent="0.25">
      <c r="A2744" s="3"/>
      <c r="B2744" s="129"/>
      <c r="X2744" s="72"/>
      <c r="Y2744" s="132"/>
      <c r="AB2744" s="131"/>
      <c r="AC2744" s="131"/>
      <c r="AD2744" s="131"/>
      <c r="AE2744" s="131"/>
      <c r="AF2744" s="131"/>
      <c r="AG2744" s="131"/>
      <c r="AH2744" s="131"/>
      <c r="AI2744" s="131"/>
      <c r="AJ2744" s="140"/>
      <c r="AK2744" s="72"/>
      <c r="AL2744" s="133"/>
      <c r="AM2744" s="133"/>
      <c r="AN2744" s="133"/>
      <c r="AO2744" s="133"/>
      <c r="AP2744" s="133"/>
      <c r="AQ2744" s="133"/>
      <c r="AR2744" s="133"/>
      <c r="AS2744" s="133"/>
      <c r="AT2744" s="133"/>
      <c r="AU2744" s="133"/>
      <c r="AV2744" s="152"/>
      <c r="AW2744" s="134"/>
      <c r="AX2744" s="135"/>
    </row>
    <row r="2745" spans="1:50" x14ac:dyDescent="0.25">
      <c r="A2745" s="3"/>
      <c r="B2745" s="129"/>
      <c r="X2745" s="72"/>
      <c r="Y2745" s="132"/>
      <c r="AB2745" s="131"/>
      <c r="AC2745" s="131"/>
      <c r="AD2745" s="131"/>
      <c r="AE2745" s="131"/>
      <c r="AF2745" s="131"/>
      <c r="AG2745" s="131"/>
      <c r="AH2745" s="131"/>
      <c r="AI2745" s="131"/>
      <c r="AJ2745" s="140"/>
      <c r="AK2745" s="72"/>
      <c r="AL2745" s="133"/>
      <c r="AM2745" s="133"/>
      <c r="AN2745" s="133"/>
      <c r="AO2745" s="133"/>
      <c r="AP2745" s="133"/>
      <c r="AQ2745" s="133"/>
      <c r="AR2745" s="133"/>
      <c r="AS2745" s="133"/>
      <c r="AT2745" s="133"/>
      <c r="AU2745" s="133"/>
      <c r="AV2745" s="152"/>
      <c r="AW2745" s="134"/>
      <c r="AX2745" s="135"/>
    </row>
    <row r="2746" spans="1:50" x14ac:dyDescent="0.25">
      <c r="A2746" s="3"/>
      <c r="B2746" s="129"/>
      <c r="X2746" s="72"/>
      <c r="Y2746" s="132"/>
      <c r="AB2746" s="131"/>
      <c r="AC2746" s="131"/>
      <c r="AD2746" s="131"/>
      <c r="AE2746" s="131"/>
      <c r="AF2746" s="131"/>
      <c r="AG2746" s="131"/>
      <c r="AH2746" s="131"/>
      <c r="AI2746" s="131"/>
      <c r="AJ2746" s="140"/>
      <c r="AK2746" s="72"/>
      <c r="AL2746" s="133"/>
      <c r="AM2746" s="133"/>
      <c r="AN2746" s="133"/>
      <c r="AO2746" s="133"/>
      <c r="AP2746" s="133"/>
      <c r="AQ2746" s="133"/>
      <c r="AR2746" s="133"/>
      <c r="AS2746" s="133"/>
      <c r="AT2746" s="133"/>
      <c r="AU2746" s="133"/>
      <c r="AV2746" s="152"/>
      <c r="AW2746" s="134"/>
      <c r="AX2746" s="135"/>
    </row>
    <row r="2747" spans="1:50" x14ac:dyDescent="0.25">
      <c r="A2747" s="3"/>
      <c r="B2747" s="129"/>
      <c r="X2747" s="72"/>
      <c r="Y2747" s="132"/>
      <c r="AB2747" s="131"/>
      <c r="AC2747" s="131"/>
      <c r="AD2747" s="131"/>
      <c r="AE2747" s="131"/>
      <c r="AF2747" s="131"/>
      <c r="AG2747" s="131"/>
      <c r="AH2747" s="131"/>
      <c r="AI2747" s="131"/>
      <c r="AJ2747" s="140"/>
      <c r="AK2747" s="72"/>
      <c r="AL2747" s="133"/>
      <c r="AM2747" s="133"/>
      <c r="AN2747" s="133"/>
      <c r="AO2747" s="133"/>
      <c r="AP2747" s="133"/>
      <c r="AQ2747" s="133"/>
      <c r="AR2747" s="133"/>
      <c r="AS2747" s="133"/>
      <c r="AT2747" s="133"/>
      <c r="AU2747" s="133"/>
      <c r="AV2747" s="152"/>
      <c r="AW2747" s="134"/>
      <c r="AX2747" s="135"/>
    </row>
    <row r="2748" spans="1:50" x14ac:dyDescent="0.25">
      <c r="A2748" s="3"/>
      <c r="B2748" s="129"/>
      <c r="X2748" s="72"/>
      <c r="Y2748" s="132"/>
      <c r="AB2748" s="131"/>
      <c r="AC2748" s="131"/>
      <c r="AD2748" s="131"/>
      <c r="AE2748" s="131"/>
      <c r="AF2748" s="131"/>
      <c r="AG2748" s="131"/>
      <c r="AH2748" s="131"/>
      <c r="AI2748" s="131"/>
      <c r="AJ2748" s="140"/>
      <c r="AK2748" s="72"/>
      <c r="AL2748" s="133"/>
      <c r="AM2748" s="133"/>
      <c r="AN2748" s="133"/>
      <c r="AO2748" s="133"/>
      <c r="AP2748" s="133"/>
      <c r="AQ2748" s="133"/>
      <c r="AR2748" s="133"/>
      <c r="AS2748" s="133"/>
      <c r="AT2748" s="133"/>
      <c r="AU2748" s="133"/>
      <c r="AV2748" s="152"/>
      <c r="AW2748" s="134"/>
      <c r="AX2748" s="135"/>
    </row>
    <row r="2749" spans="1:50" x14ac:dyDescent="0.25">
      <c r="A2749" s="3"/>
      <c r="B2749" s="129"/>
      <c r="X2749" s="72"/>
      <c r="Y2749" s="132"/>
      <c r="AB2749" s="131"/>
      <c r="AC2749" s="131"/>
      <c r="AD2749" s="131"/>
      <c r="AE2749" s="131"/>
      <c r="AF2749" s="131"/>
      <c r="AG2749" s="131"/>
      <c r="AH2749" s="131"/>
      <c r="AI2749" s="131"/>
      <c r="AJ2749" s="140"/>
      <c r="AK2749" s="72"/>
      <c r="AL2749" s="133"/>
      <c r="AM2749" s="133"/>
      <c r="AN2749" s="133"/>
      <c r="AO2749" s="133"/>
      <c r="AP2749" s="133"/>
      <c r="AQ2749" s="133"/>
      <c r="AR2749" s="133"/>
      <c r="AS2749" s="133"/>
      <c r="AT2749" s="133"/>
      <c r="AU2749" s="133"/>
      <c r="AV2749" s="152"/>
      <c r="AW2749" s="134"/>
      <c r="AX2749" s="135"/>
    </row>
    <row r="2750" spans="1:50" x14ac:dyDescent="0.25">
      <c r="A2750" s="3"/>
      <c r="B2750" s="129"/>
      <c r="X2750" s="72"/>
      <c r="Y2750" s="132"/>
      <c r="AB2750" s="131"/>
      <c r="AC2750" s="131"/>
      <c r="AD2750" s="131"/>
      <c r="AE2750" s="131"/>
      <c r="AF2750" s="131"/>
      <c r="AG2750" s="131"/>
      <c r="AH2750" s="131"/>
      <c r="AI2750" s="131"/>
      <c r="AJ2750" s="140"/>
      <c r="AK2750" s="72"/>
      <c r="AL2750" s="133"/>
      <c r="AM2750" s="133"/>
      <c r="AN2750" s="133"/>
      <c r="AO2750" s="133"/>
      <c r="AP2750" s="133"/>
      <c r="AQ2750" s="133"/>
      <c r="AR2750" s="133"/>
      <c r="AS2750" s="133"/>
      <c r="AT2750" s="133"/>
      <c r="AU2750" s="133"/>
      <c r="AV2750" s="152"/>
      <c r="AW2750" s="134"/>
      <c r="AX2750" s="135"/>
    </row>
    <row r="2751" spans="1:50" x14ac:dyDescent="0.25">
      <c r="A2751" s="3"/>
      <c r="B2751" s="129"/>
      <c r="X2751" s="72"/>
      <c r="Y2751" s="132"/>
      <c r="AB2751" s="131"/>
      <c r="AC2751" s="131"/>
      <c r="AD2751" s="131"/>
      <c r="AE2751" s="131"/>
      <c r="AF2751" s="131"/>
      <c r="AG2751" s="131"/>
      <c r="AH2751" s="131"/>
      <c r="AI2751" s="131"/>
      <c r="AJ2751" s="140"/>
      <c r="AK2751" s="72"/>
      <c r="AL2751" s="133"/>
      <c r="AM2751" s="133"/>
      <c r="AN2751" s="133"/>
      <c r="AO2751" s="133"/>
      <c r="AP2751" s="133"/>
      <c r="AQ2751" s="133"/>
      <c r="AR2751" s="133"/>
      <c r="AS2751" s="133"/>
      <c r="AT2751" s="133"/>
      <c r="AU2751" s="133"/>
      <c r="AV2751" s="152"/>
      <c r="AW2751" s="134"/>
      <c r="AX2751" s="135"/>
    </row>
    <row r="2752" spans="1:50" x14ac:dyDescent="0.25">
      <c r="A2752" s="3"/>
      <c r="B2752" s="129"/>
      <c r="X2752" s="72"/>
      <c r="Y2752" s="132"/>
      <c r="AB2752" s="131"/>
      <c r="AC2752" s="131"/>
      <c r="AD2752" s="131"/>
      <c r="AE2752" s="131"/>
      <c r="AF2752" s="131"/>
      <c r="AG2752" s="131"/>
      <c r="AH2752" s="131"/>
      <c r="AI2752" s="131"/>
      <c r="AJ2752" s="140"/>
      <c r="AK2752" s="72"/>
      <c r="AL2752" s="133"/>
      <c r="AM2752" s="133"/>
      <c r="AN2752" s="133"/>
      <c r="AO2752" s="133"/>
      <c r="AP2752" s="133"/>
      <c r="AQ2752" s="133"/>
      <c r="AR2752" s="133"/>
      <c r="AS2752" s="133"/>
      <c r="AT2752" s="133"/>
      <c r="AU2752" s="133"/>
      <c r="AV2752" s="152"/>
      <c r="AW2752" s="134"/>
      <c r="AX2752" s="135"/>
    </row>
    <row r="2753" spans="1:50" x14ac:dyDescent="0.25">
      <c r="A2753" s="3"/>
      <c r="B2753" s="129"/>
      <c r="X2753" s="72"/>
      <c r="Y2753" s="132"/>
      <c r="AB2753" s="131"/>
      <c r="AC2753" s="131"/>
      <c r="AD2753" s="131"/>
      <c r="AE2753" s="131"/>
      <c r="AF2753" s="131"/>
      <c r="AG2753" s="131"/>
      <c r="AH2753" s="131"/>
      <c r="AI2753" s="131"/>
      <c r="AJ2753" s="140"/>
      <c r="AK2753" s="72"/>
      <c r="AL2753" s="133"/>
      <c r="AM2753" s="133"/>
      <c r="AN2753" s="133"/>
      <c r="AO2753" s="133"/>
      <c r="AP2753" s="133"/>
      <c r="AQ2753" s="133"/>
      <c r="AR2753" s="133"/>
      <c r="AS2753" s="133"/>
      <c r="AT2753" s="133"/>
      <c r="AU2753" s="133"/>
      <c r="AV2753" s="152"/>
      <c r="AW2753" s="134"/>
      <c r="AX2753" s="135"/>
    </row>
    <row r="2754" spans="1:50" x14ac:dyDescent="0.25">
      <c r="A2754" s="3"/>
      <c r="B2754" s="129"/>
      <c r="X2754" s="72"/>
      <c r="Y2754" s="132"/>
      <c r="AB2754" s="131"/>
      <c r="AC2754" s="131"/>
      <c r="AD2754" s="131"/>
      <c r="AE2754" s="131"/>
      <c r="AF2754" s="131"/>
      <c r="AG2754" s="131"/>
      <c r="AH2754" s="131"/>
      <c r="AI2754" s="131"/>
      <c r="AJ2754" s="140"/>
      <c r="AK2754" s="72"/>
      <c r="AL2754" s="133"/>
      <c r="AM2754" s="133"/>
      <c r="AN2754" s="133"/>
      <c r="AO2754" s="133"/>
      <c r="AP2754" s="133"/>
      <c r="AQ2754" s="133"/>
      <c r="AR2754" s="133"/>
      <c r="AS2754" s="133"/>
      <c r="AT2754" s="133"/>
      <c r="AU2754" s="133"/>
      <c r="AV2754" s="152"/>
      <c r="AW2754" s="134"/>
      <c r="AX2754" s="135"/>
    </row>
    <row r="2755" spans="1:50" x14ac:dyDescent="0.25">
      <c r="A2755" s="3"/>
      <c r="B2755" s="129"/>
      <c r="X2755" s="72"/>
      <c r="Y2755" s="132"/>
      <c r="AB2755" s="131"/>
      <c r="AC2755" s="131"/>
      <c r="AD2755" s="131"/>
      <c r="AE2755" s="131"/>
      <c r="AF2755" s="131"/>
      <c r="AG2755" s="131"/>
      <c r="AH2755" s="131"/>
      <c r="AI2755" s="131"/>
      <c r="AJ2755" s="140"/>
      <c r="AK2755" s="72"/>
      <c r="AL2755" s="133"/>
      <c r="AM2755" s="133"/>
      <c r="AN2755" s="133"/>
      <c r="AO2755" s="133"/>
      <c r="AP2755" s="133"/>
      <c r="AQ2755" s="133"/>
      <c r="AR2755" s="133"/>
      <c r="AS2755" s="133"/>
      <c r="AT2755" s="133"/>
      <c r="AU2755" s="133"/>
      <c r="AV2755" s="152"/>
      <c r="AW2755" s="134"/>
      <c r="AX2755" s="135"/>
    </row>
    <row r="2756" spans="1:50" x14ac:dyDescent="0.25">
      <c r="A2756" s="3"/>
      <c r="B2756" s="129"/>
      <c r="X2756" s="72"/>
      <c r="Y2756" s="132"/>
      <c r="AB2756" s="131"/>
      <c r="AC2756" s="131"/>
      <c r="AD2756" s="131"/>
      <c r="AE2756" s="131"/>
      <c r="AF2756" s="131"/>
      <c r="AG2756" s="131"/>
      <c r="AH2756" s="131"/>
      <c r="AI2756" s="131"/>
      <c r="AJ2756" s="140"/>
      <c r="AK2756" s="72"/>
      <c r="AL2756" s="133"/>
      <c r="AM2756" s="133"/>
      <c r="AN2756" s="133"/>
      <c r="AO2756" s="133"/>
      <c r="AP2756" s="133"/>
      <c r="AQ2756" s="133"/>
      <c r="AR2756" s="133"/>
      <c r="AS2756" s="133"/>
      <c r="AT2756" s="133"/>
      <c r="AU2756" s="133"/>
      <c r="AV2756" s="152"/>
      <c r="AW2756" s="134"/>
      <c r="AX2756" s="135"/>
    </row>
    <row r="2757" spans="1:50" x14ac:dyDescent="0.25">
      <c r="A2757" s="3"/>
      <c r="B2757" s="129"/>
      <c r="X2757" s="72"/>
      <c r="Y2757" s="132"/>
      <c r="AB2757" s="131"/>
      <c r="AC2757" s="131"/>
      <c r="AD2757" s="131"/>
      <c r="AE2757" s="131"/>
      <c r="AF2757" s="131"/>
      <c r="AG2757" s="131"/>
      <c r="AH2757" s="131"/>
      <c r="AI2757" s="131"/>
      <c r="AJ2757" s="140"/>
      <c r="AK2757" s="72"/>
      <c r="AL2757" s="133"/>
      <c r="AM2757" s="133"/>
      <c r="AN2757" s="133"/>
      <c r="AO2757" s="133"/>
      <c r="AP2757" s="133"/>
      <c r="AQ2757" s="133"/>
      <c r="AR2757" s="133"/>
      <c r="AS2757" s="133"/>
      <c r="AT2757" s="133"/>
      <c r="AU2757" s="133"/>
      <c r="AV2757" s="152"/>
      <c r="AW2757" s="134"/>
      <c r="AX2757" s="135"/>
    </row>
    <row r="2758" spans="1:50" x14ac:dyDescent="0.25">
      <c r="A2758" s="3"/>
      <c r="B2758" s="129"/>
      <c r="X2758" s="72"/>
      <c r="Y2758" s="132"/>
      <c r="AB2758" s="131"/>
      <c r="AC2758" s="131"/>
      <c r="AD2758" s="131"/>
      <c r="AE2758" s="131"/>
      <c r="AF2758" s="131"/>
      <c r="AG2758" s="131"/>
      <c r="AH2758" s="131"/>
      <c r="AI2758" s="131"/>
      <c r="AJ2758" s="140"/>
      <c r="AK2758" s="72"/>
      <c r="AL2758" s="133"/>
      <c r="AM2758" s="133"/>
      <c r="AN2758" s="133"/>
      <c r="AO2758" s="133"/>
      <c r="AP2758" s="133"/>
      <c r="AQ2758" s="133"/>
      <c r="AR2758" s="133"/>
      <c r="AS2758" s="133"/>
      <c r="AT2758" s="133"/>
      <c r="AU2758" s="133"/>
      <c r="AV2758" s="152"/>
      <c r="AW2758" s="134"/>
      <c r="AX2758" s="135"/>
    </row>
    <row r="2759" spans="1:50" x14ac:dyDescent="0.25">
      <c r="A2759" s="3"/>
      <c r="B2759" s="129"/>
      <c r="X2759" s="72"/>
      <c r="Y2759" s="132"/>
      <c r="AB2759" s="131"/>
      <c r="AC2759" s="131"/>
      <c r="AD2759" s="131"/>
      <c r="AE2759" s="131"/>
      <c r="AF2759" s="131"/>
      <c r="AG2759" s="131"/>
      <c r="AH2759" s="131"/>
      <c r="AI2759" s="131"/>
      <c r="AJ2759" s="140"/>
      <c r="AK2759" s="72"/>
      <c r="AL2759" s="133"/>
      <c r="AM2759" s="133"/>
      <c r="AN2759" s="133"/>
      <c r="AO2759" s="133"/>
      <c r="AP2759" s="133"/>
      <c r="AQ2759" s="133"/>
      <c r="AR2759" s="133"/>
      <c r="AS2759" s="133"/>
      <c r="AT2759" s="133"/>
      <c r="AU2759" s="133"/>
      <c r="AV2759" s="152"/>
      <c r="AW2759" s="134"/>
      <c r="AX2759" s="135"/>
    </row>
    <row r="2760" spans="1:50" x14ac:dyDescent="0.25">
      <c r="A2760" s="3"/>
      <c r="B2760" s="129"/>
      <c r="X2760" s="72"/>
      <c r="Y2760" s="132"/>
      <c r="AB2760" s="131"/>
      <c r="AC2760" s="131"/>
      <c r="AD2760" s="131"/>
      <c r="AE2760" s="131"/>
      <c r="AF2760" s="131"/>
      <c r="AG2760" s="131"/>
      <c r="AH2760" s="131"/>
      <c r="AI2760" s="131"/>
      <c r="AJ2760" s="140"/>
      <c r="AK2760" s="72"/>
      <c r="AL2760" s="133"/>
      <c r="AM2760" s="133"/>
      <c r="AN2760" s="133"/>
      <c r="AO2760" s="133"/>
      <c r="AP2760" s="133"/>
      <c r="AQ2760" s="133"/>
      <c r="AR2760" s="133"/>
      <c r="AS2760" s="133"/>
      <c r="AT2760" s="133"/>
      <c r="AU2760" s="133"/>
      <c r="AV2760" s="152"/>
      <c r="AW2760" s="134"/>
      <c r="AX2760" s="135"/>
    </row>
    <row r="2761" spans="1:50" x14ac:dyDescent="0.25">
      <c r="A2761" s="3"/>
      <c r="B2761" s="129"/>
      <c r="X2761" s="72"/>
      <c r="Y2761" s="132"/>
      <c r="AB2761" s="131"/>
      <c r="AC2761" s="131"/>
      <c r="AD2761" s="131"/>
      <c r="AE2761" s="131"/>
      <c r="AF2761" s="131"/>
      <c r="AG2761" s="131"/>
      <c r="AH2761" s="131"/>
      <c r="AI2761" s="131"/>
      <c r="AJ2761" s="140"/>
      <c r="AK2761" s="72"/>
      <c r="AL2761" s="133"/>
      <c r="AM2761" s="133"/>
      <c r="AN2761" s="133"/>
      <c r="AO2761" s="133"/>
      <c r="AP2761" s="133"/>
      <c r="AQ2761" s="133"/>
      <c r="AR2761" s="133"/>
      <c r="AS2761" s="133"/>
      <c r="AT2761" s="133"/>
      <c r="AU2761" s="133"/>
      <c r="AV2761" s="152"/>
      <c r="AW2761" s="134"/>
      <c r="AX2761" s="135"/>
    </row>
    <row r="2762" spans="1:50" x14ac:dyDescent="0.25">
      <c r="A2762" s="3"/>
      <c r="B2762" s="129"/>
      <c r="X2762" s="72"/>
      <c r="Y2762" s="132"/>
      <c r="AB2762" s="131"/>
      <c r="AC2762" s="131"/>
      <c r="AD2762" s="131"/>
      <c r="AE2762" s="131"/>
      <c r="AF2762" s="131"/>
      <c r="AG2762" s="131"/>
      <c r="AH2762" s="131"/>
      <c r="AI2762" s="131"/>
      <c r="AJ2762" s="140"/>
      <c r="AK2762" s="72"/>
      <c r="AL2762" s="133"/>
      <c r="AM2762" s="133"/>
      <c r="AN2762" s="133"/>
      <c r="AO2762" s="133"/>
      <c r="AP2762" s="133"/>
      <c r="AQ2762" s="133"/>
      <c r="AR2762" s="133"/>
      <c r="AS2762" s="133"/>
      <c r="AT2762" s="133"/>
      <c r="AU2762" s="133"/>
      <c r="AV2762" s="152"/>
      <c r="AW2762" s="134"/>
      <c r="AX2762" s="135"/>
    </row>
    <row r="2763" spans="1:50" x14ac:dyDescent="0.25">
      <c r="A2763" s="3"/>
      <c r="B2763" s="129"/>
      <c r="X2763" s="72"/>
      <c r="Y2763" s="132"/>
      <c r="AB2763" s="131"/>
      <c r="AC2763" s="131"/>
      <c r="AD2763" s="131"/>
      <c r="AE2763" s="131"/>
      <c r="AF2763" s="131"/>
      <c r="AG2763" s="131"/>
      <c r="AH2763" s="131"/>
      <c r="AI2763" s="131"/>
      <c r="AJ2763" s="140"/>
      <c r="AK2763" s="72"/>
      <c r="AL2763" s="133"/>
      <c r="AM2763" s="133"/>
      <c r="AN2763" s="133"/>
      <c r="AO2763" s="133"/>
      <c r="AP2763" s="133"/>
      <c r="AQ2763" s="133"/>
      <c r="AR2763" s="133"/>
      <c r="AS2763" s="133"/>
      <c r="AT2763" s="133"/>
      <c r="AU2763" s="133"/>
      <c r="AV2763" s="152"/>
      <c r="AW2763" s="134"/>
      <c r="AX2763" s="135"/>
    </row>
    <row r="2764" spans="1:50" x14ac:dyDescent="0.25">
      <c r="A2764" s="3"/>
      <c r="B2764" s="129"/>
      <c r="X2764" s="72"/>
      <c r="Y2764" s="132"/>
      <c r="AB2764" s="131"/>
      <c r="AC2764" s="131"/>
      <c r="AD2764" s="131"/>
      <c r="AE2764" s="131"/>
      <c r="AF2764" s="131"/>
      <c r="AG2764" s="131"/>
      <c r="AH2764" s="131"/>
      <c r="AI2764" s="131"/>
      <c r="AJ2764" s="140"/>
      <c r="AK2764" s="72"/>
      <c r="AL2764" s="133"/>
      <c r="AM2764" s="133"/>
      <c r="AN2764" s="133"/>
      <c r="AO2764" s="133"/>
      <c r="AP2764" s="133"/>
      <c r="AQ2764" s="133"/>
      <c r="AR2764" s="133"/>
      <c r="AS2764" s="133"/>
      <c r="AT2764" s="133"/>
      <c r="AU2764" s="133"/>
      <c r="AV2764" s="152"/>
      <c r="AW2764" s="134"/>
      <c r="AX2764" s="135"/>
    </row>
    <row r="2765" spans="1:50" x14ac:dyDescent="0.25">
      <c r="A2765" s="3"/>
      <c r="B2765" s="129"/>
      <c r="X2765" s="72"/>
      <c r="Y2765" s="132"/>
      <c r="AB2765" s="131"/>
      <c r="AC2765" s="131"/>
      <c r="AD2765" s="131"/>
      <c r="AE2765" s="131"/>
      <c r="AF2765" s="131"/>
      <c r="AG2765" s="131"/>
      <c r="AH2765" s="131"/>
      <c r="AI2765" s="131"/>
      <c r="AJ2765" s="140"/>
      <c r="AK2765" s="72"/>
      <c r="AL2765" s="133"/>
      <c r="AM2765" s="133"/>
      <c r="AN2765" s="133"/>
      <c r="AO2765" s="133"/>
      <c r="AP2765" s="133"/>
      <c r="AQ2765" s="133"/>
      <c r="AR2765" s="133"/>
      <c r="AS2765" s="133"/>
      <c r="AT2765" s="133"/>
      <c r="AU2765" s="133"/>
      <c r="AV2765" s="152"/>
      <c r="AW2765" s="134"/>
      <c r="AX2765" s="135"/>
    </row>
    <row r="2766" spans="1:50" x14ac:dyDescent="0.25">
      <c r="A2766" s="3"/>
      <c r="B2766" s="129"/>
      <c r="X2766" s="72"/>
      <c r="Y2766" s="132"/>
      <c r="AB2766" s="131"/>
      <c r="AC2766" s="131"/>
      <c r="AD2766" s="131"/>
      <c r="AE2766" s="131"/>
      <c r="AF2766" s="131"/>
      <c r="AG2766" s="131"/>
      <c r="AH2766" s="131"/>
      <c r="AI2766" s="131"/>
      <c r="AJ2766" s="140"/>
      <c r="AK2766" s="72"/>
      <c r="AL2766" s="133"/>
      <c r="AM2766" s="133"/>
      <c r="AN2766" s="133"/>
      <c r="AO2766" s="133"/>
      <c r="AP2766" s="133"/>
      <c r="AQ2766" s="133"/>
      <c r="AR2766" s="133"/>
      <c r="AS2766" s="133"/>
      <c r="AT2766" s="133"/>
      <c r="AU2766" s="133"/>
      <c r="AV2766" s="152"/>
      <c r="AW2766" s="134"/>
      <c r="AX2766" s="135"/>
    </row>
    <row r="2767" spans="1:50" x14ac:dyDescent="0.25">
      <c r="A2767" s="3"/>
      <c r="B2767" s="129"/>
      <c r="X2767" s="72"/>
      <c r="Y2767" s="132"/>
      <c r="AB2767" s="131"/>
      <c r="AC2767" s="131"/>
      <c r="AD2767" s="131"/>
      <c r="AE2767" s="131"/>
      <c r="AF2767" s="131"/>
      <c r="AG2767" s="131"/>
      <c r="AH2767" s="131"/>
      <c r="AI2767" s="131"/>
      <c r="AJ2767" s="140"/>
      <c r="AK2767" s="72"/>
      <c r="AL2767" s="133"/>
      <c r="AM2767" s="133"/>
      <c r="AN2767" s="133"/>
      <c r="AO2767" s="133"/>
      <c r="AP2767" s="133"/>
      <c r="AQ2767" s="133"/>
      <c r="AR2767" s="133"/>
      <c r="AS2767" s="133"/>
      <c r="AT2767" s="133"/>
      <c r="AU2767" s="133"/>
      <c r="AV2767" s="152"/>
      <c r="AW2767" s="134"/>
      <c r="AX2767" s="135"/>
    </row>
    <row r="2768" spans="1:50" x14ac:dyDescent="0.25">
      <c r="A2768" s="3"/>
      <c r="B2768" s="129"/>
      <c r="X2768" s="72"/>
      <c r="Y2768" s="132"/>
      <c r="AB2768" s="131"/>
      <c r="AC2768" s="131"/>
      <c r="AD2768" s="131"/>
      <c r="AE2768" s="131"/>
      <c r="AF2768" s="131"/>
      <c r="AG2768" s="131"/>
      <c r="AH2768" s="131"/>
      <c r="AI2768" s="131"/>
      <c r="AJ2768" s="140"/>
      <c r="AK2768" s="72"/>
      <c r="AL2768" s="133"/>
      <c r="AM2768" s="133"/>
      <c r="AN2768" s="133"/>
      <c r="AO2768" s="133"/>
      <c r="AP2768" s="133"/>
      <c r="AQ2768" s="133"/>
      <c r="AR2768" s="133"/>
      <c r="AS2768" s="133"/>
      <c r="AT2768" s="133"/>
      <c r="AU2768" s="133"/>
      <c r="AV2768" s="152"/>
      <c r="AW2768" s="134"/>
      <c r="AX2768" s="135"/>
    </row>
    <row r="2769" spans="1:50" x14ac:dyDescent="0.25">
      <c r="A2769" s="3"/>
      <c r="B2769" s="129"/>
      <c r="X2769" s="72"/>
      <c r="Y2769" s="132"/>
      <c r="AB2769" s="131"/>
      <c r="AC2769" s="131"/>
      <c r="AD2769" s="131"/>
      <c r="AE2769" s="131"/>
      <c r="AF2769" s="131"/>
      <c r="AG2769" s="131"/>
      <c r="AH2769" s="131"/>
      <c r="AI2769" s="131"/>
      <c r="AJ2769" s="140"/>
      <c r="AK2769" s="72"/>
      <c r="AL2769" s="133"/>
      <c r="AM2769" s="133"/>
      <c r="AN2769" s="133"/>
      <c r="AO2769" s="133"/>
      <c r="AP2769" s="133"/>
      <c r="AQ2769" s="133"/>
      <c r="AR2769" s="133"/>
      <c r="AS2769" s="133"/>
      <c r="AT2769" s="133"/>
      <c r="AU2769" s="133"/>
      <c r="AV2769" s="152"/>
      <c r="AW2769" s="134"/>
      <c r="AX2769" s="135"/>
    </row>
    <row r="2770" spans="1:50" x14ac:dyDescent="0.25">
      <c r="A2770" s="3"/>
      <c r="B2770" s="129"/>
      <c r="X2770" s="72"/>
      <c r="Y2770" s="132"/>
      <c r="AB2770" s="131"/>
      <c r="AC2770" s="131"/>
      <c r="AD2770" s="131"/>
      <c r="AE2770" s="131"/>
      <c r="AF2770" s="131"/>
      <c r="AG2770" s="131"/>
      <c r="AH2770" s="131"/>
      <c r="AI2770" s="131"/>
      <c r="AJ2770" s="140"/>
      <c r="AK2770" s="72"/>
      <c r="AL2770" s="133"/>
      <c r="AM2770" s="133"/>
      <c r="AN2770" s="133"/>
      <c r="AO2770" s="133"/>
      <c r="AP2770" s="133"/>
      <c r="AQ2770" s="133"/>
      <c r="AR2770" s="133"/>
      <c r="AS2770" s="133"/>
      <c r="AT2770" s="133"/>
      <c r="AU2770" s="133"/>
      <c r="AV2770" s="152"/>
      <c r="AW2770" s="134"/>
      <c r="AX2770" s="135"/>
    </row>
    <row r="2771" spans="1:50" x14ac:dyDescent="0.25">
      <c r="A2771" s="3"/>
      <c r="B2771" s="129"/>
      <c r="X2771" s="72"/>
      <c r="Y2771" s="132"/>
      <c r="AB2771" s="131"/>
      <c r="AC2771" s="131"/>
      <c r="AD2771" s="131"/>
      <c r="AE2771" s="131"/>
      <c r="AF2771" s="131"/>
      <c r="AG2771" s="131"/>
      <c r="AH2771" s="131"/>
      <c r="AI2771" s="131"/>
      <c r="AJ2771" s="140"/>
      <c r="AK2771" s="72"/>
      <c r="AL2771" s="133"/>
      <c r="AM2771" s="133"/>
      <c r="AN2771" s="133"/>
      <c r="AO2771" s="133"/>
      <c r="AP2771" s="133"/>
      <c r="AQ2771" s="133"/>
      <c r="AR2771" s="133"/>
      <c r="AS2771" s="133"/>
      <c r="AT2771" s="133"/>
      <c r="AU2771" s="133"/>
      <c r="AV2771" s="152"/>
      <c r="AW2771" s="134"/>
      <c r="AX2771" s="135"/>
    </row>
    <row r="2772" spans="1:50" x14ac:dyDescent="0.25">
      <c r="A2772" s="3"/>
      <c r="B2772" s="129"/>
      <c r="X2772" s="72"/>
      <c r="Y2772" s="132"/>
      <c r="AB2772" s="131"/>
      <c r="AC2772" s="131"/>
      <c r="AD2772" s="131"/>
      <c r="AE2772" s="131"/>
      <c r="AF2772" s="131"/>
      <c r="AG2772" s="131"/>
      <c r="AH2772" s="131"/>
      <c r="AI2772" s="131"/>
      <c r="AJ2772" s="140"/>
      <c r="AK2772" s="72"/>
      <c r="AL2772" s="133"/>
      <c r="AM2772" s="133"/>
      <c r="AN2772" s="133"/>
      <c r="AO2772" s="133"/>
      <c r="AP2772" s="133"/>
      <c r="AQ2772" s="133"/>
      <c r="AR2772" s="133"/>
      <c r="AS2772" s="133"/>
      <c r="AT2772" s="133"/>
      <c r="AU2772" s="133"/>
      <c r="AV2772" s="152"/>
      <c r="AW2772" s="134"/>
      <c r="AX2772" s="135"/>
    </row>
    <row r="2773" spans="1:50" x14ac:dyDescent="0.25">
      <c r="A2773" s="3"/>
      <c r="B2773" s="129"/>
      <c r="X2773" s="72"/>
      <c r="Y2773" s="132"/>
      <c r="AB2773" s="131"/>
      <c r="AC2773" s="131"/>
      <c r="AD2773" s="131"/>
      <c r="AE2773" s="131"/>
      <c r="AF2773" s="131"/>
      <c r="AG2773" s="131"/>
      <c r="AH2773" s="131"/>
      <c r="AI2773" s="131"/>
      <c r="AJ2773" s="140"/>
      <c r="AK2773" s="72"/>
      <c r="AL2773" s="133"/>
      <c r="AM2773" s="133"/>
      <c r="AN2773" s="133"/>
      <c r="AO2773" s="133"/>
      <c r="AP2773" s="133"/>
      <c r="AQ2773" s="133"/>
      <c r="AR2773" s="133"/>
      <c r="AS2773" s="133"/>
      <c r="AT2773" s="133"/>
      <c r="AU2773" s="133"/>
      <c r="AV2773" s="152"/>
      <c r="AW2773" s="134"/>
      <c r="AX2773" s="135"/>
    </row>
    <row r="2774" spans="1:50" x14ac:dyDescent="0.25">
      <c r="A2774" s="3"/>
      <c r="B2774" s="129"/>
      <c r="X2774" s="72"/>
      <c r="Y2774" s="132"/>
      <c r="AB2774" s="131"/>
      <c r="AC2774" s="131"/>
      <c r="AD2774" s="131"/>
      <c r="AE2774" s="131"/>
      <c r="AF2774" s="131"/>
      <c r="AG2774" s="131"/>
      <c r="AH2774" s="131"/>
      <c r="AI2774" s="131"/>
      <c r="AJ2774" s="140"/>
      <c r="AK2774" s="72"/>
      <c r="AL2774" s="133"/>
      <c r="AM2774" s="133"/>
      <c r="AN2774" s="133"/>
      <c r="AO2774" s="133"/>
      <c r="AP2774" s="133"/>
      <c r="AQ2774" s="133"/>
      <c r="AR2774" s="133"/>
      <c r="AS2774" s="133"/>
      <c r="AT2774" s="133"/>
      <c r="AU2774" s="133"/>
      <c r="AV2774" s="152"/>
      <c r="AW2774" s="134"/>
      <c r="AX2774" s="135"/>
    </row>
    <row r="2775" spans="1:50" x14ac:dyDescent="0.25">
      <c r="A2775" s="3"/>
      <c r="B2775" s="129"/>
      <c r="X2775" s="72"/>
      <c r="Y2775" s="132"/>
      <c r="AB2775" s="131"/>
      <c r="AC2775" s="131"/>
      <c r="AD2775" s="131"/>
      <c r="AE2775" s="131"/>
      <c r="AF2775" s="131"/>
      <c r="AG2775" s="131"/>
      <c r="AH2775" s="131"/>
      <c r="AI2775" s="131"/>
      <c r="AJ2775" s="140"/>
      <c r="AK2775" s="72"/>
      <c r="AL2775" s="133"/>
      <c r="AM2775" s="133"/>
      <c r="AN2775" s="133"/>
      <c r="AO2775" s="133"/>
      <c r="AP2775" s="133"/>
      <c r="AQ2775" s="133"/>
      <c r="AR2775" s="133"/>
      <c r="AS2775" s="133"/>
      <c r="AT2775" s="133"/>
      <c r="AU2775" s="133"/>
      <c r="AV2775" s="152"/>
      <c r="AW2775" s="134"/>
      <c r="AX2775" s="135"/>
    </row>
    <row r="2776" spans="1:50" x14ac:dyDescent="0.25">
      <c r="A2776" s="3"/>
      <c r="B2776" s="129"/>
      <c r="X2776" s="72"/>
      <c r="Y2776" s="132"/>
      <c r="AB2776" s="131"/>
      <c r="AC2776" s="131"/>
      <c r="AD2776" s="131"/>
      <c r="AE2776" s="131"/>
      <c r="AF2776" s="131"/>
      <c r="AG2776" s="131"/>
      <c r="AH2776" s="131"/>
      <c r="AI2776" s="131"/>
      <c r="AJ2776" s="140"/>
      <c r="AK2776" s="72"/>
      <c r="AL2776" s="133"/>
      <c r="AM2776" s="133"/>
      <c r="AN2776" s="133"/>
      <c r="AO2776" s="133"/>
      <c r="AP2776" s="133"/>
      <c r="AQ2776" s="133"/>
      <c r="AR2776" s="133"/>
      <c r="AS2776" s="133"/>
      <c r="AT2776" s="133"/>
      <c r="AU2776" s="133"/>
      <c r="AV2776" s="152"/>
      <c r="AW2776" s="134"/>
      <c r="AX2776" s="135"/>
    </row>
    <row r="2777" spans="1:50" x14ac:dyDescent="0.25">
      <c r="A2777" s="3"/>
      <c r="B2777" s="129"/>
      <c r="X2777" s="72"/>
      <c r="Y2777" s="132"/>
      <c r="AB2777" s="131"/>
      <c r="AC2777" s="131"/>
      <c r="AD2777" s="131"/>
      <c r="AE2777" s="131"/>
      <c r="AF2777" s="131"/>
      <c r="AG2777" s="131"/>
      <c r="AH2777" s="131"/>
      <c r="AI2777" s="131"/>
      <c r="AJ2777" s="140"/>
      <c r="AK2777" s="72"/>
      <c r="AL2777" s="133"/>
      <c r="AM2777" s="133"/>
      <c r="AN2777" s="133"/>
      <c r="AO2777" s="133"/>
      <c r="AP2777" s="133"/>
      <c r="AQ2777" s="133"/>
      <c r="AR2777" s="133"/>
      <c r="AS2777" s="133"/>
      <c r="AT2777" s="133"/>
      <c r="AU2777" s="133"/>
      <c r="AV2777" s="152"/>
      <c r="AW2777" s="134"/>
      <c r="AX2777" s="135"/>
    </row>
    <row r="2778" spans="1:50" x14ac:dyDescent="0.25">
      <c r="A2778" s="3"/>
      <c r="B2778" s="129"/>
      <c r="X2778" s="72"/>
      <c r="Y2778" s="132"/>
      <c r="AB2778" s="131"/>
      <c r="AC2778" s="131"/>
      <c r="AD2778" s="131"/>
      <c r="AE2778" s="131"/>
      <c r="AF2778" s="131"/>
      <c r="AG2778" s="131"/>
      <c r="AH2778" s="131"/>
      <c r="AI2778" s="131"/>
      <c r="AJ2778" s="140"/>
      <c r="AK2778" s="72"/>
      <c r="AL2778" s="133"/>
      <c r="AM2778" s="133"/>
      <c r="AN2778" s="133"/>
      <c r="AO2778" s="133"/>
      <c r="AP2778" s="133"/>
      <c r="AQ2778" s="133"/>
      <c r="AR2778" s="133"/>
      <c r="AS2778" s="133"/>
      <c r="AT2778" s="133"/>
      <c r="AU2778" s="133"/>
      <c r="AV2778" s="152"/>
      <c r="AW2778" s="134"/>
      <c r="AX2778" s="135"/>
    </row>
    <row r="2779" spans="1:50" x14ac:dyDescent="0.25">
      <c r="A2779" s="3"/>
      <c r="B2779" s="129"/>
      <c r="X2779" s="72"/>
      <c r="Y2779" s="132"/>
      <c r="AB2779" s="131"/>
      <c r="AC2779" s="131"/>
      <c r="AD2779" s="131"/>
      <c r="AE2779" s="131"/>
      <c r="AF2779" s="131"/>
      <c r="AG2779" s="131"/>
      <c r="AH2779" s="131"/>
      <c r="AI2779" s="131"/>
      <c r="AJ2779" s="140"/>
      <c r="AK2779" s="72"/>
      <c r="AL2779" s="133"/>
      <c r="AM2779" s="133"/>
      <c r="AN2779" s="133"/>
      <c r="AO2779" s="133"/>
      <c r="AP2779" s="133"/>
      <c r="AQ2779" s="133"/>
      <c r="AR2779" s="133"/>
      <c r="AS2779" s="133"/>
      <c r="AT2779" s="133"/>
      <c r="AU2779" s="133"/>
      <c r="AV2779" s="152"/>
      <c r="AW2779" s="134"/>
      <c r="AX2779" s="135"/>
    </row>
    <row r="2780" spans="1:50" x14ac:dyDescent="0.25">
      <c r="A2780" s="3"/>
      <c r="B2780" s="129"/>
      <c r="X2780" s="72"/>
      <c r="Y2780" s="132"/>
      <c r="AB2780" s="131"/>
      <c r="AC2780" s="131"/>
      <c r="AD2780" s="131"/>
      <c r="AE2780" s="131"/>
      <c r="AF2780" s="131"/>
      <c r="AG2780" s="131"/>
      <c r="AH2780" s="131"/>
      <c r="AI2780" s="131"/>
      <c r="AJ2780" s="140"/>
      <c r="AK2780" s="72"/>
      <c r="AL2780" s="133"/>
      <c r="AM2780" s="133"/>
      <c r="AN2780" s="133"/>
      <c r="AO2780" s="133"/>
      <c r="AP2780" s="133"/>
      <c r="AQ2780" s="133"/>
      <c r="AR2780" s="133"/>
      <c r="AS2780" s="133"/>
      <c r="AT2780" s="133"/>
      <c r="AU2780" s="133"/>
      <c r="AV2780" s="152"/>
      <c r="AW2780" s="134"/>
      <c r="AX2780" s="135"/>
    </row>
    <row r="2781" spans="1:50" x14ac:dyDescent="0.25">
      <c r="A2781" s="3"/>
      <c r="B2781" s="129"/>
      <c r="X2781" s="72"/>
      <c r="Y2781" s="132"/>
      <c r="AB2781" s="131"/>
      <c r="AC2781" s="131"/>
      <c r="AD2781" s="131"/>
      <c r="AE2781" s="131"/>
      <c r="AF2781" s="131"/>
      <c r="AG2781" s="131"/>
      <c r="AH2781" s="131"/>
      <c r="AI2781" s="131"/>
      <c r="AJ2781" s="140"/>
      <c r="AK2781" s="72"/>
      <c r="AL2781" s="133"/>
      <c r="AM2781" s="133"/>
      <c r="AN2781" s="133"/>
      <c r="AO2781" s="133"/>
      <c r="AP2781" s="133"/>
      <c r="AQ2781" s="133"/>
      <c r="AR2781" s="133"/>
      <c r="AS2781" s="133"/>
      <c r="AT2781" s="133"/>
      <c r="AU2781" s="133"/>
      <c r="AV2781" s="152"/>
      <c r="AW2781" s="134"/>
      <c r="AX2781" s="135"/>
    </row>
    <row r="2782" spans="1:50" x14ac:dyDescent="0.25">
      <c r="A2782" s="3"/>
      <c r="B2782" s="129"/>
      <c r="X2782" s="72"/>
      <c r="Y2782" s="132"/>
      <c r="AB2782" s="131"/>
      <c r="AC2782" s="131"/>
      <c r="AD2782" s="131"/>
      <c r="AE2782" s="131"/>
      <c r="AF2782" s="131"/>
      <c r="AG2782" s="131"/>
      <c r="AH2782" s="131"/>
      <c r="AI2782" s="131"/>
      <c r="AJ2782" s="140"/>
      <c r="AK2782" s="72"/>
      <c r="AL2782" s="133"/>
      <c r="AM2782" s="133"/>
      <c r="AN2782" s="133"/>
      <c r="AO2782" s="133"/>
      <c r="AP2782" s="133"/>
      <c r="AQ2782" s="133"/>
      <c r="AR2782" s="133"/>
      <c r="AS2782" s="133"/>
      <c r="AT2782" s="133"/>
      <c r="AU2782" s="133"/>
      <c r="AV2782" s="152"/>
      <c r="AW2782" s="134"/>
      <c r="AX2782" s="135"/>
    </row>
    <row r="2783" spans="1:50" x14ac:dyDescent="0.25">
      <c r="A2783" s="3"/>
      <c r="B2783" s="129"/>
      <c r="X2783" s="72"/>
      <c r="Y2783" s="132"/>
      <c r="AB2783" s="131"/>
      <c r="AC2783" s="131"/>
      <c r="AD2783" s="131"/>
      <c r="AE2783" s="131"/>
      <c r="AF2783" s="131"/>
      <c r="AG2783" s="131"/>
      <c r="AH2783" s="131"/>
      <c r="AI2783" s="131"/>
      <c r="AJ2783" s="140"/>
      <c r="AK2783" s="72"/>
      <c r="AL2783" s="133"/>
      <c r="AM2783" s="133"/>
      <c r="AN2783" s="133"/>
      <c r="AO2783" s="133"/>
      <c r="AP2783" s="133"/>
      <c r="AQ2783" s="133"/>
      <c r="AR2783" s="133"/>
      <c r="AS2783" s="133"/>
      <c r="AT2783" s="133"/>
      <c r="AU2783" s="133"/>
      <c r="AV2783" s="152"/>
      <c r="AW2783" s="134"/>
      <c r="AX2783" s="135"/>
    </row>
    <row r="2784" spans="1:50" x14ac:dyDescent="0.25">
      <c r="A2784" s="3"/>
      <c r="B2784" s="129"/>
      <c r="X2784" s="72"/>
      <c r="Y2784" s="132"/>
      <c r="AB2784" s="131"/>
      <c r="AC2784" s="131"/>
      <c r="AD2784" s="131"/>
      <c r="AE2784" s="131"/>
      <c r="AF2784" s="131"/>
      <c r="AG2784" s="131"/>
      <c r="AH2784" s="131"/>
      <c r="AI2784" s="131"/>
      <c r="AJ2784" s="140"/>
      <c r="AK2784" s="72"/>
      <c r="AL2784" s="133"/>
      <c r="AM2784" s="133"/>
      <c r="AN2784" s="133"/>
      <c r="AO2784" s="133"/>
      <c r="AP2784" s="133"/>
      <c r="AQ2784" s="133"/>
      <c r="AR2784" s="133"/>
      <c r="AS2784" s="133"/>
      <c r="AT2784" s="133"/>
      <c r="AU2784" s="133"/>
      <c r="AV2784" s="152"/>
      <c r="AW2784" s="134"/>
      <c r="AX2784" s="135"/>
    </row>
    <row r="2785" spans="1:50" x14ac:dyDescent="0.25">
      <c r="A2785" s="3"/>
      <c r="B2785" s="129"/>
      <c r="X2785" s="72"/>
      <c r="Y2785" s="132"/>
      <c r="AB2785" s="131"/>
      <c r="AC2785" s="131"/>
      <c r="AD2785" s="131"/>
      <c r="AE2785" s="131"/>
      <c r="AF2785" s="131"/>
      <c r="AG2785" s="131"/>
      <c r="AH2785" s="131"/>
      <c r="AI2785" s="131"/>
      <c r="AJ2785" s="140"/>
      <c r="AK2785" s="72"/>
      <c r="AL2785" s="133"/>
      <c r="AM2785" s="133"/>
      <c r="AN2785" s="133"/>
      <c r="AO2785" s="133"/>
      <c r="AP2785" s="133"/>
      <c r="AQ2785" s="133"/>
      <c r="AR2785" s="133"/>
      <c r="AS2785" s="133"/>
      <c r="AT2785" s="133"/>
      <c r="AU2785" s="133"/>
      <c r="AV2785" s="152"/>
      <c r="AW2785" s="134"/>
      <c r="AX2785" s="135"/>
    </row>
    <row r="2786" spans="1:50" x14ac:dyDescent="0.25">
      <c r="A2786" s="3"/>
      <c r="B2786" s="129"/>
      <c r="X2786" s="72"/>
      <c r="Y2786" s="132"/>
      <c r="AB2786" s="131"/>
      <c r="AC2786" s="131"/>
      <c r="AD2786" s="131"/>
      <c r="AE2786" s="131"/>
      <c r="AF2786" s="131"/>
      <c r="AG2786" s="131"/>
      <c r="AH2786" s="131"/>
      <c r="AI2786" s="131"/>
      <c r="AJ2786" s="140"/>
      <c r="AK2786" s="72"/>
      <c r="AL2786" s="133"/>
      <c r="AM2786" s="133"/>
      <c r="AN2786" s="133"/>
      <c r="AO2786" s="133"/>
      <c r="AP2786" s="133"/>
      <c r="AQ2786" s="133"/>
      <c r="AR2786" s="133"/>
      <c r="AS2786" s="133"/>
      <c r="AT2786" s="133"/>
      <c r="AU2786" s="133"/>
      <c r="AV2786" s="152"/>
      <c r="AW2786" s="134"/>
      <c r="AX2786" s="135"/>
    </row>
    <row r="2787" spans="1:50" x14ac:dyDescent="0.25">
      <c r="A2787" s="3"/>
      <c r="B2787" s="129"/>
      <c r="X2787" s="72"/>
      <c r="Y2787" s="132"/>
      <c r="AB2787" s="131"/>
      <c r="AC2787" s="131"/>
      <c r="AD2787" s="131"/>
      <c r="AE2787" s="131"/>
      <c r="AF2787" s="131"/>
      <c r="AG2787" s="131"/>
      <c r="AH2787" s="131"/>
      <c r="AI2787" s="131"/>
      <c r="AJ2787" s="140"/>
      <c r="AK2787" s="72"/>
      <c r="AL2787" s="133"/>
      <c r="AM2787" s="133"/>
      <c r="AN2787" s="133"/>
      <c r="AO2787" s="133"/>
      <c r="AP2787" s="133"/>
      <c r="AQ2787" s="133"/>
      <c r="AR2787" s="133"/>
      <c r="AS2787" s="133"/>
      <c r="AT2787" s="133"/>
      <c r="AU2787" s="133"/>
      <c r="AV2787" s="152"/>
      <c r="AW2787" s="134"/>
      <c r="AX2787" s="135"/>
    </row>
    <row r="2788" spans="1:50" x14ac:dyDescent="0.25">
      <c r="A2788" s="3"/>
      <c r="B2788" s="129"/>
      <c r="X2788" s="72"/>
      <c r="Y2788" s="132"/>
      <c r="AB2788" s="131"/>
      <c r="AC2788" s="131"/>
      <c r="AD2788" s="131"/>
      <c r="AE2788" s="131"/>
      <c r="AF2788" s="131"/>
      <c r="AG2788" s="131"/>
      <c r="AH2788" s="131"/>
      <c r="AI2788" s="131"/>
      <c r="AJ2788" s="140"/>
      <c r="AK2788" s="72"/>
      <c r="AL2788" s="133"/>
      <c r="AM2788" s="133"/>
      <c r="AN2788" s="133"/>
      <c r="AO2788" s="133"/>
      <c r="AP2788" s="133"/>
      <c r="AQ2788" s="133"/>
      <c r="AR2788" s="133"/>
      <c r="AS2788" s="133"/>
      <c r="AT2788" s="133"/>
      <c r="AU2788" s="133"/>
      <c r="AV2788" s="152"/>
      <c r="AW2788" s="134"/>
      <c r="AX2788" s="135"/>
    </row>
    <row r="2789" spans="1:50" x14ac:dyDescent="0.25">
      <c r="A2789" s="3"/>
      <c r="B2789" s="129"/>
      <c r="X2789" s="72"/>
      <c r="Y2789" s="132"/>
      <c r="AB2789" s="131"/>
      <c r="AC2789" s="131"/>
      <c r="AD2789" s="131"/>
      <c r="AE2789" s="131"/>
      <c r="AF2789" s="131"/>
      <c r="AG2789" s="131"/>
      <c r="AH2789" s="131"/>
      <c r="AI2789" s="131"/>
      <c r="AJ2789" s="140"/>
      <c r="AK2789" s="72"/>
      <c r="AL2789" s="133"/>
      <c r="AM2789" s="133"/>
      <c r="AN2789" s="133"/>
      <c r="AO2789" s="133"/>
      <c r="AP2789" s="133"/>
      <c r="AQ2789" s="133"/>
      <c r="AR2789" s="133"/>
      <c r="AS2789" s="133"/>
      <c r="AT2789" s="133"/>
      <c r="AU2789" s="133"/>
      <c r="AV2789" s="152"/>
      <c r="AW2789" s="134"/>
      <c r="AX2789" s="135"/>
    </row>
    <row r="2790" spans="1:50" x14ac:dyDescent="0.25">
      <c r="A2790" s="3"/>
      <c r="B2790" s="129"/>
      <c r="X2790" s="72"/>
      <c r="Y2790" s="132"/>
      <c r="AB2790" s="131"/>
      <c r="AC2790" s="131"/>
      <c r="AD2790" s="131"/>
      <c r="AE2790" s="131"/>
      <c r="AF2790" s="131"/>
      <c r="AG2790" s="131"/>
      <c r="AH2790" s="131"/>
      <c r="AI2790" s="131"/>
      <c r="AJ2790" s="140"/>
      <c r="AK2790" s="72"/>
      <c r="AL2790" s="133"/>
      <c r="AM2790" s="133"/>
      <c r="AN2790" s="133"/>
      <c r="AO2790" s="133"/>
      <c r="AP2790" s="133"/>
      <c r="AQ2790" s="133"/>
      <c r="AR2790" s="133"/>
      <c r="AS2790" s="133"/>
      <c r="AT2790" s="133"/>
      <c r="AU2790" s="133"/>
      <c r="AV2790" s="152"/>
      <c r="AW2790" s="134"/>
      <c r="AX2790" s="135"/>
    </row>
    <row r="2791" spans="1:50" x14ac:dyDescent="0.25">
      <c r="A2791" s="3"/>
      <c r="B2791" s="129"/>
      <c r="X2791" s="72"/>
      <c r="Y2791" s="132"/>
      <c r="AB2791" s="131"/>
      <c r="AC2791" s="131"/>
      <c r="AD2791" s="131"/>
      <c r="AE2791" s="131"/>
      <c r="AF2791" s="131"/>
      <c r="AG2791" s="131"/>
      <c r="AH2791" s="131"/>
      <c r="AI2791" s="131"/>
      <c r="AJ2791" s="140"/>
      <c r="AK2791" s="72"/>
      <c r="AL2791" s="133"/>
      <c r="AM2791" s="133"/>
      <c r="AN2791" s="133"/>
      <c r="AO2791" s="133"/>
      <c r="AP2791" s="133"/>
      <c r="AQ2791" s="133"/>
      <c r="AR2791" s="133"/>
      <c r="AS2791" s="133"/>
      <c r="AT2791" s="133"/>
      <c r="AU2791" s="133"/>
      <c r="AV2791" s="152"/>
      <c r="AW2791" s="134"/>
      <c r="AX2791" s="135"/>
    </row>
    <row r="2792" spans="1:50" x14ac:dyDescent="0.25">
      <c r="A2792" s="3"/>
      <c r="B2792" s="129"/>
      <c r="X2792" s="72"/>
      <c r="Y2792" s="132"/>
      <c r="AB2792" s="131"/>
      <c r="AC2792" s="131"/>
      <c r="AD2792" s="131"/>
      <c r="AE2792" s="131"/>
      <c r="AF2792" s="131"/>
      <c r="AG2792" s="131"/>
      <c r="AH2792" s="131"/>
      <c r="AI2792" s="131"/>
      <c r="AJ2792" s="140"/>
      <c r="AK2792" s="72"/>
      <c r="AL2792" s="133"/>
      <c r="AM2792" s="133"/>
      <c r="AN2792" s="133"/>
      <c r="AO2792" s="133"/>
      <c r="AP2792" s="133"/>
      <c r="AQ2792" s="133"/>
      <c r="AR2792" s="133"/>
      <c r="AS2792" s="133"/>
      <c r="AT2792" s="133"/>
      <c r="AU2792" s="133"/>
      <c r="AV2792" s="152"/>
      <c r="AW2792" s="134"/>
      <c r="AX2792" s="135"/>
    </row>
    <row r="2793" spans="1:50" x14ac:dyDescent="0.25">
      <c r="A2793" s="3"/>
      <c r="B2793" s="129"/>
      <c r="X2793" s="72"/>
      <c r="Y2793" s="132"/>
      <c r="AB2793" s="131"/>
      <c r="AC2793" s="131"/>
      <c r="AD2793" s="131"/>
      <c r="AE2793" s="131"/>
      <c r="AF2793" s="131"/>
      <c r="AG2793" s="131"/>
      <c r="AH2793" s="131"/>
      <c r="AI2793" s="131"/>
      <c r="AJ2793" s="140"/>
      <c r="AK2793" s="72"/>
      <c r="AL2793" s="133"/>
      <c r="AM2793" s="133"/>
      <c r="AN2793" s="133"/>
      <c r="AO2793" s="133"/>
      <c r="AP2793" s="133"/>
      <c r="AQ2793" s="133"/>
      <c r="AR2793" s="133"/>
      <c r="AS2793" s="133"/>
      <c r="AT2793" s="133"/>
      <c r="AU2793" s="133"/>
      <c r="AV2793" s="152"/>
      <c r="AW2793" s="134"/>
      <c r="AX2793" s="135"/>
    </row>
    <row r="2794" spans="1:50" x14ac:dyDescent="0.25">
      <c r="A2794" s="3"/>
      <c r="B2794" s="129"/>
      <c r="X2794" s="72"/>
      <c r="Y2794" s="132"/>
      <c r="AB2794" s="131"/>
      <c r="AC2794" s="131"/>
      <c r="AD2794" s="131"/>
      <c r="AE2794" s="131"/>
      <c r="AF2794" s="131"/>
      <c r="AG2794" s="131"/>
      <c r="AH2794" s="131"/>
      <c r="AI2794" s="131"/>
      <c r="AJ2794" s="140"/>
      <c r="AK2794" s="72"/>
      <c r="AL2794" s="133"/>
      <c r="AM2794" s="133"/>
      <c r="AN2794" s="133"/>
      <c r="AO2794" s="133"/>
      <c r="AP2794" s="133"/>
      <c r="AQ2794" s="133"/>
      <c r="AR2794" s="133"/>
      <c r="AS2794" s="133"/>
      <c r="AT2794" s="133"/>
      <c r="AU2794" s="133"/>
      <c r="AV2794" s="152"/>
      <c r="AW2794" s="134"/>
      <c r="AX2794" s="135"/>
    </row>
    <row r="2795" spans="1:50" x14ac:dyDescent="0.25">
      <c r="A2795" s="3"/>
      <c r="B2795" s="129"/>
      <c r="X2795" s="72"/>
      <c r="Y2795" s="132"/>
      <c r="AB2795" s="131"/>
      <c r="AC2795" s="131"/>
      <c r="AD2795" s="131"/>
      <c r="AE2795" s="131"/>
      <c r="AF2795" s="131"/>
      <c r="AG2795" s="131"/>
      <c r="AH2795" s="131"/>
      <c r="AI2795" s="131"/>
      <c r="AJ2795" s="140"/>
      <c r="AK2795" s="72"/>
      <c r="AL2795" s="133"/>
      <c r="AM2795" s="133"/>
      <c r="AN2795" s="133"/>
      <c r="AO2795" s="133"/>
      <c r="AP2795" s="133"/>
      <c r="AQ2795" s="133"/>
      <c r="AR2795" s="133"/>
      <c r="AS2795" s="133"/>
      <c r="AT2795" s="133"/>
      <c r="AU2795" s="133"/>
      <c r="AV2795" s="152"/>
      <c r="AW2795" s="134"/>
      <c r="AX2795" s="135"/>
    </row>
    <row r="2796" spans="1:50" x14ac:dyDescent="0.25">
      <c r="A2796" s="3"/>
      <c r="B2796" s="129"/>
      <c r="X2796" s="72"/>
      <c r="Y2796" s="132"/>
      <c r="AB2796" s="131"/>
      <c r="AC2796" s="131"/>
      <c r="AD2796" s="131"/>
      <c r="AE2796" s="131"/>
      <c r="AF2796" s="131"/>
      <c r="AG2796" s="131"/>
      <c r="AH2796" s="131"/>
      <c r="AI2796" s="131"/>
      <c r="AJ2796" s="140"/>
      <c r="AK2796" s="72"/>
      <c r="AL2796" s="133"/>
      <c r="AM2796" s="133"/>
      <c r="AN2796" s="133"/>
      <c r="AO2796" s="133"/>
      <c r="AP2796" s="133"/>
      <c r="AQ2796" s="133"/>
      <c r="AR2796" s="133"/>
      <c r="AS2796" s="133"/>
      <c r="AT2796" s="133"/>
      <c r="AU2796" s="133"/>
      <c r="AV2796" s="152"/>
      <c r="AW2796" s="134"/>
      <c r="AX2796" s="135"/>
    </row>
    <row r="2797" spans="1:50" x14ac:dyDescent="0.25">
      <c r="A2797" s="3"/>
      <c r="B2797" s="129"/>
      <c r="X2797" s="72"/>
      <c r="Y2797" s="132"/>
      <c r="AB2797" s="131"/>
      <c r="AC2797" s="131"/>
      <c r="AD2797" s="131"/>
      <c r="AE2797" s="131"/>
      <c r="AF2797" s="131"/>
      <c r="AG2797" s="131"/>
      <c r="AH2797" s="131"/>
      <c r="AI2797" s="131"/>
      <c r="AJ2797" s="140"/>
      <c r="AK2797" s="72"/>
      <c r="AL2797" s="133"/>
      <c r="AM2797" s="133"/>
      <c r="AN2797" s="133"/>
      <c r="AO2797" s="133"/>
      <c r="AP2797" s="133"/>
      <c r="AQ2797" s="133"/>
      <c r="AR2797" s="133"/>
      <c r="AS2797" s="133"/>
      <c r="AT2797" s="133"/>
      <c r="AU2797" s="133"/>
      <c r="AV2797" s="152"/>
      <c r="AW2797" s="134"/>
      <c r="AX2797" s="135"/>
    </row>
    <row r="2798" spans="1:50" x14ac:dyDescent="0.25">
      <c r="A2798" s="3"/>
      <c r="B2798" s="129"/>
      <c r="X2798" s="72"/>
      <c r="Y2798" s="132"/>
      <c r="AB2798" s="131"/>
      <c r="AC2798" s="131"/>
      <c r="AD2798" s="131"/>
      <c r="AE2798" s="131"/>
      <c r="AF2798" s="131"/>
      <c r="AG2798" s="131"/>
      <c r="AH2798" s="131"/>
      <c r="AI2798" s="131"/>
      <c r="AJ2798" s="140"/>
      <c r="AK2798" s="72"/>
      <c r="AL2798" s="133"/>
      <c r="AM2798" s="133"/>
      <c r="AN2798" s="133"/>
      <c r="AO2798" s="133"/>
      <c r="AP2798" s="133"/>
      <c r="AQ2798" s="133"/>
      <c r="AR2798" s="133"/>
      <c r="AS2798" s="133"/>
      <c r="AT2798" s="133"/>
      <c r="AU2798" s="133"/>
      <c r="AV2798" s="152"/>
      <c r="AW2798" s="134"/>
      <c r="AX2798" s="135"/>
    </row>
    <row r="2799" spans="1:50" x14ac:dyDescent="0.25">
      <c r="A2799" s="3"/>
      <c r="B2799" s="129"/>
      <c r="X2799" s="72"/>
      <c r="Y2799" s="132"/>
      <c r="AB2799" s="131"/>
      <c r="AC2799" s="131"/>
      <c r="AD2799" s="131"/>
      <c r="AE2799" s="131"/>
      <c r="AF2799" s="131"/>
      <c r="AG2799" s="131"/>
      <c r="AH2799" s="131"/>
      <c r="AI2799" s="131"/>
      <c r="AJ2799" s="140"/>
      <c r="AK2799" s="72"/>
      <c r="AL2799" s="133"/>
      <c r="AM2799" s="133"/>
      <c r="AN2799" s="133"/>
      <c r="AO2799" s="133"/>
      <c r="AP2799" s="133"/>
      <c r="AQ2799" s="133"/>
      <c r="AR2799" s="133"/>
      <c r="AS2799" s="133"/>
      <c r="AT2799" s="133"/>
      <c r="AU2799" s="133"/>
      <c r="AV2799" s="152"/>
      <c r="AW2799" s="134"/>
      <c r="AX2799" s="135"/>
    </row>
    <row r="2800" spans="1:50" x14ac:dyDescent="0.25">
      <c r="A2800" s="3"/>
      <c r="B2800" s="129"/>
      <c r="X2800" s="72"/>
      <c r="Y2800" s="132"/>
      <c r="AB2800" s="131"/>
      <c r="AC2800" s="131"/>
      <c r="AD2800" s="131"/>
      <c r="AE2800" s="131"/>
      <c r="AF2800" s="131"/>
      <c r="AG2800" s="131"/>
      <c r="AH2800" s="131"/>
      <c r="AI2800" s="131"/>
      <c r="AJ2800" s="140"/>
      <c r="AK2800" s="72"/>
      <c r="AL2800" s="133"/>
      <c r="AM2800" s="133"/>
      <c r="AN2800" s="133"/>
      <c r="AO2800" s="133"/>
      <c r="AP2800" s="133"/>
      <c r="AQ2800" s="133"/>
      <c r="AR2800" s="133"/>
      <c r="AS2800" s="133"/>
      <c r="AT2800" s="133"/>
      <c r="AU2800" s="133"/>
      <c r="AV2800" s="152"/>
      <c r="AW2800" s="134"/>
      <c r="AX2800" s="135"/>
    </row>
    <row r="2801" spans="1:50" x14ac:dyDescent="0.25">
      <c r="A2801" s="3"/>
      <c r="B2801" s="129"/>
      <c r="X2801" s="72"/>
      <c r="Y2801" s="132"/>
      <c r="AB2801" s="131"/>
      <c r="AC2801" s="131"/>
      <c r="AD2801" s="131"/>
      <c r="AE2801" s="131"/>
      <c r="AF2801" s="131"/>
      <c r="AG2801" s="131"/>
      <c r="AH2801" s="131"/>
      <c r="AI2801" s="131"/>
      <c r="AJ2801" s="140"/>
      <c r="AK2801" s="72"/>
      <c r="AL2801" s="133"/>
      <c r="AM2801" s="133"/>
      <c r="AN2801" s="133"/>
      <c r="AO2801" s="133"/>
      <c r="AP2801" s="133"/>
      <c r="AQ2801" s="133"/>
      <c r="AR2801" s="133"/>
      <c r="AS2801" s="133"/>
      <c r="AT2801" s="133"/>
      <c r="AU2801" s="133"/>
      <c r="AV2801" s="152"/>
      <c r="AW2801" s="134"/>
      <c r="AX2801" s="135"/>
    </row>
    <row r="2802" spans="1:50" x14ac:dyDescent="0.25">
      <c r="A2802" s="3"/>
      <c r="B2802" s="129"/>
      <c r="X2802" s="72"/>
      <c r="Y2802" s="132"/>
      <c r="AB2802" s="131"/>
      <c r="AC2802" s="131"/>
      <c r="AD2802" s="131"/>
      <c r="AE2802" s="131"/>
      <c r="AF2802" s="131"/>
      <c r="AG2802" s="131"/>
      <c r="AH2802" s="131"/>
      <c r="AI2802" s="131"/>
      <c r="AJ2802" s="140"/>
      <c r="AK2802" s="72"/>
      <c r="AL2802" s="133"/>
      <c r="AM2802" s="133"/>
      <c r="AN2802" s="133"/>
      <c r="AO2802" s="133"/>
      <c r="AP2802" s="133"/>
      <c r="AQ2802" s="133"/>
      <c r="AR2802" s="133"/>
      <c r="AS2802" s="133"/>
      <c r="AT2802" s="133"/>
      <c r="AU2802" s="133"/>
      <c r="AV2802" s="152"/>
      <c r="AW2802" s="134"/>
      <c r="AX2802" s="135"/>
    </row>
    <row r="2803" spans="1:50" x14ac:dyDescent="0.25">
      <c r="A2803" s="3"/>
      <c r="B2803" s="129"/>
      <c r="X2803" s="72"/>
      <c r="Y2803" s="132"/>
      <c r="AB2803" s="131"/>
      <c r="AC2803" s="131"/>
      <c r="AD2803" s="131"/>
      <c r="AE2803" s="131"/>
      <c r="AF2803" s="131"/>
      <c r="AG2803" s="131"/>
      <c r="AH2803" s="131"/>
      <c r="AI2803" s="131"/>
      <c r="AJ2803" s="140"/>
      <c r="AK2803" s="72"/>
      <c r="AL2803" s="133"/>
      <c r="AM2803" s="133"/>
      <c r="AN2803" s="133"/>
      <c r="AO2803" s="133"/>
      <c r="AP2803" s="133"/>
      <c r="AQ2803" s="133"/>
      <c r="AR2803" s="133"/>
      <c r="AS2803" s="133"/>
      <c r="AT2803" s="133"/>
      <c r="AU2803" s="133"/>
      <c r="AV2803" s="152"/>
      <c r="AW2803" s="134"/>
      <c r="AX2803" s="135"/>
    </row>
    <row r="2804" spans="1:50" x14ac:dyDescent="0.25">
      <c r="A2804" s="3"/>
      <c r="B2804" s="129"/>
      <c r="X2804" s="72"/>
      <c r="Y2804" s="132"/>
      <c r="AB2804" s="131"/>
      <c r="AC2804" s="131"/>
      <c r="AD2804" s="131"/>
      <c r="AE2804" s="131"/>
      <c r="AF2804" s="131"/>
      <c r="AG2804" s="131"/>
      <c r="AH2804" s="131"/>
      <c r="AI2804" s="131"/>
      <c r="AJ2804" s="140"/>
      <c r="AK2804" s="72"/>
      <c r="AL2804" s="133"/>
      <c r="AM2804" s="133"/>
      <c r="AN2804" s="133"/>
      <c r="AO2804" s="133"/>
      <c r="AP2804" s="133"/>
      <c r="AQ2804" s="133"/>
      <c r="AR2804" s="133"/>
      <c r="AS2804" s="133"/>
      <c r="AT2804" s="133"/>
      <c r="AU2804" s="133"/>
      <c r="AV2804" s="152"/>
      <c r="AW2804" s="134"/>
      <c r="AX2804" s="135"/>
    </row>
    <row r="2805" spans="1:50" x14ac:dyDescent="0.25">
      <c r="A2805" s="3"/>
      <c r="B2805" s="129"/>
      <c r="X2805" s="72"/>
      <c r="Y2805" s="132"/>
      <c r="AB2805" s="131"/>
      <c r="AC2805" s="131"/>
      <c r="AD2805" s="131"/>
      <c r="AE2805" s="131"/>
      <c r="AF2805" s="131"/>
      <c r="AG2805" s="131"/>
      <c r="AH2805" s="131"/>
      <c r="AI2805" s="131"/>
      <c r="AJ2805" s="140"/>
      <c r="AK2805" s="72"/>
      <c r="AL2805" s="133"/>
      <c r="AM2805" s="133"/>
      <c r="AN2805" s="133"/>
      <c r="AO2805" s="133"/>
      <c r="AP2805" s="133"/>
      <c r="AQ2805" s="133"/>
      <c r="AR2805" s="133"/>
      <c r="AS2805" s="133"/>
      <c r="AT2805" s="133"/>
      <c r="AU2805" s="133"/>
      <c r="AV2805" s="152"/>
      <c r="AW2805" s="134"/>
      <c r="AX2805" s="135"/>
    </row>
    <row r="2806" spans="1:50" x14ac:dyDescent="0.25">
      <c r="A2806" s="3"/>
      <c r="B2806" s="129"/>
      <c r="X2806" s="72"/>
      <c r="Y2806" s="132"/>
      <c r="AB2806" s="131"/>
      <c r="AC2806" s="131"/>
      <c r="AD2806" s="131"/>
      <c r="AE2806" s="131"/>
      <c r="AF2806" s="131"/>
      <c r="AG2806" s="131"/>
      <c r="AH2806" s="131"/>
      <c r="AI2806" s="131"/>
      <c r="AJ2806" s="140"/>
      <c r="AK2806" s="72"/>
      <c r="AL2806" s="133"/>
      <c r="AM2806" s="133"/>
      <c r="AN2806" s="133"/>
      <c r="AO2806" s="133"/>
      <c r="AP2806" s="133"/>
      <c r="AQ2806" s="133"/>
      <c r="AR2806" s="133"/>
      <c r="AS2806" s="133"/>
      <c r="AT2806" s="133"/>
      <c r="AU2806" s="133"/>
      <c r="AV2806" s="152"/>
      <c r="AW2806" s="134"/>
      <c r="AX2806" s="135"/>
    </row>
    <row r="2807" spans="1:50" x14ac:dyDescent="0.25">
      <c r="A2807" s="3"/>
      <c r="B2807" s="129"/>
      <c r="X2807" s="72"/>
      <c r="Y2807" s="132"/>
      <c r="AB2807" s="131"/>
      <c r="AC2807" s="131"/>
      <c r="AD2807" s="131"/>
      <c r="AE2807" s="131"/>
      <c r="AF2807" s="131"/>
      <c r="AG2807" s="131"/>
      <c r="AH2807" s="131"/>
      <c r="AI2807" s="131"/>
      <c r="AJ2807" s="140"/>
      <c r="AK2807" s="72"/>
      <c r="AL2807" s="133"/>
      <c r="AM2807" s="133"/>
      <c r="AN2807" s="133"/>
      <c r="AO2807" s="133"/>
      <c r="AP2807" s="133"/>
      <c r="AQ2807" s="133"/>
      <c r="AR2807" s="133"/>
      <c r="AS2807" s="133"/>
      <c r="AT2807" s="133"/>
      <c r="AU2807" s="133"/>
      <c r="AV2807" s="152"/>
      <c r="AW2807" s="134"/>
      <c r="AX2807" s="135"/>
    </row>
    <row r="2808" spans="1:50" x14ac:dyDescent="0.25">
      <c r="A2808" s="3"/>
      <c r="B2808" s="129"/>
      <c r="X2808" s="72"/>
      <c r="Y2808" s="132"/>
      <c r="AB2808" s="131"/>
      <c r="AC2808" s="131"/>
      <c r="AD2808" s="131"/>
      <c r="AE2808" s="131"/>
      <c r="AF2808" s="131"/>
      <c r="AG2808" s="131"/>
      <c r="AH2808" s="131"/>
      <c r="AI2808" s="131"/>
      <c r="AJ2808" s="140"/>
      <c r="AK2808" s="72"/>
      <c r="AL2808" s="133"/>
      <c r="AM2808" s="133"/>
      <c r="AN2808" s="133"/>
      <c r="AO2808" s="133"/>
      <c r="AP2808" s="133"/>
      <c r="AQ2808" s="133"/>
      <c r="AR2808" s="133"/>
      <c r="AS2808" s="133"/>
      <c r="AT2808" s="133"/>
      <c r="AU2808" s="133"/>
      <c r="AV2808" s="152"/>
      <c r="AW2808" s="134"/>
      <c r="AX2808" s="135"/>
    </row>
    <row r="2809" spans="1:50" x14ac:dyDescent="0.25">
      <c r="A2809" s="3"/>
      <c r="B2809" s="129"/>
      <c r="X2809" s="72"/>
      <c r="Y2809" s="132"/>
      <c r="AB2809" s="131"/>
      <c r="AC2809" s="131"/>
      <c r="AD2809" s="131"/>
      <c r="AE2809" s="131"/>
      <c r="AF2809" s="131"/>
      <c r="AG2809" s="131"/>
      <c r="AH2809" s="131"/>
      <c r="AI2809" s="131"/>
      <c r="AJ2809" s="140"/>
      <c r="AK2809" s="72"/>
      <c r="AL2809" s="133"/>
      <c r="AM2809" s="133"/>
      <c r="AN2809" s="133"/>
      <c r="AO2809" s="133"/>
      <c r="AP2809" s="133"/>
      <c r="AQ2809" s="133"/>
      <c r="AR2809" s="133"/>
      <c r="AS2809" s="133"/>
      <c r="AT2809" s="133"/>
      <c r="AU2809" s="133"/>
      <c r="AV2809" s="152"/>
      <c r="AW2809" s="134"/>
      <c r="AX2809" s="135"/>
    </row>
    <row r="2810" spans="1:50" x14ac:dyDescent="0.25">
      <c r="A2810" s="3"/>
      <c r="B2810" s="129"/>
      <c r="X2810" s="72"/>
      <c r="Y2810" s="132"/>
      <c r="AB2810" s="131"/>
      <c r="AC2810" s="131"/>
      <c r="AD2810" s="131"/>
      <c r="AE2810" s="131"/>
      <c r="AF2810" s="131"/>
      <c r="AG2810" s="131"/>
      <c r="AH2810" s="131"/>
      <c r="AI2810" s="131"/>
      <c r="AJ2810" s="140"/>
      <c r="AK2810" s="72"/>
      <c r="AL2810" s="133"/>
      <c r="AM2810" s="133"/>
      <c r="AN2810" s="133"/>
      <c r="AO2810" s="133"/>
      <c r="AP2810" s="133"/>
      <c r="AQ2810" s="133"/>
      <c r="AR2810" s="133"/>
      <c r="AS2810" s="133"/>
      <c r="AT2810" s="133"/>
      <c r="AU2810" s="133"/>
      <c r="AV2810" s="152"/>
      <c r="AW2810" s="134"/>
      <c r="AX2810" s="135"/>
    </row>
    <row r="2811" spans="1:50" x14ac:dyDescent="0.25">
      <c r="A2811" s="3"/>
      <c r="B2811" s="129"/>
      <c r="X2811" s="72"/>
      <c r="Y2811" s="132"/>
      <c r="AB2811" s="131"/>
      <c r="AC2811" s="131"/>
      <c r="AD2811" s="131"/>
      <c r="AE2811" s="131"/>
      <c r="AF2811" s="131"/>
      <c r="AG2811" s="131"/>
      <c r="AH2811" s="131"/>
      <c r="AI2811" s="131"/>
      <c r="AJ2811" s="140"/>
      <c r="AK2811" s="72"/>
      <c r="AL2811" s="133"/>
      <c r="AM2811" s="133"/>
      <c r="AN2811" s="133"/>
      <c r="AO2811" s="133"/>
      <c r="AP2811" s="133"/>
      <c r="AQ2811" s="133"/>
      <c r="AR2811" s="133"/>
      <c r="AS2811" s="133"/>
      <c r="AT2811" s="133"/>
      <c r="AU2811" s="133"/>
      <c r="AV2811" s="152"/>
      <c r="AW2811" s="134"/>
      <c r="AX2811" s="135"/>
    </row>
    <row r="2812" spans="1:50" x14ac:dyDescent="0.25">
      <c r="A2812" s="3"/>
      <c r="B2812" s="129"/>
      <c r="X2812" s="72"/>
      <c r="Y2812" s="132"/>
      <c r="AB2812" s="131"/>
      <c r="AC2812" s="131"/>
      <c r="AD2812" s="131"/>
      <c r="AE2812" s="131"/>
      <c r="AF2812" s="131"/>
      <c r="AG2812" s="131"/>
      <c r="AH2812" s="131"/>
      <c r="AI2812" s="131"/>
      <c r="AJ2812" s="140"/>
      <c r="AK2812" s="72"/>
      <c r="AL2812" s="133"/>
      <c r="AM2812" s="133"/>
      <c r="AN2812" s="133"/>
      <c r="AO2812" s="133"/>
      <c r="AP2812" s="133"/>
      <c r="AQ2812" s="133"/>
      <c r="AR2812" s="133"/>
      <c r="AS2812" s="133"/>
      <c r="AT2812" s="133"/>
      <c r="AU2812" s="133"/>
      <c r="AV2812" s="152"/>
      <c r="AW2812" s="134"/>
      <c r="AX2812" s="135"/>
    </row>
    <row r="2813" spans="1:50" x14ac:dyDescent="0.25">
      <c r="A2813" s="3"/>
      <c r="B2813" s="129"/>
      <c r="X2813" s="72"/>
      <c r="Y2813" s="132"/>
      <c r="AB2813" s="131"/>
      <c r="AC2813" s="131"/>
      <c r="AD2813" s="131"/>
      <c r="AE2813" s="131"/>
      <c r="AF2813" s="131"/>
      <c r="AG2813" s="131"/>
      <c r="AH2813" s="131"/>
      <c r="AI2813" s="131"/>
      <c r="AJ2813" s="140"/>
      <c r="AK2813" s="72"/>
      <c r="AL2813" s="133"/>
      <c r="AM2813" s="133"/>
      <c r="AN2813" s="133"/>
      <c r="AO2813" s="133"/>
      <c r="AP2813" s="133"/>
      <c r="AQ2813" s="133"/>
      <c r="AR2813" s="133"/>
      <c r="AS2813" s="133"/>
      <c r="AT2813" s="133"/>
      <c r="AU2813" s="133"/>
      <c r="AV2813" s="152"/>
      <c r="AW2813" s="134"/>
      <c r="AX2813" s="135"/>
    </row>
    <row r="2814" spans="1:50" x14ac:dyDescent="0.25">
      <c r="A2814" s="3"/>
      <c r="B2814" s="129"/>
      <c r="X2814" s="72"/>
      <c r="Y2814" s="132"/>
      <c r="AB2814" s="131"/>
      <c r="AC2814" s="131"/>
      <c r="AD2814" s="131"/>
      <c r="AE2814" s="131"/>
      <c r="AF2814" s="131"/>
      <c r="AG2814" s="131"/>
      <c r="AH2814" s="131"/>
      <c r="AI2814" s="131"/>
      <c r="AJ2814" s="140"/>
      <c r="AK2814" s="72"/>
      <c r="AL2814" s="133"/>
      <c r="AM2814" s="133"/>
      <c r="AN2814" s="133"/>
      <c r="AO2814" s="133"/>
      <c r="AP2814" s="133"/>
      <c r="AQ2814" s="133"/>
      <c r="AR2814" s="133"/>
      <c r="AS2814" s="133"/>
      <c r="AT2814" s="133"/>
      <c r="AU2814" s="133"/>
      <c r="AV2814" s="152"/>
      <c r="AW2814" s="134"/>
      <c r="AX2814" s="135"/>
    </row>
    <row r="2815" spans="1:50" x14ac:dyDescent="0.25">
      <c r="A2815" s="3"/>
      <c r="B2815" s="129"/>
      <c r="X2815" s="72"/>
      <c r="Y2815" s="132"/>
      <c r="AB2815" s="131"/>
      <c r="AC2815" s="131"/>
      <c r="AD2815" s="131"/>
      <c r="AE2815" s="131"/>
      <c r="AF2815" s="131"/>
      <c r="AG2815" s="131"/>
      <c r="AH2815" s="131"/>
      <c r="AI2815" s="131"/>
      <c r="AJ2815" s="140"/>
      <c r="AK2815" s="72"/>
      <c r="AL2815" s="133"/>
      <c r="AM2815" s="133"/>
      <c r="AN2815" s="133"/>
      <c r="AO2815" s="133"/>
      <c r="AP2815" s="133"/>
      <c r="AQ2815" s="133"/>
      <c r="AR2815" s="133"/>
      <c r="AS2815" s="133"/>
      <c r="AT2815" s="133"/>
      <c r="AU2815" s="133"/>
      <c r="AV2815" s="152"/>
      <c r="AW2815" s="134"/>
      <c r="AX2815" s="135"/>
    </row>
    <row r="2816" spans="1:50" x14ac:dyDescent="0.25">
      <c r="A2816" s="3"/>
      <c r="B2816" s="129"/>
      <c r="X2816" s="72"/>
      <c r="Y2816" s="132"/>
      <c r="AB2816" s="131"/>
      <c r="AC2816" s="131"/>
      <c r="AD2816" s="131"/>
      <c r="AE2816" s="131"/>
      <c r="AF2816" s="131"/>
      <c r="AG2816" s="131"/>
      <c r="AH2816" s="131"/>
      <c r="AI2816" s="131"/>
      <c r="AJ2816" s="140"/>
      <c r="AK2816" s="72"/>
      <c r="AL2816" s="133"/>
      <c r="AM2816" s="133"/>
      <c r="AN2816" s="133"/>
      <c r="AO2816" s="133"/>
      <c r="AP2816" s="133"/>
      <c r="AQ2816" s="133"/>
      <c r="AR2816" s="133"/>
      <c r="AS2816" s="133"/>
      <c r="AT2816" s="133"/>
      <c r="AU2816" s="133"/>
      <c r="AV2816" s="152"/>
      <c r="AW2816" s="134"/>
      <c r="AX2816" s="135"/>
    </row>
    <row r="2817" spans="1:50" x14ac:dyDescent="0.25">
      <c r="A2817" s="3"/>
      <c r="B2817" s="129"/>
      <c r="X2817" s="72"/>
      <c r="Y2817" s="132"/>
      <c r="AB2817" s="131"/>
      <c r="AC2817" s="131"/>
      <c r="AD2817" s="131"/>
      <c r="AE2817" s="131"/>
      <c r="AF2817" s="131"/>
      <c r="AG2817" s="131"/>
      <c r="AH2817" s="131"/>
      <c r="AI2817" s="131"/>
      <c r="AJ2817" s="140"/>
      <c r="AK2817" s="72"/>
      <c r="AL2817" s="133"/>
      <c r="AM2817" s="133"/>
      <c r="AN2817" s="133"/>
      <c r="AO2817" s="133"/>
      <c r="AP2817" s="133"/>
      <c r="AQ2817" s="133"/>
      <c r="AR2817" s="133"/>
      <c r="AS2817" s="133"/>
      <c r="AT2817" s="133"/>
      <c r="AU2817" s="133"/>
      <c r="AV2817" s="152"/>
      <c r="AW2817" s="134"/>
      <c r="AX2817" s="135"/>
    </row>
    <row r="2818" spans="1:50" x14ac:dyDescent="0.25">
      <c r="A2818" s="3"/>
      <c r="B2818" s="129"/>
      <c r="X2818" s="72"/>
      <c r="Y2818" s="132"/>
      <c r="AB2818" s="131"/>
      <c r="AC2818" s="131"/>
      <c r="AD2818" s="131"/>
      <c r="AE2818" s="131"/>
      <c r="AF2818" s="131"/>
      <c r="AG2818" s="131"/>
      <c r="AH2818" s="131"/>
      <c r="AI2818" s="131"/>
      <c r="AJ2818" s="140"/>
      <c r="AK2818" s="72"/>
      <c r="AL2818" s="133"/>
      <c r="AM2818" s="133"/>
      <c r="AN2818" s="133"/>
      <c r="AO2818" s="133"/>
      <c r="AP2818" s="133"/>
      <c r="AQ2818" s="133"/>
      <c r="AR2818" s="133"/>
      <c r="AS2818" s="133"/>
      <c r="AT2818" s="133"/>
      <c r="AU2818" s="133"/>
      <c r="AV2818" s="152"/>
      <c r="AW2818" s="134"/>
      <c r="AX2818" s="135"/>
    </row>
    <row r="2819" spans="1:50" x14ac:dyDescent="0.25">
      <c r="A2819" s="3"/>
      <c r="B2819" s="129"/>
      <c r="X2819" s="72"/>
      <c r="Y2819" s="132"/>
      <c r="AB2819" s="131"/>
      <c r="AC2819" s="131"/>
      <c r="AD2819" s="131"/>
      <c r="AE2819" s="131"/>
      <c r="AF2819" s="131"/>
      <c r="AG2819" s="131"/>
      <c r="AH2819" s="131"/>
      <c r="AI2819" s="131"/>
      <c r="AJ2819" s="140"/>
      <c r="AK2819" s="72"/>
      <c r="AL2819" s="133"/>
      <c r="AM2819" s="133"/>
      <c r="AN2819" s="133"/>
      <c r="AO2819" s="133"/>
      <c r="AP2819" s="133"/>
      <c r="AQ2819" s="133"/>
      <c r="AR2819" s="133"/>
      <c r="AS2819" s="133"/>
      <c r="AT2819" s="133"/>
      <c r="AU2819" s="133"/>
      <c r="AV2819" s="152"/>
      <c r="AW2819" s="134"/>
      <c r="AX2819" s="135"/>
    </row>
    <row r="2820" spans="1:50" x14ac:dyDescent="0.25">
      <c r="A2820" s="3"/>
      <c r="B2820" s="129"/>
      <c r="X2820" s="72"/>
      <c r="Y2820" s="132"/>
      <c r="AB2820" s="131"/>
      <c r="AC2820" s="131"/>
      <c r="AD2820" s="131"/>
      <c r="AE2820" s="131"/>
      <c r="AF2820" s="131"/>
      <c r="AG2820" s="131"/>
      <c r="AH2820" s="131"/>
      <c r="AI2820" s="131"/>
      <c r="AJ2820" s="140"/>
      <c r="AK2820" s="72"/>
      <c r="AL2820" s="133"/>
      <c r="AM2820" s="133"/>
      <c r="AN2820" s="133"/>
      <c r="AO2820" s="133"/>
      <c r="AP2820" s="133"/>
      <c r="AQ2820" s="133"/>
      <c r="AR2820" s="133"/>
      <c r="AS2820" s="133"/>
      <c r="AT2820" s="133"/>
      <c r="AU2820" s="133"/>
      <c r="AV2820" s="152"/>
      <c r="AW2820" s="134"/>
      <c r="AX2820" s="135"/>
    </row>
    <row r="2821" spans="1:50" x14ac:dyDescent="0.25">
      <c r="A2821" s="3"/>
      <c r="B2821" s="129"/>
      <c r="X2821" s="72"/>
      <c r="Y2821" s="132"/>
      <c r="AB2821" s="131"/>
      <c r="AC2821" s="131"/>
      <c r="AD2821" s="131"/>
      <c r="AE2821" s="131"/>
      <c r="AF2821" s="131"/>
      <c r="AG2821" s="131"/>
      <c r="AH2821" s="131"/>
      <c r="AI2821" s="131"/>
      <c r="AJ2821" s="140"/>
      <c r="AK2821" s="72"/>
      <c r="AL2821" s="133"/>
      <c r="AM2821" s="133"/>
      <c r="AN2821" s="133"/>
      <c r="AO2821" s="133"/>
      <c r="AP2821" s="133"/>
      <c r="AQ2821" s="133"/>
      <c r="AR2821" s="133"/>
      <c r="AS2821" s="133"/>
      <c r="AT2821" s="133"/>
      <c r="AU2821" s="133"/>
      <c r="AV2821" s="152"/>
      <c r="AW2821" s="134"/>
      <c r="AX2821" s="135"/>
    </row>
    <row r="2822" spans="1:50" x14ac:dyDescent="0.25">
      <c r="A2822" s="3"/>
      <c r="B2822" s="129"/>
      <c r="X2822" s="72"/>
      <c r="Y2822" s="132"/>
      <c r="AB2822" s="131"/>
      <c r="AC2822" s="131"/>
      <c r="AD2822" s="131"/>
      <c r="AE2822" s="131"/>
      <c r="AF2822" s="131"/>
      <c r="AG2822" s="131"/>
      <c r="AH2822" s="131"/>
      <c r="AI2822" s="131"/>
      <c r="AJ2822" s="140"/>
      <c r="AK2822" s="72"/>
      <c r="AL2822" s="133"/>
      <c r="AM2822" s="133"/>
      <c r="AN2822" s="133"/>
      <c r="AO2822" s="133"/>
      <c r="AP2822" s="133"/>
      <c r="AQ2822" s="133"/>
      <c r="AR2822" s="133"/>
      <c r="AS2822" s="133"/>
      <c r="AT2822" s="133"/>
      <c r="AU2822" s="133"/>
      <c r="AV2822" s="152"/>
      <c r="AW2822" s="134"/>
      <c r="AX2822" s="135"/>
    </row>
    <row r="2823" spans="1:50" x14ac:dyDescent="0.25">
      <c r="A2823" s="3"/>
      <c r="B2823" s="129"/>
      <c r="X2823" s="72"/>
      <c r="Y2823" s="132"/>
      <c r="AB2823" s="131"/>
      <c r="AC2823" s="131"/>
      <c r="AD2823" s="131"/>
      <c r="AE2823" s="131"/>
      <c r="AF2823" s="131"/>
      <c r="AG2823" s="131"/>
      <c r="AH2823" s="131"/>
      <c r="AI2823" s="131"/>
      <c r="AJ2823" s="140"/>
      <c r="AK2823" s="72"/>
      <c r="AL2823" s="133"/>
      <c r="AM2823" s="133"/>
      <c r="AN2823" s="133"/>
      <c r="AO2823" s="133"/>
      <c r="AP2823" s="133"/>
      <c r="AQ2823" s="133"/>
      <c r="AR2823" s="133"/>
      <c r="AS2823" s="133"/>
      <c r="AT2823" s="133"/>
      <c r="AU2823" s="133"/>
      <c r="AV2823" s="152"/>
      <c r="AW2823" s="134"/>
      <c r="AX2823" s="135"/>
    </row>
    <row r="2824" spans="1:50" x14ac:dyDescent="0.25">
      <c r="A2824" s="3"/>
      <c r="B2824" s="129"/>
      <c r="X2824" s="72"/>
      <c r="Y2824" s="132"/>
      <c r="AB2824" s="131"/>
      <c r="AC2824" s="131"/>
      <c r="AD2824" s="131"/>
      <c r="AE2824" s="131"/>
      <c r="AF2824" s="131"/>
      <c r="AG2824" s="131"/>
      <c r="AH2824" s="131"/>
      <c r="AI2824" s="131"/>
      <c r="AJ2824" s="140"/>
      <c r="AK2824" s="72"/>
      <c r="AL2824" s="133"/>
      <c r="AM2824" s="133"/>
      <c r="AN2824" s="133"/>
      <c r="AO2824" s="133"/>
      <c r="AP2824" s="133"/>
      <c r="AQ2824" s="133"/>
      <c r="AR2824" s="133"/>
      <c r="AS2824" s="133"/>
      <c r="AT2824" s="133"/>
      <c r="AU2824" s="133"/>
      <c r="AV2824" s="152"/>
      <c r="AW2824" s="134"/>
      <c r="AX2824" s="135"/>
    </row>
    <row r="2825" spans="1:50" x14ac:dyDescent="0.25">
      <c r="A2825" s="3"/>
      <c r="B2825" s="129"/>
      <c r="X2825" s="72"/>
      <c r="Y2825" s="132"/>
      <c r="AB2825" s="131"/>
      <c r="AC2825" s="131"/>
      <c r="AD2825" s="131"/>
      <c r="AE2825" s="131"/>
      <c r="AF2825" s="131"/>
      <c r="AG2825" s="131"/>
      <c r="AH2825" s="131"/>
      <c r="AI2825" s="131"/>
      <c r="AJ2825" s="140"/>
      <c r="AK2825" s="72"/>
      <c r="AL2825" s="133"/>
      <c r="AM2825" s="133"/>
      <c r="AN2825" s="133"/>
      <c r="AO2825" s="133"/>
      <c r="AP2825" s="133"/>
      <c r="AQ2825" s="133"/>
      <c r="AR2825" s="133"/>
      <c r="AS2825" s="133"/>
      <c r="AT2825" s="133"/>
      <c r="AU2825" s="133"/>
      <c r="AV2825" s="152"/>
      <c r="AW2825" s="134"/>
      <c r="AX2825" s="135"/>
    </row>
    <row r="2826" spans="1:50" x14ac:dyDescent="0.25">
      <c r="A2826" s="3"/>
      <c r="B2826" s="129"/>
      <c r="X2826" s="72"/>
      <c r="Y2826" s="132"/>
      <c r="AB2826" s="131"/>
      <c r="AC2826" s="131"/>
      <c r="AD2826" s="131"/>
      <c r="AE2826" s="131"/>
      <c r="AF2826" s="131"/>
      <c r="AG2826" s="131"/>
      <c r="AH2826" s="131"/>
      <c r="AI2826" s="131"/>
      <c r="AJ2826" s="140"/>
      <c r="AK2826" s="72"/>
      <c r="AL2826" s="133"/>
      <c r="AM2826" s="133"/>
      <c r="AN2826" s="133"/>
      <c r="AO2826" s="133"/>
      <c r="AP2826" s="133"/>
      <c r="AQ2826" s="133"/>
      <c r="AR2826" s="133"/>
      <c r="AS2826" s="133"/>
      <c r="AT2826" s="133"/>
      <c r="AU2826" s="133"/>
      <c r="AV2826" s="152"/>
      <c r="AW2826" s="134"/>
      <c r="AX2826" s="135"/>
    </row>
    <row r="2827" spans="1:50" x14ac:dyDescent="0.25">
      <c r="A2827" s="3"/>
      <c r="B2827" s="129"/>
      <c r="X2827" s="72"/>
      <c r="Y2827" s="132"/>
      <c r="AB2827" s="131"/>
      <c r="AC2827" s="131"/>
      <c r="AD2827" s="131"/>
      <c r="AE2827" s="131"/>
      <c r="AF2827" s="131"/>
      <c r="AG2827" s="131"/>
      <c r="AH2827" s="131"/>
      <c r="AI2827" s="131"/>
      <c r="AJ2827" s="140"/>
      <c r="AK2827" s="72"/>
      <c r="AL2827" s="133"/>
      <c r="AM2827" s="133"/>
      <c r="AN2827" s="133"/>
      <c r="AO2827" s="133"/>
      <c r="AP2827" s="133"/>
      <c r="AQ2827" s="133"/>
      <c r="AR2827" s="133"/>
      <c r="AS2827" s="133"/>
      <c r="AT2827" s="133"/>
      <c r="AU2827" s="133"/>
      <c r="AV2827" s="152"/>
      <c r="AW2827" s="134"/>
      <c r="AX2827" s="135"/>
    </row>
    <row r="2828" spans="1:50" x14ac:dyDescent="0.25">
      <c r="A2828" s="3"/>
      <c r="B2828" s="129"/>
      <c r="X2828" s="72"/>
      <c r="Y2828" s="132"/>
      <c r="AB2828" s="131"/>
      <c r="AC2828" s="131"/>
      <c r="AD2828" s="131"/>
      <c r="AE2828" s="131"/>
      <c r="AF2828" s="131"/>
      <c r="AG2828" s="131"/>
      <c r="AH2828" s="131"/>
      <c r="AI2828" s="131"/>
      <c r="AJ2828" s="140"/>
      <c r="AK2828" s="72"/>
      <c r="AL2828" s="133"/>
      <c r="AM2828" s="133"/>
      <c r="AN2828" s="133"/>
      <c r="AO2828" s="133"/>
      <c r="AP2828" s="133"/>
      <c r="AQ2828" s="133"/>
      <c r="AR2828" s="133"/>
      <c r="AS2828" s="133"/>
      <c r="AT2828" s="133"/>
      <c r="AU2828" s="133"/>
      <c r="AV2828" s="152"/>
      <c r="AW2828" s="134"/>
      <c r="AX2828" s="135"/>
    </row>
    <row r="2829" spans="1:50" x14ac:dyDescent="0.25">
      <c r="A2829" s="3"/>
      <c r="B2829" s="129"/>
      <c r="X2829" s="72"/>
      <c r="Y2829" s="132"/>
      <c r="AB2829" s="131"/>
      <c r="AC2829" s="131"/>
      <c r="AD2829" s="131"/>
      <c r="AE2829" s="131"/>
      <c r="AF2829" s="131"/>
      <c r="AG2829" s="131"/>
      <c r="AH2829" s="131"/>
      <c r="AI2829" s="131"/>
      <c r="AJ2829" s="140"/>
      <c r="AK2829" s="72"/>
      <c r="AL2829" s="133"/>
      <c r="AM2829" s="133"/>
      <c r="AN2829" s="133"/>
      <c r="AO2829" s="133"/>
      <c r="AP2829" s="133"/>
      <c r="AQ2829" s="133"/>
      <c r="AR2829" s="133"/>
      <c r="AS2829" s="133"/>
      <c r="AT2829" s="133"/>
      <c r="AU2829" s="133"/>
      <c r="AV2829" s="152"/>
      <c r="AW2829" s="134"/>
      <c r="AX2829" s="135"/>
    </row>
    <row r="2830" spans="1:50" x14ac:dyDescent="0.25">
      <c r="A2830" s="3"/>
      <c r="B2830" s="129"/>
      <c r="X2830" s="72"/>
      <c r="Y2830" s="132"/>
      <c r="AB2830" s="131"/>
      <c r="AC2830" s="131"/>
      <c r="AD2830" s="131"/>
      <c r="AE2830" s="131"/>
      <c r="AF2830" s="131"/>
      <c r="AG2830" s="131"/>
      <c r="AH2830" s="131"/>
      <c r="AI2830" s="131"/>
      <c r="AJ2830" s="140"/>
      <c r="AK2830" s="72"/>
      <c r="AL2830" s="133"/>
      <c r="AM2830" s="133"/>
      <c r="AN2830" s="133"/>
      <c r="AO2830" s="133"/>
      <c r="AP2830" s="133"/>
      <c r="AQ2830" s="133"/>
      <c r="AR2830" s="133"/>
      <c r="AS2830" s="133"/>
      <c r="AT2830" s="133"/>
      <c r="AU2830" s="133"/>
      <c r="AV2830" s="152"/>
      <c r="AW2830" s="134"/>
      <c r="AX2830" s="135"/>
    </row>
    <row r="2831" spans="1:50" x14ac:dyDescent="0.25">
      <c r="A2831" s="3"/>
      <c r="B2831" s="129"/>
      <c r="X2831" s="72"/>
      <c r="Y2831" s="132"/>
      <c r="AB2831" s="131"/>
      <c r="AC2831" s="131"/>
      <c r="AD2831" s="131"/>
      <c r="AE2831" s="131"/>
      <c r="AF2831" s="131"/>
      <c r="AG2831" s="131"/>
      <c r="AH2831" s="131"/>
      <c r="AI2831" s="131"/>
      <c r="AJ2831" s="140"/>
      <c r="AK2831" s="72"/>
      <c r="AL2831" s="133"/>
      <c r="AM2831" s="133"/>
      <c r="AN2831" s="133"/>
      <c r="AO2831" s="133"/>
      <c r="AP2831" s="133"/>
      <c r="AQ2831" s="133"/>
      <c r="AR2831" s="133"/>
      <c r="AS2831" s="133"/>
      <c r="AT2831" s="133"/>
      <c r="AU2831" s="133"/>
      <c r="AV2831" s="152"/>
      <c r="AW2831" s="134"/>
      <c r="AX2831" s="135"/>
    </row>
    <row r="2832" spans="1:50" x14ac:dyDescent="0.25">
      <c r="A2832" s="3"/>
      <c r="B2832" s="129"/>
      <c r="X2832" s="72"/>
      <c r="Y2832" s="132"/>
      <c r="AB2832" s="131"/>
      <c r="AC2832" s="131"/>
      <c r="AD2832" s="131"/>
      <c r="AE2832" s="131"/>
      <c r="AF2832" s="131"/>
      <c r="AG2832" s="131"/>
      <c r="AH2832" s="131"/>
      <c r="AI2832" s="131"/>
      <c r="AJ2832" s="140"/>
      <c r="AK2832" s="72"/>
      <c r="AL2832" s="133"/>
      <c r="AM2832" s="133"/>
      <c r="AN2832" s="133"/>
      <c r="AO2832" s="133"/>
      <c r="AP2832" s="133"/>
      <c r="AQ2832" s="133"/>
      <c r="AR2832" s="133"/>
      <c r="AS2832" s="133"/>
      <c r="AT2832" s="133"/>
      <c r="AU2832" s="133"/>
      <c r="AV2832" s="152"/>
      <c r="AW2832" s="134"/>
      <c r="AX2832" s="135"/>
    </row>
    <row r="2833" spans="1:50" x14ac:dyDescent="0.25">
      <c r="A2833" s="3"/>
      <c r="B2833" s="129"/>
      <c r="X2833" s="72"/>
      <c r="Y2833" s="132"/>
      <c r="AB2833" s="131"/>
      <c r="AC2833" s="131"/>
      <c r="AD2833" s="131"/>
      <c r="AE2833" s="131"/>
      <c r="AF2833" s="131"/>
      <c r="AG2833" s="131"/>
      <c r="AH2833" s="131"/>
      <c r="AI2833" s="131"/>
      <c r="AJ2833" s="140"/>
      <c r="AK2833" s="72"/>
      <c r="AL2833" s="133"/>
      <c r="AM2833" s="133"/>
      <c r="AN2833" s="133"/>
      <c r="AO2833" s="133"/>
      <c r="AP2833" s="133"/>
      <c r="AQ2833" s="133"/>
      <c r="AR2833" s="133"/>
      <c r="AS2833" s="133"/>
      <c r="AT2833" s="133"/>
      <c r="AU2833" s="133"/>
      <c r="AV2833" s="152"/>
      <c r="AW2833" s="134"/>
      <c r="AX2833" s="135"/>
    </row>
    <row r="2834" spans="1:50" x14ac:dyDescent="0.25">
      <c r="A2834" s="3"/>
      <c r="B2834" s="129"/>
      <c r="X2834" s="72"/>
      <c r="Y2834" s="132"/>
      <c r="AB2834" s="131"/>
      <c r="AC2834" s="131"/>
      <c r="AD2834" s="131"/>
      <c r="AE2834" s="131"/>
      <c r="AF2834" s="131"/>
      <c r="AG2834" s="131"/>
      <c r="AH2834" s="131"/>
      <c r="AI2834" s="131"/>
      <c r="AJ2834" s="140"/>
      <c r="AK2834" s="72"/>
      <c r="AL2834" s="133"/>
      <c r="AM2834" s="133"/>
      <c r="AN2834" s="133"/>
      <c r="AO2834" s="133"/>
      <c r="AP2834" s="133"/>
      <c r="AQ2834" s="133"/>
      <c r="AR2834" s="133"/>
      <c r="AS2834" s="133"/>
      <c r="AT2834" s="133"/>
      <c r="AU2834" s="133"/>
      <c r="AV2834" s="152"/>
      <c r="AW2834" s="134"/>
      <c r="AX2834" s="135"/>
    </row>
    <row r="2835" spans="1:50" x14ac:dyDescent="0.25">
      <c r="A2835" s="3"/>
      <c r="B2835" s="129"/>
      <c r="X2835" s="72"/>
      <c r="Y2835" s="132"/>
      <c r="AB2835" s="131"/>
      <c r="AC2835" s="131"/>
      <c r="AD2835" s="131"/>
      <c r="AE2835" s="131"/>
      <c r="AF2835" s="131"/>
      <c r="AG2835" s="131"/>
      <c r="AH2835" s="131"/>
      <c r="AI2835" s="131"/>
      <c r="AJ2835" s="140"/>
      <c r="AK2835" s="72"/>
      <c r="AL2835" s="133"/>
      <c r="AM2835" s="133"/>
      <c r="AN2835" s="133"/>
      <c r="AO2835" s="133"/>
      <c r="AP2835" s="133"/>
      <c r="AQ2835" s="133"/>
      <c r="AR2835" s="133"/>
      <c r="AS2835" s="133"/>
      <c r="AT2835" s="133"/>
      <c r="AU2835" s="133"/>
      <c r="AV2835" s="152"/>
      <c r="AW2835" s="134"/>
      <c r="AX2835" s="135"/>
    </row>
    <row r="2836" spans="1:50" x14ac:dyDescent="0.25">
      <c r="A2836" s="3"/>
      <c r="B2836" s="129"/>
      <c r="X2836" s="72"/>
      <c r="Y2836" s="132"/>
      <c r="AB2836" s="131"/>
      <c r="AC2836" s="131"/>
      <c r="AD2836" s="131"/>
      <c r="AE2836" s="131"/>
      <c r="AF2836" s="131"/>
      <c r="AG2836" s="131"/>
      <c r="AH2836" s="131"/>
      <c r="AI2836" s="131"/>
      <c r="AJ2836" s="140"/>
      <c r="AK2836" s="72"/>
      <c r="AL2836" s="133"/>
      <c r="AM2836" s="133"/>
      <c r="AN2836" s="133"/>
      <c r="AO2836" s="133"/>
      <c r="AP2836" s="133"/>
      <c r="AQ2836" s="133"/>
      <c r="AR2836" s="133"/>
      <c r="AS2836" s="133"/>
      <c r="AT2836" s="133"/>
      <c r="AU2836" s="133"/>
      <c r="AV2836" s="152"/>
      <c r="AW2836" s="134"/>
      <c r="AX2836" s="135"/>
    </row>
    <row r="2837" spans="1:50" x14ac:dyDescent="0.25">
      <c r="A2837" s="3"/>
      <c r="B2837" s="129"/>
      <c r="X2837" s="72"/>
      <c r="Y2837" s="132"/>
      <c r="AB2837" s="131"/>
      <c r="AC2837" s="131"/>
      <c r="AD2837" s="131"/>
      <c r="AE2837" s="131"/>
      <c r="AF2837" s="131"/>
      <c r="AG2837" s="131"/>
      <c r="AH2837" s="131"/>
      <c r="AI2837" s="131"/>
      <c r="AJ2837" s="140"/>
      <c r="AK2837" s="72"/>
      <c r="AL2837" s="133"/>
      <c r="AM2837" s="133"/>
      <c r="AN2837" s="133"/>
      <c r="AO2837" s="133"/>
      <c r="AP2837" s="133"/>
      <c r="AQ2837" s="133"/>
      <c r="AR2837" s="133"/>
      <c r="AS2837" s="133"/>
      <c r="AT2837" s="133"/>
      <c r="AU2837" s="133"/>
      <c r="AV2837" s="152"/>
      <c r="AW2837" s="134"/>
      <c r="AX2837" s="135"/>
    </row>
    <row r="2838" spans="1:50" x14ac:dyDescent="0.25">
      <c r="A2838" s="3"/>
      <c r="B2838" s="129"/>
      <c r="X2838" s="72"/>
      <c r="Y2838" s="132"/>
      <c r="AB2838" s="131"/>
      <c r="AC2838" s="131"/>
      <c r="AD2838" s="131"/>
      <c r="AE2838" s="131"/>
      <c r="AF2838" s="131"/>
      <c r="AG2838" s="131"/>
      <c r="AH2838" s="131"/>
      <c r="AI2838" s="131"/>
      <c r="AJ2838" s="140"/>
      <c r="AK2838" s="72"/>
      <c r="AL2838" s="133"/>
      <c r="AM2838" s="133"/>
      <c r="AN2838" s="133"/>
      <c r="AO2838" s="133"/>
      <c r="AP2838" s="133"/>
      <c r="AQ2838" s="133"/>
      <c r="AR2838" s="133"/>
      <c r="AS2838" s="133"/>
      <c r="AT2838" s="133"/>
      <c r="AU2838" s="133"/>
      <c r="AV2838" s="152"/>
      <c r="AW2838" s="134"/>
      <c r="AX2838" s="135"/>
    </row>
    <row r="2839" spans="1:50" x14ac:dyDescent="0.25">
      <c r="A2839" s="3"/>
      <c r="B2839" s="129"/>
      <c r="X2839" s="72"/>
      <c r="Y2839" s="132"/>
      <c r="AB2839" s="131"/>
      <c r="AC2839" s="131"/>
      <c r="AD2839" s="131"/>
      <c r="AE2839" s="131"/>
      <c r="AF2839" s="131"/>
      <c r="AG2839" s="131"/>
      <c r="AH2839" s="131"/>
      <c r="AI2839" s="131"/>
      <c r="AJ2839" s="140"/>
      <c r="AK2839" s="72"/>
      <c r="AL2839" s="133"/>
      <c r="AM2839" s="133"/>
      <c r="AN2839" s="133"/>
      <c r="AO2839" s="133"/>
      <c r="AP2839" s="133"/>
      <c r="AQ2839" s="133"/>
      <c r="AR2839" s="133"/>
      <c r="AS2839" s="133"/>
      <c r="AT2839" s="133"/>
      <c r="AU2839" s="133"/>
      <c r="AV2839" s="152"/>
      <c r="AW2839" s="134"/>
      <c r="AX2839" s="135"/>
    </row>
    <row r="2840" spans="1:50" x14ac:dyDescent="0.25">
      <c r="A2840" s="3"/>
      <c r="B2840" s="129"/>
      <c r="X2840" s="72"/>
      <c r="Y2840" s="132"/>
      <c r="AB2840" s="131"/>
      <c r="AC2840" s="131"/>
      <c r="AD2840" s="131"/>
      <c r="AE2840" s="131"/>
      <c r="AF2840" s="131"/>
      <c r="AG2840" s="131"/>
      <c r="AH2840" s="131"/>
      <c r="AI2840" s="131"/>
      <c r="AJ2840" s="140"/>
      <c r="AK2840" s="72"/>
      <c r="AL2840" s="133"/>
      <c r="AM2840" s="133"/>
      <c r="AN2840" s="133"/>
      <c r="AO2840" s="133"/>
      <c r="AP2840" s="133"/>
      <c r="AQ2840" s="133"/>
      <c r="AR2840" s="133"/>
      <c r="AS2840" s="133"/>
      <c r="AT2840" s="133"/>
      <c r="AU2840" s="133"/>
      <c r="AV2840" s="152"/>
      <c r="AW2840" s="134"/>
      <c r="AX2840" s="135"/>
    </row>
    <row r="2841" spans="1:50" x14ac:dyDescent="0.25">
      <c r="A2841" s="3"/>
      <c r="B2841" s="129"/>
      <c r="X2841" s="72"/>
      <c r="Y2841" s="132"/>
      <c r="AB2841" s="131"/>
      <c r="AC2841" s="131"/>
      <c r="AD2841" s="131"/>
      <c r="AE2841" s="131"/>
      <c r="AF2841" s="131"/>
      <c r="AG2841" s="131"/>
      <c r="AH2841" s="131"/>
      <c r="AI2841" s="131"/>
      <c r="AJ2841" s="140"/>
      <c r="AK2841" s="72"/>
      <c r="AL2841" s="133"/>
      <c r="AM2841" s="133"/>
      <c r="AN2841" s="133"/>
      <c r="AO2841" s="133"/>
      <c r="AP2841" s="133"/>
      <c r="AQ2841" s="133"/>
      <c r="AR2841" s="133"/>
      <c r="AS2841" s="133"/>
      <c r="AT2841" s="133"/>
      <c r="AU2841" s="133"/>
      <c r="AV2841" s="152"/>
      <c r="AW2841" s="134"/>
      <c r="AX2841" s="135"/>
    </row>
    <row r="2842" spans="1:50" x14ac:dyDescent="0.25">
      <c r="A2842" s="3"/>
      <c r="B2842" s="129"/>
      <c r="X2842" s="72"/>
      <c r="Y2842" s="132"/>
      <c r="AB2842" s="131"/>
      <c r="AC2842" s="131"/>
      <c r="AD2842" s="131"/>
      <c r="AE2842" s="131"/>
      <c r="AF2842" s="131"/>
      <c r="AG2842" s="131"/>
      <c r="AH2842" s="131"/>
      <c r="AI2842" s="131"/>
      <c r="AJ2842" s="140"/>
      <c r="AK2842" s="72"/>
      <c r="AL2842" s="133"/>
      <c r="AM2842" s="133"/>
      <c r="AN2842" s="133"/>
      <c r="AO2842" s="133"/>
      <c r="AP2842" s="133"/>
      <c r="AQ2842" s="133"/>
      <c r="AR2842" s="133"/>
      <c r="AS2842" s="133"/>
      <c r="AT2842" s="133"/>
      <c r="AU2842" s="133"/>
      <c r="AV2842" s="152"/>
      <c r="AW2842" s="134"/>
      <c r="AX2842" s="135"/>
    </row>
    <row r="2843" spans="1:50" x14ac:dyDescent="0.25">
      <c r="A2843" s="3"/>
      <c r="B2843" s="129"/>
      <c r="X2843" s="72"/>
      <c r="Y2843" s="132"/>
      <c r="AB2843" s="131"/>
      <c r="AC2843" s="131"/>
      <c r="AD2843" s="131"/>
      <c r="AE2843" s="131"/>
      <c r="AF2843" s="131"/>
      <c r="AG2843" s="131"/>
      <c r="AH2843" s="131"/>
      <c r="AI2843" s="131"/>
      <c r="AJ2843" s="140"/>
      <c r="AK2843" s="72"/>
      <c r="AL2843" s="133"/>
      <c r="AM2843" s="133"/>
      <c r="AN2843" s="133"/>
      <c r="AO2843" s="133"/>
      <c r="AP2843" s="133"/>
      <c r="AQ2843" s="133"/>
      <c r="AR2843" s="133"/>
      <c r="AS2843" s="133"/>
      <c r="AT2843" s="133"/>
      <c r="AU2843" s="133"/>
      <c r="AV2843" s="152"/>
      <c r="AW2843" s="134"/>
      <c r="AX2843" s="135"/>
    </row>
    <row r="2844" spans="1:50" x14ac:dyDescent="0.25">
      <c r="A2844" s="3"/>
      <c r="B2844" s="129"/>
      <c r="X2844" s="72"/>
      <c r="Y2844" s="132"/>
      <c r="AB2844" s="131"/>
      <c r="AC2844" s="131"/>
      <c r="AD2844" s="131"/>
      <c r="AE2844" s="131"/>
      <c r="AF2844" s="131"/>
      <c r="AG2844" s="131"/>
      <c r="AH2844" s="131"/>
      <c r="AI2844" s="131"/>
      <c r="AJ2844" s="140"/>
      <c r="AK2844" s="72"/>
      <c r="AL2844" s="133"/>
      <c r="AM2844" s="133"/>
      <c r="AN2844" s="133"/>
      <c r="AO2844" s="133"/>
      <c r="AP2844" s="133"/>
      <c r="AQ2844" s="133"/>
      <c r="AR2844" s="133"/>
      <c r="AS2844" s="133"/>
      <c r="AT2844" s="133"/>
      <c r="AU2844" s="133"/>
      <c r="AV2844" s="152"/>
      <c r="AW2844" s="134"/>
      <c r="AX2844" s="135"/>
    </row>
    <row r="2845" spans="1:50" x14ac:dyDescent="0.25">
      <c r="A2845" s="3"/>
      <c r="B2845" s="129"/>
      <c r="X2845" s="72"/>
      <c r="Y2845" s="132"/>
      <c r="AB2845" s="131"/>
      <c r="AC2845" s="131"/>
      <c r="AD2845" s="131"/>
      <c r="AE2845" s="131"/>
      <c r="AF2845" s="131"/>
      <c r="AG2845" s="131"/>
      <c r="AH2845" s="131"/>
      <c r="AI2845" s="131"/>
      <c r="AJ2845" s="140"/>
      <c r="AK2845" s="72"/>
      <c r="AL2845" s="133"/>
      <c r="AM2845" s="133"/>
      <c r="AN2845" s="133"/>
      <c r="AO2845" s="133"/>
      <c r="AP2845" s="133"/>
      <c r="AQ2845" s="133"/>
      <c r="AR2845" s="133"/>
      <c r="AS2845" s="133"/>
      <c r="AT2845" s="133"/>
      <c r="AU2845" s="133"/>
      <c r="AV2845" s="152"/>
      <c r="AW2845" s="134"/>
      <c r="AX2845" s="135"/>
    </row>
    <row r="2846" spans="1:50" x14ac:dyDescent="0.25">
      <c r="A2846" s="3"/>
      <c r="B2846" s="129"/>
      <c r="X2846" s="72"/>
      <c r="Y2846" s="132"/>
      <c r="AB2846" s="131"/>
      <c r="AC2846" s="131"/>
      <c r="AD2846" s="131"/>
      <c r="AE2846" s="131"/>
      <c r="AF2846" s="131"/>
      <c r="AG2846" s="131"/>
      <c r="AH2846" s="131"/>
      <c r="AI2846" s="131"/>
      <c r="AJ2846" s="140"/>
      <c r="AK2846" s="72"/>
      <c r="AL2846" s="133"/>
      <c r="AM2846" s="133"/>
      <c r="AN2846" s="133"/>
      <c r="AO2846" s="133"/>
      <c r="AP2846" s="133"/>
      <c r="AQ2846" s="133"/>
      <c r="AR2846" s="133"/>
      <c r="AS2846" s="133"/>
      <c r="AT2846" s="133"/>
      <c r="AU2846" s="133"/>
      <c r="AV2846" s="152"/>
      <c r="AW2846" s="134"/>
      <c r="AX2846" s="135"/>
    </row>
    <row r="2847" spans="1:50" x14ac:dyDescent="0.25">
      <c r="A2847" s="3"/>
      <c r="B2847" s="129"/>
      <c r="X2847" s="72"/>
      <c r="Y2847" s="132"/>
      <c r="AB2847" s="131"/>
      <c r="AC2847" s="131"/>
      <c r="AD2847" s="131"/>
      <c r="AE2847" s="131"/>
      <c r="AF2847" s="131"/>
      <c r="AG2847" s="131"/>
      <c r="AH2847" s="131"/>
      <c r="AI2847" s="131"/>
      <c r="AJ2847" s="140"/>
      <c r="AK2847" s="72"/>
      <c r="AL2847" s="133"/>
      <c r="AM2847" s="133"/>
      <c r="AN2847" s="133"/>
      <c r="AO2847" s="133"/>
      <c r="AP2847" s="133"/>
      <c r="AQ2847" s="133"/>
      <c r="AR2847" s="133"/>
      <c r="AS2847" s="133"/>
      <c r="AT2847" s="133"/>
      <c r="AU2847" s="133"/>
      <c r="AV2847" s="152"/>
      <c r="AW2847" s="134"/>
      <c r="AX2847" s="135"/>
    </row>
    <row r="2848" spans="1:50" x14ac:dyDescent="0.25">
      <c r="A2848" s="3"/>
      <c r="B2848" s="129"/>
      <c r="X2848" s="72"/>
      <c r="Y2848" s="132"/>
      <c r="AB2848" s="131"/>
      <c r="AC2848" s="131"/>
      <c r="AD2848" s="131"/>
      <c r="AE2848" s="131"/>
      <c r="AF2848" s="131"/>
      <c r="AG2848" s="131"/>
      <c r="AH2848" s="131"/>
      <c r="AI2848" s="131"/>
      <c r="AJ2848" s="140"/>
      <c r="AK2848" s="72"/>
      <c r="AL2848" s="133"/>
      <c r="AM2848" s="133"/>
      <c r="AN2848" s="133"/>
      <c r="AO2848" s="133"/>
      <c r="AP2848" s="133"/>
      <c r="AQ2848" s="133"/>
      <c r="AR2848" s="133"/>
      <c r="AS2848" s="133"/>
      <c r="AT2848" s="133"/>
      <c r="AU2848" s="133"/>
      <c r="AV2848" s="152"/>
      <c r="AW2848" s="134"/>
      <c r="AX2848" s="135"/>
    </row>
    <row r="2849" spans="1:50" x14ac:dyDescent="0.25">
      <c r="A2849" s="3"/>
      <c r="B2849" s="129"/>
      <c r="X2849" s="72"/>
      <c r="Y2849" s="132"/>
      <c r="AB2849" s="131"/>
      <c r="AC2849" s="131"/>
      <c r="AD2849" s="131"/>
      <c r="AE2849" s="131"/>
      <c r="AF2849" s="131"/>
      <c r="AG2849" s="131"/>
      <c r="AH2849" s="131"/>
      <c r="AI2849" s="131"/>
      <c r="AJ2849" s="140"/>
      <c r="AK2849" s="72"/>
      <c r="AL2849" s="133"/>
      <c r="AM2849" s="133"/>
      <c r="AN2849" s="133"/>
      <c r="AO2849" s="133"/>
      <c r="AP2849" s="133"/>
      <c r="AQ2849" s="133"/>
      <c r="AR2849" s="133"/>
      <c r="AS2849" s="133"/>
      <c r="AT2849" s="133"/>
      <c r="AU2849" s="133"/>
      <c r="AV2849" s="152"/>
      <c r="AW2849" s="134"/>
      <c r="AX2849" s="135"/>
    </row>
    <row r="2850" spans="1:50" x14ac:dyDescent="0.25">
      <c r="A2850" s="3"/>
      <c r="B2850" s="129"/>
      <c r="X2850" s="72"/>
      <c r="Y2850" s="132"/>
      <c r="AB2850" s="131"/>
      <c r="AC2850" s="131"/>
      <c r="AD2850" s="131"/>
      <c r="AE2850" s="131"/>
      <c r="AF2850" s="131"/>
      <c r="AG2850" s="131"/>
      <c r="AH2850" s="131"/>
      <c r="AI2850" s="131"/>
      <c r="AJ2850" s="140"/>
      <c r="AK2850" s="72"/>
      <c r="AL2850" s="133"/>
      <c r="AM2850" s="133"/>
      <c r="AN2850" s="133"/>
      <c r="AO2850" s="133"/>
      <c r="AP2850" s="133"/>
      <c r="AQ2850" s="133"/>
      <c r="AR2850" s="133"/>
      <c r="AS2850" s="133"/>
      <c r="AT2850" s="133"/>
      <c r="AU2850" s="133"/>
      <c r="AV2850" s="152"/>
      <c r="AW2850" s="134"/>
      <c r="AX2850" s="135"/>
    </row>
    <row r="2851" spans="1:50" x14ac:dyDescent="0.25">
      <c r="A2851" s="3"/>
      <c r="B2851" s="129"/>
      <c r="X2851" s="72"/>
      <c r="Y2851" s="132"/>
      <c r="AB2851" s="131"/>
      <c r="AC2851" s="131"/>
      <c r="AD2851" s="131"/>
      <c r="AE2851" s="131"/>
      <c r="AF2851" s="131"/>
      <c r="AG2851" s="131"/>
      <c r="AH2851" s="131"/>
      <c r="AI2851" s="131"/>
      <c r="AJ2851" s="140"/>
      <c r="AK2851" s="72"/>
      <c r="AL2851" s="133"/>
      <c r="AM2851" s="133"/>
      <c r="AN2851" s="133"/>
      <c r="AO2851" s="133"/>
      <c r="AP2851" s="133"/>
      <c r="AQ2851" s="133"/>
      <c r="AR2851" s="133"/>
      <c r="AS2851" s="133"/>
      <c r="AT2851" s="133"/>
      <c r="AU2851" s="133"/>
      <c r="AV2851" s="152"/>
      <c r="AW2851" s="134"/>
      <c r="AX2851" s="135"/>
    </row>
    <row r="2852" spans="1:50" x14ac:dyDescent="0.25">
      <c r="A2852" s="3"/>
      <c r="B2852" s="129"/>
      <c r="X2852" s="72"/>
      <c r="Y2852" s="132"/>
      <c r="AB2852" s="131"/>
      <c r="AC2852" s="131"/>
      <c r="AD2852" s="131"/>
      <c r="AE2852" s="131"/>
      <c r="AF2852" s="131"/>
      <c r="AG2852" s="131"/>
      <c r="AH2852" s="131"/>
      <c r="AI2852" s="131"/>
      <c r="AJ2852" s="140"/>
      <c r="AK2852" s="72"/>
      <c r="AL2852" s="133"/>
      <c r="AM2852" s="133"/>
      <c r="AN2852" s="133"/>
      <c r="AO2852" s="133"/>
      <c r="AP2852" s="133"/>
      <c r="AQ2852" s="133"/>
      <c r="AR2852" s="133"/>
      <c r="AS2852" s="133"/>
      <c r="AT2852" s="133"/>
      <c r="AU2852" s="133"/>
      <c r="AV2852" s="152"/>
      <c r="AW2852" s="134"/>
      <c r="AX2852" s="135"/>
    </row>
    <row r="2853" spans="1:50" x14ac:dyDescent="0.25">
      <c r="A2853" s="3"/>
      <c r="B2853" s="129"/>
      <c r="X2853" s="72"/>
      <c r="Y2853" s="132"/>
      <c r="AB2853" s="131"/>
      <c r="AC2853" s="131"/>
      <c r="AD2853" s="131"/>
      <c r="AE2853" s="131"/>
      <c r="AF2853" s="131"/>
      <c r="AG2853" s="131"/>
      <c r="AH2853" s="131"/>
      <c r="AI2853" s="131"/>
      <c r="AJ2853" s="140"/>
      <c r="AK2853" s="72"/>
      <c r="AL2853" s="133"/>
      <c r="AM2853" s="133"/>
      <c r="AN2853" s="133"/>
      <c r="AO2853" s="133"/>
      <c r="AP2853" s="133"/>
      <c r="AQ2853" s="133"/>
      <c r="AR2853" s="133"/>
      <c r="AS2853" s="133"/>
      <c r="AT2853" s="133"/>
      <c r="AU2853" s="133"/>
      <c r="AV2853" s="152"/>
      <c r="AW2853" s="134"/>
      <c r="AX2853" s="135"/>
    </row>
    <row r="2854" spans="1:50" x14ac:dyDescent="0.25">
      <c r="A2854" s="3"/>
      <c r="B2854" s="129"/>
      <c r="X2854" s="72"/>
      <c r="Y2854" s="132"/>
      <c r="AB2854" s="131"/>
      <c r="AC2854" s="131"/>
      <c r="AD2854" s="131"/>
      <c r="AE2854" s="131"/>
      <c r="AF2854" s="131"/>
      <c r="AG2854" s="131"/>
      <c r="AH2854" s="131"/>
      <c r="AI2854" s="131"/>
      <c r="AJ2854" s="140"/>
      <c r="AK2854" s="72"/>
      <c r="AL2854" s="133"/>
      <c r="AM2854" s="133"/>
      <c r="AN2854" s="133"/>
      <c r="AO2854" s="133"/>
      <c r="AP2854" s="133"/>
      <c r="AQ2854" s="133"/>
      <c r="AR2854" s="133"/>
      <c r="AS2854" s="133"/>
      <c r="AT2854" s="133"/>
      <c r="AU2854" s="133"/>
      <c r="AV2854" s="152"/>
      <c r="AW2854" s="134"/>
      <c r="AX2854" s="135"/>
    </row>
    <row r="2855" spans="1:50" x14ac:dyDescent="0.25">
      <c r="A2855" s="3"/>
      <c r="B2855" s="129"/>
      <c r="X2855" s="72"/>
      <c r="Y2855" s="132"/>
      <c r="AB2855" s="131"/>
      <c r="AC2855" s="131"/>
      <c r="AD2855" s="131"/>
      <c r="AE2855" s="131"/>
      <c r="AF2855" s="131"/>
      <c r="AG2855" s="131"/>
      <c r="AH2855" s="131"/>
      <c r="AI2855" s="131"/>
      <c r="AJ2855" s="140"/>
      <c r="AK2855" s="72"/>
      <c r="AL2855" s="133"/>
      <c r="AM2855" s="133"/>
      <c r="AN2855" s="133"/>
      <c r="AO2855" s="133"/>
      <c r="AP2855" s="133"/>
      <c r="AQ2855" s="133"/>
      <c r="AR2855" s="133"/>
      <c r="AS2855" s="133"/>
      <c r="AT2855" s="133"/>
      <c r="AU2855" s="133"/>
      <c r="AV2855" s="152"/>
      <c r="AW2855" s="134"/>
      <c r="AX2855" s="135"/>
    </row>
    <row r="2856" spans="1:50" x14ac:dyDescent="0.25">
      <c r="A2856" s="3"/>
      <c r="B2856" s="129"/>
      <c r="X2856" s="72"/>
      <c r="Y2856" s="132"/>
      <c r="AB2856" s="131"/>
      <c r="AC2856" s="131"/>
      <c r="AD2856" s="131"/>
      <c r="AE2856" s="131"/>
      <c r="AF2856" s="131"/>
      <c r="AG2856" s="131"/>
      <c r="AH2856" s="131"/>
      <c r="AI2856" s="131"/>
      <c r="AJ2856" s="140"/>
      <c r="AK2856" s="72"/>
      <c r="AL2856" s="133"/>
      <c r="AM2856" s="133"/>
      <c r="AN2856" s="133"/>
      <c r="AO2856" s="133"/>
      <c r="AP2856" s="133"/>
      <c r="AQ2856" s="133"/>
      <c r="AR2856" s="133"/>
      <c r="AS2856" s="133"/>
      <c r="AT2856" s="133"/>
      <c r="AU2856" s="133"/>
      <c r="AV2856" s="152"/>
      <c r="AW2856" s="134"/>
      <c r="AX2856" s="135"/>
    </row>
    <row r="2857" spans="1:50" x14ac:dyDescent="0.25">
      <c r="A2857" s="3"/>
      <c r="B2857" s="129"/>
      <c r="X2857" s="72"/>
      <c r="Y2857" s="132"/>
      <c r="AB2857" s="131"/>
      <c r="AC2857" s="131"/>
      <c r="AD2857" s="131"/>
      <c r="AE2857" s="131"/>
      <c r="AF2857" s="131"/>
      <c r="AG2857" s="131"/>
      <c r="AH2857" s="131"/>
      <c r="AI2857" s="131"/>
      <c r="AJ2857" s="140"/>
      <c r="AK2857" s="72"/>
      <c r="AL2857" s="133"/>
      <c r="AM2857" s="133"/>
      <c r="AN2857" s="133"/>
      <c r="AO2857" s="133"/>
      <c r="AP2857" s="133"/>
      <c r="AQ2857" s="133"/>
      <c r="AR2857" s="133"/>
      <c r="AS2857" s="133"/>
      <c r="AT2857" s="133"/>
      <c r="AU2857" s="133"/>
      <c r="AV2857" s="152"/>
      <c r="AW2857" s="134"/>
      <c r="AX2857" s="135"/>
    </row>
    <row r="2858" spans="1:50" x14ac:dyDescent="0.25">
      <c r="A2858" s="3"/>
      <c r="B2858" s="129"/>
      <c r="X2858" s="72"/>
      <c r="Y2858" s="132"/>
      <c r="AB2858" s="131"/>
      <c r="AC2858" s="131"/>
      <c r="AD2858" s="131"/>
      <c r="AE2858" s="131"/>
      <c r="AF2858" s="131"/>
      <c r="AG2858" s="131"/>
      <c r="AH2858" s="131"/>
      <c r="AI2858" s="131"/>
      <c r="AJ2858" s="140"/>
      <c r="AK2858" s="72"/>
      <c r="AL2858" s="133"/>
      <c r="AM2858" s="133"/>
      <c r="AN2858" s="133"/>
      <c r="AO2858" s="133"/>
      <c r="AP2858" s="133"/>
      <c r="AQ2858" s="133"/>
      <c r="AR2858" s="133"/>
      <c r="AS2858" s="133"/>
      <c r="AT2858" s="133"/>
      <c r="AU2858" s="133"/>
      <c r="AV2858" s="152"/>
      <c r="AW2858" s="134"/>
      <c r="AX2858" s="135"/>
    </row>
    <row r="2859" spans="1:50" x14ac:dyDescent="0.25">
      <c r="A2859" s="3"/>
      <c r="B2859" s="129"/>
      <c r="X2859" s="72"/>
      <c r="Y2859" s="132"/>
      <c r="AB2859" s="131"/>
      <c r="AC2859" s="131"/>
      <c r="AD2859" s="131"/>
      <c r="AE2859" s="131"/>
      <c r="AF2859" s="131"/>
      <c r="AG2859" s="131"/>
      <c r="AH2859" s="131"/>
      <c r="AI2859" s="131"/>
      <c r="AJ2859" s="140"/>
      <c r="AK2859" s="72"/>
      <c r="AL2859" s="133"/>
      <c r="AM2859" s="133"/>
      <c r="AN2859" s="133"/>
      <c r="AO2859" s="133"/>
      <c r="AP2859" s="133"/>
      <c r="AQ2859" s="133"/>
      <c r="AR2859" s="133"/>
      <c r="AS2859" s="133"/>
      <c r="AT2859" s="133"/>
      <c r="AU2859" s="133"/>
      <c r="AV2859" s="152"/>
      <c r="AW2859" s="134"/>
      <c r="AX2859" s="135"/>
    </row>
    <row r="2860" spans="1:50" x14ac:dyDescent="0.25">
      <c r="A2860" s="3"/>
      <c r="B2860" s="129"/>
      <c r="X2860" s="72"/>
      <c r="Y2860" s="132"/>
      <c r="AB2860" s="131"/>
      <c r="AC2860" s="131"/>
      <c r="AD2860" s="131"/>
      <c r="AE2860" s="131"/>
      <c r="AF2860" s="131"/>
      <c r="AG2860" s="131"/>
      <c r="AH2860" s="131"/>
      <c r="AI2860" s="131"/>
      <c r="AJ2860" s="140"/>
      <c r="AK2860" s="72"/>
      <c r="AL2860" s="133"/>
      <c r="AM2860" s="133"/>
      <c r="AN2860" s="133"/>
      <c r="AO2860" s="133"/>
      <c r="AP2860" s="133"/>
      <c r="AQ2860" s="133"/>
      <c r="AR2860" s="133"/>
      <c r="AS2860" s="133"/>
      <c r="AT2860" s="133"/>
      <c r="AU2860" s="133"/>
      <c r="AV2860" s="152"/>
      <c r="AW2860" s="134"/>
      <c r="AX2860" s="135"/>
    </row>
    <row r="2861" spans="1:50" x14ac:dyDescent="0.25">
      <c r="A2861" s="3"/>
      <c r="B2861" s="129"/>
      <c r="X2861" s="72"/>
      <c r="Y2861" s="132"/>
      <c r="AB2861" s="131"/>
      <c r="AC2861" s="131"/>
      <c r="AD2861" s="131"/>
      <c r="AE2861" s="131"/>
      <c r="AF2861" s="131"/>
      <c r="AG2861" s="131"/>
      <c r="AH2861" s="131"/>
      <c r="AI2861" s="131"/>
      <c r="AJ2861" s="140"/>
      <c r="AK2861" s="72"/>
      <c r="AL2861" s="133"/>
      <c r="AM2861" s="133"/>
      <c r="AN2861" s="133"/>
      <c r="AO2861" s="133"/>
      <c r="AP2861" s="133"/>
      <c r="AQ2861" s="133"/>
      <c r="AR2861" s="133"/>
      <c r="AS2861" s="133"/>
      <c r="AT2861" s="133"/>
      <c r="AU2861" s="133"/>
      <c r="AV2861" s="152"/>
      <c r="AW2861" s="134"/>
      <c r="AX2861" s="135"/>
    </row>
    <row r="2862" spans="1:50" x14ac:dyDescent="0.25">
      <c r="A2862" s="3"/>
      <c r="B2862" s="129"/>
      <c r="X2862" s="72"/>
      <c r="Y2862" s="132"/>
      <c r="AB2862" s="131"/>
      <c r="AC2862" s="131"/>
      <c r="AD2862" s="131"/>
      <c r="AE2862" s="131"/>
      <c r="AF2862" s="131"/>
      <c r="AG2862" s="131"/>
      <c r="AH2862" s="131"/>
      <c r="AI2862" s="131"/>
      <c r="AJ2862" s="140"/>
      <c r="AK2862" s="72"/>
      <c r="AL2862" s="133"/>
      <c r="AM2862" s="133"/>
      <c r="AN2862" s="133"/>
      <c r="AO2862" s="133"/>
      <c r="AP2862" s="133"/>
      <c r="AQ2862" s="133"/>
      <c r="AR2862" s="133"/>
      <c r="AS2862" s="133"/>
      <c r="AT2862" s="133"/>
      <c r="AU2862" s="133"/>
      <c r="AV2862" s="152"/>
      <c r="AW2862" s="134"/>
      <c r="AX2862" s="135"/>
    </row>
    <row r="2863" spans="1:50" x14ac:dyDescent="0.25">
      <c r="A2863" s="3"/>
      <c r="B2863" s="129"/>
      <c r="X2863" s="72"/>
      <c r="Y2863" s="132"/>
      <c r="AB2863" s="131"/>
      <c r="AC2863" s="131"/>
      <c r="AD2863" s="131"/>
      <c r="AE2863" s="131"/>
      <c r="AF2863" s="131"/>
      <c r="AG2863" s="131"/>
      <c r="AH2863" s="131"/>
      <c r="AI2863" s="131"/>
      <c r="AJ2863" s="140"/>
      <c r="AK2863" s="72"/>
      <c r="AL2863" s="133"/>
      <c r="AM2863" s="133"/>
      <c r="AN2863" s="133"/>
      <c r="AO2863" s="133"/>
      <c r="AP2863" s="133"/>
      <c r="AQ2863" s="133"/>
      <c r="AR2863" s="133"/>
      <c r="AS2863" s="133"/>
      <c r="AT2863" s="133"/>
      <c r="AU2863" s="133"/>
      <c r="AV2863" s="152"/>
      <c r="AW2863" s="134"/>
      <c r="AX2863" s="135"/>
    </row>
    <row r="2864" spans="1:50" x14ac:dyDescent="0.25">
      <c r="A2864" s="3"/>
      <c r="B2864" s="129"/>
      <c r="X2864" s="72"/>
      <c r="Y2864" s="132"/>
      <c r="AB2864" s="131"/>
      <c r="AC2864" s="131"/>
      <c r="AD2864" s="131"/>
      <c r="AE2864" s="131"/>
      <c r="AF2864" s="131"/>
      <c r="AG2864" s="131"/>
      <c r="AH2864" s="131"/>
      <c r="AI2864" s="131"/>
      <c r="AJ2864" s="140"/>
      <c r="AK2864" s="72"/>
      <c r="AL2864" s="133"/>
      <c r="AM2864" s="133"/>
      <c r="AN2864" s="133"/>
      <c r="AO2864" s="133"/>
      <c r="AP2864" s="133"/>
      <c r="AQ2864" s="133"/>
      <c r="AR2864" s="133"/>
      <c r="AS2864" s="133"/>
      <c r="AT2864" s="133"/>
      <c r="AU2864" s="133"/>
      <c r="AV2864" s="152"/>
      <c r="AW2864" s="134"/>
      <c r="AX2864" s="135"/>
    </row>
    <row r="2865" spans="1:50" x14ac:dyDescent="0.25">
      <c r="A2865" s="3"/>
      <c r="B2865" s="129"/>
      <c r="X2865" s="72"/>
      <c r="Y2865" s="132"/>
      <c r="AB2865" s="131"/>
      <c r="AC2865" s="131"/>
      <c r="AD2865" s="131"/>
      <c r="AE2865" s="131"/>
      <c r="AF2865" s="131"/>
      <c r="AG2865" s="131"/>
      <c r="AH2865" s="131"/>
      <c r="AI2865" s="131"/>
      <c r="AJ2865" s="140"/>
      <c r="AK2865" s="72"/>
      <c r="AL2865" s="133"/>
      <c r="AM2865" s="133"/>
      <c r="AN2865" s="133"/>
      <c r="AO2865" s="133"/>
      <c r="AP2865" s="133"/>
      <c r="AQ2865" s="133"/>
      <c r="AR2865" s="133"/>
      <c r="AS2865" s="133"/>
      <c r="AT2865" s="133"/>
      <c r="AU2865" s="133"/>
      <c r="AV2865" s="152"/>
      <c r="AW2865" s="134"/>
      <c r="AX2865" s="135"/>
    </row>
    <row r="2866" spans="1:50" x14ac:dyDescent="0.25">
      <c r="A2866" s="3"/>
      <c r="B2866" s="129"/>
      <c r="X2866" s="72"/>
      <c r="Y2866" s="132"/>
      <c r="AB2866" s="131"/>
      <c r="AC2866" s="131"/>
      <c r="AD2866" s="131"/>
      <c r="AE2866" s="131"/>
      <c r="AF2866" s="131"/>
      <c r="AG2866" s="131"/>
      <c r="AH2866" s="131"/>
      <c r="AI2866" s="131"/>
      <c r="AJ2866" s="140"/>
      <c r="AK2866" s="72"/>
      <c r="AL2866" s="133"/>
      <c r="AM2866" s="133"/>
      <c r="AN2866" s="133"/>
      <c r="AO2866" s="133"/>
      <c r="AP2866" s="133"/>
      <c r="AQ2866" s="133"/>
      <c r="AR2866" s="133"/>
      <c r="AS2866" s="133"/>
      <c r="AT2866" s="133"/>
      <c r="AU2866" s="133"/>
      <c r="AV2866" s="152"/>
      <c r="AW2866" s="134"/>
      <c r="AX2866" s="135"/>
    </row>
    <row r="2867" spans="1:50" x14ac:dyDescent="0.25">
      <c r="A2867" s="3"/>
      <c r="B2867" s="129"/>
      <c r="X2867" s="72"/>
      <c r="Y2867" s="132"/>
      <c r="AB2867" s="131"/>
      <c r="AC2867" s="131"/>
      <c r="AD2867" s="131"/>
      <c r="AE2867" s="131"/>
      <c r="AF2867" s="131"/>
      <c r="AG2867" s="131"/>
      <c r="AH2867" s="131"/>
      <c r="AI2867" s="131"/>
      <c r="AJ2867" s="140"/>
      <c r="AK2867" s="72"/>
      <c r="AL2867" s="133"/>
      <c r="AM2867" s="133"/>
      <c r="AN2867" s="133"/>
      <c r="AO2867" s="133"/>
      <c r="AP2867" s="133"/>
      <c r="AQ2867" s="133"/>
      <c r="AR2867" s="133"/>
      <c r="AS2867" s="133"/>
      <c r="AT2867" s="133"/>
      <c r="AU2867" s="133"/>
      <c r="AV2867" s="152"/>
      <c r="AW2867" s="134"/>
      <c r="AX2867" s="135"/>
    </row>
    <row r="2868" spans="1:50" x14ac:dyDescent="0.25">
      <c r="A2868" s="3"/>
      <c r="B2868" s="129"/>
      <c r="X2868" s="72"/>
      <c r="Y2868" s="132"/>
      <c r="AB2868" s="131"/>
      <c r="AC2868" s="131"/>
      <c r="AD2868" s="131"/>
      <c r="AE2868" s="131"/>
      <c r="AF2868" s="131"/>
      <c r="AG2868" s="131"/>
      <c r="AH2868" s="131"/>
      <c r="AI2868" s="131"/>
      <c r="AJ2868" s="140"/>
      <c r="AK2868" s="72"/>
      <c r="AL2868" s="133"/>
      <c r="AM2868" s="133"/>
      <c r="AN2868" s="133"/>
      <c r="AO2868" s="133"/>
      <c r="AP2868" s="133"/>
      <c r="AQ2868" s="133"/>
      <c r="AR2868" s="133"/>
      <c r="AS2868" s="133"/>
      <c r="AT2868" s="133"/>
      <c r="AU2868" s="133"/>
      <c r="AV2868" s="152"/>
      <c r="AW2868" s="134"/>
      <c r="AX2868" s="135"/>
    </row>
    <row r="2869" spans="1:50" x14ac:dyDescent="0.25">
      <c r="A2869" s="3"/>
      <c r="B2869" s="129"/>
      <c r="X2869" s="72"/>
      <c r="Y2869" s="132"/>
      <c r="AB2869" s="131"/>
      <c r="AC2869" s="131"/>
      <c r="AD2869" s="131"/>
      <c r="AE2869" s="131"/>
      <c r="AF2869" s="131"/>
      <c r="AG2869" s="131"/>
      <c r="AH2869" s="131"/>
      <c r="AI2869" s="131"/>
      <c r="AJ2869" s="140"/>
      <c r="AK2869" s="72"/>
      <c r="AL2869" s="133"/>
      <c r="AM2869" s="133"/>
      <c r="AN2869" s="133"/>
      <c r="AO2869" s="133"/>
      <c r="AP2869" s="133"/>
      <c r="AQ2869" s="133"/>
      <c r="AR2869" s="133"/>
      <c r="AS2869" s="133"/>
      <c r="AT2869" s="133"/>
      <c r="AU2869" s="133"/>
      <c r="AV2869" s="152"/>
      <c r="AW2869" s="134"/>
      <c r="AX2869" s="135"/>
    </row>
    <row r="2870" spans="1:50" x14ac:dyDescent="0.25">
      <c r="A2870" s="3"/>
      <c r="B2870" s="129"/>
      <c r="X2870" s="72"/>
      <c r="Y2870" s="132"/>
      <c r="AB2870" s="131"/>
      <c r="AC2870" s="131"/>
      <c r="AD2870" s="131"/>
      <c r="AE2870" s="131"/>
      <c r="AF2870" s="131"/>
      <c r="AG2870" s="131"/>
      <c r="AH2870" s="131"/>
      <c r="AI2870" s="131"/>
      <c r="AJ2870" s="140"/>
      <c r="AK2870" s="72"/>
      <c r="AL2870" s="133"/>
      <c r="AM2870" s="133"/>
      <c r="AN2870" s="133"/>
      <c r="AO2870" s="133"/>
      <c r="AP2870" s="133"/>
      <c r="AQ2870" s="133"/>
      <c r="AR2870" s="133"/>
      <c r="AS2870" s="133"/>
      <c r="AT2870" s="133"/>
      <c r="AU2870" s="133"/>
      <c r="AV2870" s="152"/>
      <c r="AW2870" s="134"/>
      <c r="AX2870" s="135"/>
    </row>
    <row r="2871" spans="1:50" x14ac:dyDescent="0.25">
      <c r="A2871" s="3"/>
      <c r="B2871" s="129"/>
      <c r="X2871" s="72"/>
      <c r="Y2871" s="132"/>
      <c r="AB2871" s="131"/>
      <c r="AC2871" s="131"/>
      <c r="AD2871" s="131"/>
      <c r="AE2871" s="131"/>
      <c r="AF2871" s="131"/>
      <c r="AG2871" s="131"/>
      <c r="AH2871" s="131"/>
      <c r="AI2871" s="131"/>
      <c r="AJ2871" s="140"/>
      <c r="AK2871" s="72"/>
      <c r="AL2871" s="133"/>
      <c r="AM2871" s="133"/>
      <c r="AN2871" s="133"/>
      <c r="AO2871" s="133"/>
      <c r="AP2871" s="133"/>
      <c r="AQ2871" s="133"/>
      <c r="AR2871" s="133"/>
      <c r="AS2871" s="133"/>
      <c r="AT2871" s="133"/>
      <c r="AU2871" s="133"/>
      <c r="AV2871" s="152"/>
      <c r="AW2871" s="134"/>
      <c r="AX2871" s="135"/>
    </row>
    <row r="2872" spans="1:50" x14ac:dyDescent="0.25">
      <c r="A2872" s="3"/>
      <c r="B2872" s="129"/>
      <c r="X2872" s="72"/>
      <c r="Y2872" s="132"/>
      <c r="AB2872" s="131"/>
      <c r="AC2872" s="131"/>
      <c r="AD2872" s="131"/>
      <c r="AE2872" s="131"/>
      <c r="AF2872" s="131"/>
      <c r="AG2872" s="131"/>
      <c r="AH2872" s="131"/>
      <c r="AI2872" s="131"/>
      <c r="AJ2872" s="140"/>
      <c r="AK2872" s="72"/>
      <c r="AL2872" s="133"/>
      <c r="AM2872" s="133"/>
      <c r="AN2872" s="133"/>
      <c r="AO2872" s="133"/>
      <c r="AP2872" s="133"/>
      <c r="AQ2872" s="133"/>
      <c r="AR2872" s="133"/>
      <c r="AS2872" s="133"/>
      <c r="AT2872" s="133"/>
      <c r="AU2872" s="133"/>
      <c r="AV2872" s="152"/>
      <c r="AW2872" s="134"/>
      <c r="AX2872" s="135"/>
    </row>
    <row r="2873" spans="1:50" x14ac:dyDescent="0.25">
      <c r="A2873" s="3"/>
      <c r="B2873" s="129"/>
      <c r="X2873" s="72"/>
      <c r="Y2873" s="132"/>
      <c r="AB2873" s="131"/>
      <c r="AC2873" s="131"/>
      <c r="AD2873" s="131"/>
      <c r="AE2873" s="131"/>
      <c r="AF2873" s="131"/>
      <c r="AG2873" s="131"/>
      <c r="AH2873" s="131"/>
      <c r="AI2873" s="131"/>
      <c r="AJ2873" s="140"/>
      <c r="AK2873" s="72"/>
      <c r="AL2873" s="133"/>
      <c r="AM2873" s="133"/>
      <c r="AN2873" s="133"/>
      <c r="AO2873" s="133"/>
      <c r="AP2873" s="133"/>
      <c r="AQ2873" s="133"/>
      <c r="AR2873" s="133"/>
      <c r="AS2873" s="133"/>
      <c r="AT2873" s="133"/>
      <c r="AU2873" s="133"/>
      <c r="AV2873" s="152"/>
      <c r="AW2873" s="134"/>
      <c r="AX2873" s="135"/>
    </row>
    <row r="2874" spans="1:50" x14ac:dyDescent="0.25">
      <c r="A2874" s="3"/>
      <c r="B2874" s="129"/>
      <c r="X2874" s="72"/>
      <c r="Y2874" s="132"/>
      <c r="AB2874" s="131"/>
      <c r="AC2874" s="131"/>
      <c r="AD2874" s="131"/>
      <c r="AE2874" s="131"/>
      <c r="AF2874" s="131"/>
      <c r="AG2874" s="131"/>
      <c r="AH2874" s="131"/>
      <c r="AI2874" s="131"/>
      <c r="AJ2874" s="140"/>
      <c r="AK2874" s="72"/>
      <c r="AL2874" s="133"/>
      <c r="AM2874" s="133"/>
      <c r="AN2874" s="133"/>
      <c r="AO2874" s="133"/>
      <c r="AP2874" s="133"/>
      <c r="AQ2874" s="133"/>
      <c r="AR2874" s="133"/>
      <c r="AS2874" s="133"/>
      <c r="AT2874" s="133"/>
      <c r="AU2874" s="133"/>
      <c r="AV2874" s="152"/>
      <c r="AW2874" s="134"/>
      <c r="AX2874" s="135"/>
    </row>
    <row r="2875" spans="1:50" x14ac:dyDescent="0.25">
      <c r="A2875" s="3"/>
      <c r="B2875" s="129"/>
      <c r="X2875" s="72"/>
      <c r="Y2875" s="132"/>
      <c r="AB2875" s="131"/>
      <c r="AC2875" s="131"/>
      <c r="AD2875" s="131"/>
      <c r="AE2875" s="131"/>
      <c r="AF2875" s="131"/>
      <c r="AG2875" s="131"/>
      <c r="AH2875" s="131"/>
      <c r="AI2875" s="131"/>
      <c r="AJ2875" s="140"/>
      <c r="AK2875" s="72"/>
      <c r="AL2875" s="133"/>
      <c r="AM2875" s="133"/>
      <c r="AN2875" s="133"/>
      <c r="AO2875" s="133"/>
      <c r="AP2875" s="133"/>
      <c r="AQ2875" s="133"/>
      <c r="AR2875" s="133"/>
      <c r="AS2875" s="133"/>
      <c r="AT2875" s="133"/>
      <c r="AU2875" s="133"/>
      <c r="AV2875" s="152"/>
      <c r="AW2875" s="134"/>
      <c r="AX2875" s="135"/>
    </row>
    <row r="2876" spans="1:50" x14ac:dyDescent="0.25">
      <c r="A2876" s="3"/>
      <c r="B2876" s="129"/>
      <c r="X2876" s="72"/>
      <c r="Y2876" s="132"/>
      <c r="AB2876" s="131"/>
      <c r="AC2876" s="131"/>
      <c r="AD2876" s="131"/>
      <c r="AE2876" s="131"/>
      <c r="AF2876" s="131"/>
      <c r="AG2876" s="131"/>
      <c r="AH2876" s="131"/>
      <c r="AI2876" s="131"/>
      <c r="AJ2876" s="140"/>
      <c r="AK2876" s="72"/>
      <c r="AL2876" s="133"/>
      <c r="AM2876" s="133"/>
      <c r="AN2876" s="133"/>
      <c r="AO2876" s="133"/>
      <c r="AP2876" s="133"/>
      <c r="AQ2876" s="133"/>
      <c r="AR2876" s="133"/>
      <c r="AS2876" s="133"/>
      <c r="AT2876" s="133"/>
      <c r="AU2876" s="133"/>
      <c r="AV2876" s="152"/>
      <c r="AW2876" s="134"/>
      <c r="AX2876" s="135"/>
    </row>
    <row r="2877" spans="1:50" x14ac:dyDescent="0.25">
      <c r="A2877" s="3"/>
      <c r="B2877" s="129"/>
      <c r="X2877" s="72"/>
      <c r="Y2877" s="132"/>
      <c r="AB2877" s="131"/>
      <c r="AC2877" s="131"/>
      <c r="AD2877" s="131"/>
      <c r="AE2877" s="131"/>
      <c r="AF2877" s="131"/>
      <c r="AG2877" s="131"/>
      <c r="AH2877" s="131"/>
      <c r="AI2877" s="131"/>
      <c r="AJ2877" s="140"/>
      <c r="AK2877" s="72"/>
      <c r="AL2877" s="133"/>
      <c r="AM2877" s="133"/>
      <c r="AN2877" s="133"/>
      <c r="AO2877" s="133"/>
      <c r="AP2877" s="133"/>
      <c r="AQ2877" s="133"/>
      <c r="AR2877" s="133"/>
      <c r="AS2877" s="133"/>
      <c r="AT2877" s="133"/>
      <c r="AU2877" s="133"/>
      <c r="AV2877" s="152"/>
      <c r="AW2877" s="134"/>
      <c r="AX2877" s="135"/>
    </row>
    <row r="2878" spans="1:50" x14ac:dyDescent="0.25">
      <c r="A2878" s="3"/>
      <c r="B2878" s="129"/>
      <c r="X2878" s="72"/>
      <c r="Y2878" s="132"/>
      <c r="AB2878" s="131"/>
      <c r="AC2878" s="131"/>
      <c r="AD2878" s="131"/>
      <c r="AE2878" s="131"/>
      <c r="AF2878" s="131"/>
      <c r="AG2878" s="131"/>
      <c r="AH2878" s="131"/>
      <c r="AI2878" s="131"/>
      <c r="AJ2878" s="140"/>
      <c r="AK2878" s="72"/>
      <c r="AL2878" s="133"/>
      <c r="AM2878" s="133"/>
      <c r="AN2878" s="133"/>
      <c r="AO2878" s="133"/>
      <c r="AP2878" s="133"/>
      <c r="AQ2878" s="133"/>
      <c r="AR2878" s="133"/>
      <c r="AS2878" s="133"/>
      <c r="AT2878" s="133"/>
      <c r="AU2878" s="133"/>
      <c r="AV2878" s="152"/>
      <c r="AW2878" s="134"/>
      <c r="AX2878" s="135"/>
    </row>
    <row r="2879" spans="1:50" x14ac:dyDescent="0.25">
      <c r="A2879" s="3"/>
      <c r="B2879" s="129"/>
      <c r="X2879" s="72"/>
      <c r="Y2879" s="132"/>
      <c r="AB2879" s="131"/>
      <c r="AC2879" s="131"/>
      <c r="AD2879" s="131"/>
      <c r="AE2879" s="131"/>
      <c r="AF2879" s="131"/>
      <c r="AG2879" s="131"/>
      <c r="AH2879" s="131"/>
      <c r="AI2879" s="131"/>
      <c r="AJ2879" s="140"/>
      <c r="AK2879" s="72"/>
      <c r="AL2879" s="133"/>
      <c r="AM2879" s="133"/>
      <c r="AN2879" s="133"/>
      <c r="AO2879" s="133"/>
      <c r="AP2879" s="133"/>
      <c r="AQ2879" s="133"/>
      <c r="AR2879" s="133"/>
      <c r="AS2879" s="133"/>
      <c r="AT2879" s="133"/>
      <c r="AU2879" s="133"/>
      <c r="AV2879" s="152"/>
      <c r="AW2879" s="134"/>
      <c r="AX2879" s="135"/>
    </row>
    <row r="2880" spans="1:50" x14ac:dyDescent="0.25">
      <c r="A2880" s="3"/>
      <c r="B2880" s="129"/>
      <c r="X2880" s="72"/>
      <c r="Y2880" s="132"/>
      <c r="AB2880" s="131"/>
      <c r="AC2880" s="131"/>
      <c r="AD2880" s="131"/>
      <c r="AE2880" s="131"/>
      <c r="AF2880" s="131"/>
      <c r="AG2880" s="131"/>
      <c r="AH2880" s="131"/>
      <c r="AI2880" s="131"/>
      <c r="AJ2880" s="140"/>
      <c r="AK2880" s="72"/>
      <c r="AL2880" s="133"/>
      <c r="AM2880" s="133"/>
      <c r="AN2880" s="133"/>
      <c r="AO2880" s="133"/>
      <c r="AP2880" s="133"/>
      <c r="AQ2880" s="133"/>
      <c r="AR2880" s="133"/>
      <c r="AS2880" s="133"/>
      <c r="AT2880" s="133"/>
      <c r="AU2880" s="133"/>
      <c r="AV2880" s="152"/>
      <c r="AW2880" s="134"/>
      <c r="AX2880" s="135"/>
    </row>
    <row r="2881" spans="1:50" x14ac:dyDescent="0.25">
      <c r="A2881" s="3"/>
      <c r="B2881" s="129"/>
      <c r="X2881" s="72"/>
      <c r="Y2881" s="132"/>
      <c r="AB2881" s="131"/>
      <c r="AC2881" s="131"/>
      <c r="AD2881" s="131"/>
      <c r="AE2881" s="131"/>
      <c r="AF2881" s="131"/>
      <c r="AG2881" s="131"/>
      <c r="AH2881" s="131"/>
      <c r="AI2881" s="131"/>
      <c r="AJ2881" s="140"/>
      <c r="AK2881" s="72"/>
      <c r="AL2881" s="133"/>
      <c r="AM2881" s="133"/>
      <c r="AN2881" s="133"/>
      <c r="AO2881" s="133"/>
      <c r="AP2881" s="133"/>
      <c r="AQ2881" s="133"/>
      <c r="AR2881" s="133"/>
      <c r="AS2881" s="133"/>
      <c r="AT2881" s="133"/>
      <c r="AU2881" s="133"/>
      <c r="AV2881" s="152"/>
      <c r="AW2881" s="134"/>
      <c r="AX2881" s="135"/>
    </row>
    <row r="2882" spans="1:50" x14ac:dyDescent="0.25">
      <c r="A2882" s="3"/>
      <c r="B2882" s="129"/>
      <c r="X2882" s="72"/>
      <c r="Y2882" s="132"/>
      <c r="AB2882" s="131"/>
      <c r="AC2882" s="131"/>
      <c r="AD2882" s="131"/>
      <c r="AE2882" s="131"/>
      <c r="AF2882" s="131"/>
      <c r="AG2882" s="131"/>
      <c r="AH2882" s="131"/>
      <c r="AI2882" s="131"/>
      <c r="AJ2882" s="140"/>
      <c r="AK2882" s="72"/>
      <c r="AL2882" s="133"/>
      <c r="AM2882" s="133"/>
      <c r="AN2882" s="133"/>
      <c r="AO2882" s="133"/>
      <c r="AP2882" s="133"/>
      <c r="AQ2882" s="133"/>
      <c r="AR2882" s="133"/>
      <c r="AS2882" s="133"/>
      <c r="AT2882" s="133"/>
      <c r="AU2882" s="133"/>
      <c r="AV2882" s="152"/>
      <c r="AW2882" s="134"/>
      <c r="AX2882" s="135"/>
    </row>
    <row r="2883" spans="1:50" x14ac:dyDescent="0.25">
      <c r="A2883" s="3"/>
      <c r="B2883" s="129"/>
      <c r="X2883" s="72"/>
      <c r="Y2883" s="132"/>
      <c r="AB2883" s="131"/>
      <c r="AC2883" s="131"/>
      <c r="AD2883" s="131"/>
      <c r="AE2883" s="131"/>
      <c r="AF2883" s="131"/>
      <c r="AG2883" s="131"/>
      <c r="AH2883" s="131"/>
      <c r="AI2883" s="131"/>
      <c r="AJ2883" s="140"/>
      <c r="AK2883" s="72"/>
      <c r="AL2883" s="133"/>
      <c r="AM2883" s="133"/>
      <c r="AN2883" s="133"/>
      <c r="AO2883" s="133"/>
      <c r="AP2883" s="133"/>
      <c r="AQ2883" s="133"/>
      <c r="AR2883" s="133"/>
      <c r="AS2883" s="133"/>
      <c r="AT2883" s="133"/>
      <c r="AU2883" s="133"/>
      <c r="AV2883" s="152"/>
      <c r="AW2883" s="134"/>
      <c r="AX2883" s="135"/>
    </row>
    <row r="2884" spans="1:50" x14ac:dyDescent="0.25">
      <c r="A2884" s="3"/>
      <c r="B2884" s="129"/>
      <c r="X2884" s="72"/>
      <c r="Y2884" s="132"/>
      <c r="AB2884" s="131"/>
      <c r="AC2884" s="131"/>
      <c r="AD2884" s="131"/>
      <c r="AE2884" s="131"/>
      <c r="AF2884" s="131"/>
      <c r="AG2884" s="131"/>
      <c r="AH2884" s="131"/>
      <c r="AI2884" s="131"/>
      <c r="AJ2884" s="140"/>
      <c r="AK2884" s="72"/>
      <c r="AL2884" s="133"/>
      <c r="AM2884" s="133"/>
      <c r="AN2884" s="133"/>
      <c r="AO2884" s="133"/>
      <c r="AP2884" s="133"/>
      <c r="AQ2884" s="133"/>
      <c r="AR2884" s="133"/>
      <c r="AS2884" s="133"/>
      <c r="AT2884" s="133"/>
      <c r="AU2884" s="133"/>
      <c r="AV2884" s="152"/>
      <c r="AW2884" s="134"/>
      <c r="AX2884" s="135"/>
    </row>
    <row r="2885" spans="1:50" x14ac:dyDescent="0.25">
      <c r="A2885" s="3"/>
      <c r="B2885" s="129"/>
      <c r="X2885" s="72"/>
      <c r="Y2885" s="132"/>
      <c r="AB2885" s="131"/>
      <c r="AC2885" s="131"/>
      <c r="AD2885" s="131"/>
      <c r="AE2885" s="131"/>
      <c r="AF2885" s="131"/>
      <c r="AG2885" s="131"/>
      <c r="AH2885" s="131"/>
      <c r="AI2885" s="131"/>
      <c r="AJ2885" s="140"/>
      <c r="AK2885" s="72"/>
      <c r="AL2885" s="133"/>
      <c r="AM2885" s="133"/>
      <c r="AN2885" s="133"/>
      <c r="AO2885" s="133"/>
      <c r="AP2885" s="133"/>
      <c r="AQ2885" s="133"/>
      <c r="AR2885" s="133"/>
      <c r="AS2885" s="133"/>
      <c r="AT2885" s="133"/>
      <c r="AU2885" s="133"/>
      <c r="AV2885" s="152"/>
      <c r="AW2885" s="134"/>
      <c r="AX2885" s="135"/>
    </row>
    <row r="2886" spans="1:50" x14ac:dyDescent="0.25">
      <c r="A2886" s="3"/>
      <c r="B2886" s="129"/>
      <c r="X2886" s="72"/>
      <c r="Y2886" s="132"/>
      <c r="AB2886" s="131"/>
      <c r="AC2886" s="131"/>
      <c r="AD2886" s="131"/>
      <c r="AE2886" s="131"/>
      <c r="AF2886" s="131"/>
      <c r="AG2886" s="131"/>
      <c r="AH2886" s="131"/>
      <c r="AI2886" s="131"/>
      <c r="AJ2886" s="140"/>
      <c r="AK2886" s="72"/>
      <c r="AL2886" s="133"/>
      <c r="AM2886" s="133"/>
      <c r="AN2886" s="133"/>
      <c r="AO2886" s="133"/>
      <c r="AP2886" s="133"/>
      <c r="AQ2886" s="133"/>
      <c r="AR2886" s="133"/>
      <c r="AS2886" s="133"/>
      <c r="AT2886" s="133"/>
      <c r="AU2886" s="133"/>
      <c r="AV2886" s="152"/>
      <c r="AW2886" s="134"/>
      <c r="AX2886" s="135"/>
    </row>
    <row r="2887" spans="1:50" x14ac:dyDescent="0.25">
      <c r="A2887" s="3"/>
      <c r="B2887" s="129"/>
      <c r="X2887" s="72"/>
      <c r="Y2887" s="132"/>
      <c r="AB2887" s="131"/>
      <c r="AC2887" s="131"/>
      <c r="AD2887" s="131"/>
      <c r="AE2887" s="131"/>
      <c r="AF2887" s="131"/>
      <c r="AG2887" s="131"/>
      <c r="AH2887" s="131"/>
      <c r="AI2887" s="131"/>
      <c r="AJ2887" s="140"/>
      <c r="AK2887" s="72"/>
      <c r="AL2887" s="133"/>
      <c r="AM2887" s="133"/>
      <c r="AN2887" s="133"/>
      <c r="AO2887" s="133"/>
      <c r="AP2887" s="133"/>
      <c r="AQ2887" s="133"/>
      <c r="AR2887" s="133"/>
      <c r="AS2887" s="133"/>
      <c r="AT2887" s="133"/>
      <c r="AU2887" s="133"/>
      <c r="AV2887" s="152"/>
      <c r="AW2887" s="134"/>
      <c r="AX2887" s="135"/>
    </row>
    <row r="2888" spans="1:50" x14ac:dyDescent="0.25">
      <c r="A2888" s="3"/>
      <c r="B2888" s="129"/>
      <c r="X2888" s="72"/>
      <c r="Y2888" s="132"/>
      <c r="AB2888" s="131"/>
      <c r="AC2888" s="131"/>
      <c r="AD2888" s="131"/>
      <c r="AE2888" s="131"/>
      <c r="AF2888" s="131"/>
      <c r="AG2888" s="131"/>
      <c r="AH2888" s="131"/>
      <c r="AI2888" s="131"/>
      <c r="AJ2888" s="140"/>
      <c r="AK2888" s="72"/>
      <c r="AL2888" s="133"/>
      <c r="AM2888" s="133"/>
      <c r="AN2888" s="133"/>
      <c r="AO2888" s="133"/>
      <c r="AP2888" s="133"/>
      <c r="AQ2888" s="133"/>
      <c r="AR2888" s="133"/>
      <c r="AS2888" s="133"/>
      <c r="AT2888" s="133"/>
      <c r="AU2888" s="133"/>
      <c r="AV2888" s="152"/>
      <c r="AW2888" s="134"/>
      <c r="AX2888" s="135"/>
    </row>
    <row r="2889" spans="1:50" x14ac:dyDescent="0.25">
      <c r="A2889" s="3"/>
      <c r="B2889" s="129"/>
      <c r="X2889" s="72"/>
      <c r="Y2889" s="132"/>
      <c r="AB2889" s="131"/>
      <c r="AC2889" s="131"/>
      <c r="AD2889" s="131"/>
      <c r="AE2889" s="131"/>
      <c r="AF2889" s="131"/>
      <c r="AG2889" s="131"/>
      <c r="AH2889" s="131"/>
      <c r="AI2889" s="131"/>
      <c r="AJ2889" s="140"/>
      <c r="AK2889" s="72"/>
      <c r="AL2889" s="133"/>
      <c r="AM2889" s="133"/>
      <c r="AN2889" s="133"/>
      <c r="AO2889" s="133"/>
      <c r="AP2889" s="133"/>
      <c r="AQ2889" s="133"/>
      <c r="AR2889" s="133"/>
      <c r="AS2889" s="133"/>
      <c r="AT2889" s="133"/>
      <c r="AU2889" s="133"/>
      <c r="AV2889" s="152"/>
      <c r="AW2889" s="134"/>
      <c r="AX2889" s="135"/>
    </row>
    <row r="2890" spans="1:50" x14ac:dyDescent="0.25">
      <c r="A2890" s="3"/>
      <c r="B2890" s="129"/>
      <c r="X2890" s="72"/>
      <c r="Y2890" s="132"/>
      <c r="AB2890" s="131"/>
      <c r="AC2890" s="131"/>
      <c r="AD2890" s="131"/>
      <c r="AE2890" s="131"/>
      <c r="AF2890" s="131"/>
      <c r="AG2890" s="131"/>
      <c r="AH2890" s="131"/>
      <c r="AI2890" s="131"/>
      <c r="AJ2890" s="140"/>
      <c r="AK2890" s="72"/>
      <c r="AL2890" s="133"/>
      <c r="AM2890" s="133"/>
      <c r="AN2890" s="133"/>
      <c r="AO2890" s="133"/>
      <c r="AP2890" s="133"/>
      <c r="AQ2890" s="133"/>
      <c r="AR2890" s="133"/>
      <c r="AS2890" s="133"/>
      <c r="AT2890" s="133"/>
      <c r="AU2890" s="133"/>
      <c r="AV2890" s="152"/>
      <c r="AW2890" s="134"/>
      <c r="AX2890" s="135"/>
    </row>
    <row r="2891" spans="1:50" x14ac:dyDescent="0.25">
      <c r="A2891" s="3"/>
      <c r="B2891" s="129"/>
      <c r="X2891" s="72"/>
      <c r="Y2891" s="132"/>
      <c r="AB2891" s="131"/>
      <c r="AC2891" s="131"/>
      <c r="AD2891" s="131"/>
      <c r="AE2891" s="131"/>
      <c r="AF2891" s="131"/>
      <c r="AG2891" s="131"/>
      <c r="AH2891" s="131"/>
      <c r="AI2891" s="131"/>
      <c r="AJ2891" s="140"/>
      <c r="AK2891" s="72"/>
      <c r="AL2891" s="133"/>
      <c r="AM2891" s="133"/>
      <c r="AN2891" s="133"/>
      <c r="AO2891" s="133"/>
      <c r="AP2891" s="133"/>
      <c r="AQ2891" s="133"/>
      <c r="AR2891" s="133"/>
      <c r="AS2891" s="133"/>
      <c r="AT2891" s="133"/>
      <c r="AU2891" s="133"/>
      <c r="AV2891" s="152"/>
      <c r="AW2891" s="134"/>
      <c r="AX2891" s="135"/>
    </row>
    <row r="2892" spans="1:50" x14ac:dyDescent="0.25">
      <c r="A2892" s="3"/>
      <c r="B2892" s="129"/>
      <c r="X2892" s="72"/>
      <c r="Y2892" s="132"/>
      <c r="AB2892" s="131"/>
      <c r="AC2892" s="131"/>
      <c r="AD2892" s="131"/>
      <c r="AE2892" s="131"/>
      <c r="AF2892" s="131"/>
      <c r="AG2892" s="131"/>
      <c r="AH2892" s="131"/>
      <c r="AI2892" s="131"/>
      <c r="AJ2892" s="140"/>
      <c r="AK2892" s="72"/>
      <c r="AL2892" s="133"/>
      <c r="AM2892" s="133"/>
      <c r="AN2892" s="133"/>
      <c r="AO2892" s="133"/>
      <c r="AP2892" s="133"/>
      <c r="AQ2892" s="133"/>
      <c r="AR2892" s="133"/>
      <c r="AS2892" s="133"/>
      <c r="AT2892" s="133"/>
      <c r="AU2892" s="133"/>
      <c r="AV2892" s="152"/>
      <c r="AW2892" s="134"/>
      <c r="AX2892" s="135"/>
    </row>
    <row r="2893" spans="1:50" x14ac:dyDescent="0.25">
      <c r="A2893" s="3"/>
      <c r="B2893" s="129"/>
      <c r="X2893" s="72"/>
      <c r="Y2893" s="132"/>
      <c r="AB2893" s="131"/>
      <c r="AC2893" s="131"/>
      <c r="AD2893" s="131"/>
      <c r="AE2893" s="131"/>
      <c r="AF2893" s="131"/>
      <c r="AG2893" s="131"/>
      <c r="AH2893" s="131"/>
      <c r="AI2893" s="131"/>
      <c r="AJ2893" s="140"/>
      <c r="AK2893" s="72"/>
      <c r="AL2893" s="133"/>
      <c r="AM2893" s="133"/>
      <c r="AN2893" s="133"/>
      <c r="AO2893" s="133"/>
      <c r="AP2893" s="133"/>
      <c r="AQ2893" s="133"/>
      <c r="AR2893" s="133"/>
      <c r="AS2893" s="133"/>
      <c r="AT2893" s="133"/>
      <c r="AU2893" s="133"/>
      <c r="AV2893" s="152"/>
      <c r="AW2893" s="134"/>
      <c r="AX2893" s="135"/>
    </row>
    <row r="2894" spans="1:50" x14ac:dyDescent="0.25">
      <c r="A2894" s="3"/>
      <c r="B2894" s="129"/>
      <c r="X2894" s="72"/>
      <c r="Y2894" s="132"/>
      <c r="AB2894" s="131"/>
      <c r="AC2894" s="131"/>
      <c r="AD2894" s="131"/>
      <c r="AE2894" s="131"/>
      <c r="AF2894" s="131"/>
      <c r="AG2894" s="131"/>
      <c r="AH2894" s="131"/>
      <c r="AI2894" s="131"/>
      <c r="AJ2894" s="140"/>
      <c r="AK2894" s="72"/>
      <c r="AL2894" s="133"/>
      <c r="AM2894" s="133"/>
      <c r="AN2894" s="133"/>
      <c r="AO2894" s="133"/>
      <c r="AP2894" s="133"/>
      <c r="AQ2894" s="133"/>
      <c r="AR2894" s="133"/>
      <c r="AS2894" s="133"/>
      <c r="AT2894" s="133"/>
      <c r="AU2894" s="133"/>
      <c r="AV2894" s="152"/>
      <c r="AW2894" s="134"/>
      <c r="AX2894" s="135"/>
    </row>
    <row r="2895" spans="1:50" x14ac:dyDescent="0.25">
      <c r="A2895" s="3"/>
      <c r="B2895" s="129"/>
      <c r="X2895" s="72"/>
      <c r="Y2895" s="132"/>
      <c r="AB2895" s="131"/>
      <c r="AC2895" s="131"/>
      <c r="AD2895" s="131"/>
      <c r="AE2895" s="131"/>
      <c r="AF2895" s="131"/>
      <c r="AG2895" s="131"/>
      <c r="AH2895" s="131"/>
      <c r="AI2895" s="131"/>
      <c r="AJ2895" s="140"/>
      <c r="AK2895" s="72"/>
      <c r="AL2895" s="133"/>
      <c r="AM2895" s="133"/>
      <c r="AN2895" s="133"/>
      <c r="AO2895" s="133"/>
      <c r="AP2895" s="133"/>
      <c r="AQ2895" s="133"/>
      <c r="AR2895" s="133"/>
      <c r="AS2895" s="133"/>
      <c r="AT2895" s="133"/>
      <c r="AU2895" s="133"/>
      <c r="AV2895" s="152"/>
      <c r="AW2895" s="134"/>
      <c r="AX2895" s="135"/>
    </row>
    <row r="2896" spans="1:50" x14ac:dyDescent="0.25">
      <c r="A2896" s="3"/>
      <c r="B2896" s="129"/>
      <c r="X2896" s="72"/>
      <c r="Y2896" s="132"/>
      <c r="AB2896" s="131"/>
      <c r="AC2896" s="131"/>
      <c r="AD2896" s="131"/>
      <c r="AE2896" s="131"/>
      <c r="AF2896" s="131"/>
      <c r="AG2896" s="131"/>
      <c r="AH2896" s="131"/>
      <c r="AI2896" s="131"/>
      <c r="AJ2896" s="140"/>
      <c r="AK2896" s="72"/>
      <c r="AL2896" s="133"/>
      <c r="AM2896" s="133"/>
      <c r="AN2896" s="133"/>
      <c r="AO2896" s="133"/>
      <c r="AP2896" s="133"/>
      <c r="AQ2896" s="133"/>
      <c r="AR2896" s="133"/>
      <c r="AS2896" s="133"/>
      <c r="AT2896" s="133"/>
      <c r="AU2896" s="133"/>
      <c r="AV2896" s="152"/>
      <c r="AW2896" s="134"/>
      <c r="AX2896" s="135"/>
    </row>
    <row r="2897" spans="1:50" x14ac:dyDescent="0.25">
      <c r="A2897" s="3"/>
      <c r="B2897" s="129"/>
      <c r="X2897" s="72"/>
      <c r="Y2897" s="132"/>
      <c r="AB2897" s="131"/>
      <c r="AC2897" s="131"/>
      <c r="AD2897" s="131"/>
      <c r="AE2897" s="131"/>
      <c r="AF2897" s="131"/>
      <c r="AG2897" s="131"/>
      <c r="AH2897" s="131"/>
      <c r="AI2897" s="131"/>
      <c r="AJ2897" s="140"/>
      <c r="AK2897" s="72"/>
      <c r="AL2897" s="133"/>
      <c r="AM2897" s="133"/>
      <c r="AN2897" s="133"/>
      <c r="AO2897" s="133"/>
      <c r="AP2897" s="133"/>
      <c r="AQ2897" s="133"/>
      <c r="AR2897" s="133"/>
      <c r="AS2897" s="133"/>
      <c r="AT2897" s="133"/>
      <c r="AU2897" s="133"/>
      <c r="AV2897" s="152"/>
      <c r="AW2897" s="134"/>
      <c r="AX2897" s="135"/>
    </row>
    <row r="2898" spans="1:50" x14ac:dyDescent="0.25">
      <c r="A2898" s="3"/>
      <c r="B2898" s="129"/>
      <c r="X2898" s="72"/>
      <c r="Y2898" s="132"/>
      <c r="AB2898" s="131"/>
      <c r="AC2898" s="131"/>
      <c r="AD2898" s="131"/>
      <c r="AE2898" s="131"/>
      <c r="AF2898" s="131"/>
      <c r="AG2898" s="131"/>
      <c r="AH2898" s="131"/>
      <c r="AI2898" s="131"/>
      <c r="AJ2898" s="140"/>
      <c r="AK2898" s="72"/>
      <c r="AL2898" s="133"/>
      <c r="AM2898" s="133"/>
      <c r="AN2898" s="133"/>
      <c r="AO2898" s="133"/>
      <c r="AP2898" s="133"/>
      <c r="AQ2898" s="133"/>
      <c r="AR2898" s="133"/>
      <c r="AS2898" s="133"/>
      <c r="AT2898" s="133"/>
      <c r="AU2898" s="133"/>
      <c r="AV2898" s="152"/>
      <c r="AW2898" s="134"/>
      <c r="AX2898" s="135"/>
    </row>
    <row r="2899" spans="1:50" x14ac:dyDescent="0.25">
      <c r="A2899" s="3"/>
      <c r="B2899" s="129"/>
      <c r="X2899" s="72"/>
      <c r="Y2899" s="132"/>
      <c r="AB2899" s="131"/>
      <c r="AC2899" s="131"/>
      <c r="AD2899" s="131"/>
      <c r="AE2899" s="131"/>
      <c r="AF2899" s="131"/>
      <c r="AG2899" s="131"/>
      <c r="AH2899" s="131"/>
      <c r="AI2899" s="131"/>
      <c r="AJ2899" s="140"/>
      <c r="AK2899" s="72"/>
      <c r="AL2899" s="133"/>
      <c r="AM2899" s="133"/>
      <c r="AN2899" s="133"/>
      <c r="AO2899" s="133"/>
      <c r="AP2899" s="133"/>
      <c r="AQ2899" s="133"/>
      <c r="AR2899" s="133"/>
      <c r="AS2899" s="133"/>
      <c r="AT2899" s="133"/>
      <c r="AU2899" s="133"/>
      <c r="AV2899" s="152"/>
      <c r="AW2899" s="134"/>
      <c r="AX2899" s="135"/>
    </row>
    <row r="2900" spans="1:50" x14ac:dyDescent="0.25">
      <c r="A2900" s="3"/>
      <c r="B2900" s="129"/>
      <c r="X2900" s="72"/>
      <c r="Y2900" s="132"/>
      <c r="AB2900" s="131"/>
      <c r="AC2900" s="131"/>
      <c r="AD2900" s="131"/>
      <c r="AE2900" s="131"/>
      <c r="AF2900" s="131"/>
      <c r="AG2900" s="131"/>
      <c r="AH2900" s="131"/>
      <c r="AI2900" s="131"/>
      <c r="AJ2900" s="140"/>
      <c r="AK2900" s="72"/>
      <c r="AL2900" s="133"/>
      <c r="AM2900" s="133"/>
      <c r="AN2900" s="133"/>
      <c r="AO2900" s="133"/>
      <c r="AP2900" s="133"/>
      <c r="AQ2900" s="133"/>
      <c r="AR2900" s="133"/>
      <c r="AS2900" s="133"/>
      <c r="AT2900" s="133"/>
      <c r="AU2900" s="133"/>
      <c r="AV2900" s="152"/>
      <c r="AW2900" s="134"/>
      <c r="AX2900" s="135"/>
    </row>
    <row r="2901" spans="1:50" x14ac:dyDescent="0.25">
      <c r="A2901" s="3"/>
      <c r="B2901" s="129"/>
      <c r="X2901" s="72"/>
      <c r="Y2901" s="132"/>
      <c r="AB2901" s="131"/>
      <c r="AC2901" s="131"/>
      <c r="AD2901" s="131"/>
      <c r="AE2901" s="131"/>
      <c r="AF2901" s="131"/>
      <c r="AG2901" s="131"/>
      <c r="AH2901" s="131"/>
      <c r="AI2901" s="131"/>
      <c r="AJ2901" s="140"/>
      <c r="AK2901" s="72"/>
      <c r="AL2901" s="133"/>
      <c r="AM2901" s="133"/>
      <c r="AN2901" s="133"/>
      <c r="AO2901" s="133"/>
      <c r="AP2901" s="133"/>
      <c r="AQ2901" s="133"/>
      <c r="AR2901" s="133"/>
      <c r="AS2901" s="133"/>
      <c r="AT2901" s="133"/>
      <c r="AU2901" s="133"/>
      <c r="AV2901" s="152"/>
      <c r="AW2901" s="134"/>
      <c r="AX2901" s="135"/>
    </row>
    <row r="2902" spans="1:50" x14ac:dyDescent="0.25">
      <c r="A2902" s="3"/>
      <c r="B2902" s="129"/>
      <c r="X2902" s="72"/>
      <c r="Y2902" s="132"/>
      <c r="AB2902" s="131"/>
      <c r="AC2902" s="131"/>
      <c r="AD2902" s="131"/>
      <c r="AE2902" s="131"/>
      <c r="AF2902" s="131"/>
      <c r="AG2902" s="131"/>
      <c r="AH2902" s="131"/>
      <c r="AI2902" s="131"/>
      <c r="AJ2902" s="140"/>
      <c r="AK2902" s="72"/>
      <c r="AL2902" s="133"/>
      <c r="AM2902" s="133"/>
      <c r="AN2902" s="133"/>
      <c r="AO2902" s="133"/>
      <c r="AP2902" s="133"/>
      <c r="AQ2902" s="133"/>
      <c r="AR2902" s="133"/>
      <c r="AS2902" s="133"/>
      <c r="AT2902" s="133"/>
      <c r="AU2902" s="133"/>
      <c r="AV2902" s="152"/>
      <c r="AW2902" s="134"/>
      <c r="AX2902" s="135"/>
    </row>
    <row r="2903" spans="1:50" x14ac:dyDescent="0.25">
      <c r="A2903" s="3"/>
      <c r="B2903" s="129"/>
      <c r="X2903" s="72"/>
      <c r="Y2903" s="132"/>
      <c r="AB2903" s="131"/>
      <c r="AC2903" s="131"/>
      <c r="AD2903" s="131"/>
      <c r="AE2903" s="131"/>
      <c r="AF2903" s="131"/>
      <c r="AG2903" s="131"/>
      <c r="AH2903" s="131"/>
      <c r="AI2903" s="131"/>
      <c r="AJ2903" s="140"/>
      <c r="AK2903" s="72"/>
      <c r="AL2903" s="133"/>
      <c r="AM2903" s="133"/>
      <c r="AN2903" s="133"/>
      <c r="AO2903" s="133"/>
      <c r="AP2903" s="133"/>
      <c r="AQ2903" s="133"/>
      <c r="AR2903" s="133"/>
      <c r="AS2903" s="133"/>
      <c r="AT2903" s="133"/>
      <c r="AU2903" s="133"/>
      <c r="AV2903" s="152"/>
      <c r="AW2903" s="134"/>
      <c r="AX2903" s="135"/>
    </row>
    <row r="2904" spans="1:50" x14ac:dyDescent="0.25">
      <c r="A2904" s="3"/>
      <c r="B2904" s="129"/>
      <c r="X2904" s="72"/>
      <c r="Y2904" s="132"/>
      <c r="AB2904" s="131"/>
      <c r="AC2904" s="131"/>
      <c r="AD2904" s="131"/>
      <c r="AE2904" s="131"/>
      <c r="AF2904" s="131"/>
      <c r="AG2904" s="131"/>
      <c r="AH2904" s="131"/>
      <c r="AI2904" s="131"/>
      <c r="AJ2904" s="140"/>
      <c r="AK2904" s="72"/>
      <c r="AL2904" s="133"/>
      <c r="AM2904" s="133"/>
      <c r="AN2904" s="133"/>
      <c r="AO2904" s="133"/>
      <c r="AP2904" s="133"/>
      <c r="AQ2904" s="133"/>
      <c r="AR2904" s="133"/>
      <c r="AS2904" s="133"/>
      <c r="AT2904" s="133"/>
      <c r="AU2904" s="133"/>
      <c r="AV2904" s="152"/>
      <c r="AW2904" s="134"/>
      <c r="AX2904" s="135"/>
    </row>
    <row r="2905" spans="1:50" x14ac:dyDescent="0.25">
      <c r="A2905" s="3"/>
      <c r="B2905" s="129"/>
      <c r="X2905" s="72"/>
      <c r="Y2905" s="132"/>
      <c r="AB2905" s="131"/>
      <c r="AC2905" s="131"/>
      <c r="AD2905" s="131"/>
      <c r="AE2905" s="131"/>
      <c r="AF2905" s="131"/>
      <c r="AG2905" s="131"/>
      <c r="AH2905" s="131"/>
      <c r="AI2905" s="131"/>
      <c r="AJ2905" s="140"/>
      <c r="AK2905" s="72"/>
      <c r="AL2905" s="133"/>
      <c r="AM2905" s="133"/>
      <c r="AN2905" s="133"/>
      <c r="AO2905" s="133"/>
      <c r="AP2905" s="133"/>
      <c r="AQ2905" s="133"/>
      <c r="AR2905" s="133"/>
      <c r="AS2905" s="133"/>
      <c r="AT2905" s="133"/>
      <c r="AU2905" s="133"/>
      <c r="AV2905" s="152"/>
      <c r="AW2905" s="134"/>
      <c r="AX2905" s="135"/>
    </row>
    <row r="2906" spans="1:50" x14ac:dyDescent="0.25">
      <c r="A2906" s="3"/>
      <c r="B2906" s="129"/>
      <c r="X2906" s="72"/>
      <c r="Y2906" s="132"/>
      <c r="AB2906" s="131"/>
      <c r="AC2906" s="131"/>
      <c r="AD2906" s="131"/>
      <c r="AE2906" s="131"/>
      <c r="AF2906" s="131"/>
      <c r="AG2906" s="131"/>
      <c r="AH2906" s="131"/>
      <c r="AI2906" s="131"/>
      <c r="AJ2906" s="140"/>
      <c r="AK2906" s="72"/>
      <c r="AL2906" s="133"/>
      <c r="AM2906" s="133"/>
      <c r="AN2906" s="133"/>
      <c r="AO2906" s="133"/>
      <c r="AP2906" s="133"/>
      <c r="AQ2906" s="133"/>
      <c r="AR2906" s="133"/>
      <c r="AS2906" s="133"/>
      <c r="AT2906" s="133"/>
      <c r="AU2906" s="133"/>
      <c r="AV2906" s="152"/>
      <c r="AW2906" s="134"/>
      <c r="AX2906" s="135"/>
    </row>
    <row r="2907" spans="1:50" x14ac:dyDescent="0.25">
      <c r="A2907" s="3"/>
      <c r="B2907" s="129"/>
      <c r="X2907" s="72"/>
      <c r="Y2907" s="132"/>
      <c r="AB2907" s="131"/>
      <c r="AC2907" s="131"/>
      <c r="AD2907" s="131"/>
      <c r="AE2907" s="131"/>
      <c r="AF2907" s="131"/>
      <c r="AG2907" s="131"/>
      <c r="AH2907" s="131"/>
      <c r="AI2907" s="131"/>
      <c r="AJ2907" s="140"/>
      <c r="AK2907" s="72"/>
      <c r="AL2907" s="133"/>
      <c r="AM2907" s="133"/>
      <c r="AN2907" s="133"/>
      <c r="AO2907" s="133"/>
      <c r="AP2907" s="133"/>
      <c r="AQ2907" s="133"/>
      <c r="AR2907" s="133"/>
      <c r="AS2907" s="133"/>
      <c r="AT2907" s="133"/>
      <c r="AU2907" s="133"/>
      <c r="AV2907" s="152"/>
      <c r="AW2907" s="134"/>
      <c r="AX2907" s="135"/>
    </row>
    <row r="2908" spans="1:50" x14ac:dyDescent="0.25">
      <c r="A2908" s="3"/>
      <c r="B2908" s="129"/>
      <c r="X2908" s="72"/>
      <c r="Y2908" s="132"/>
      <c r="AB2908" s="131"/>
      <c r="AC2908" s="131"/>
      <c r="AD2908" s="131"/>
      <c r="AE2908" s="131"/>
      <c r="AF2908" s="131"/>
      <c r="AG2908" s="131"/>
      <c r="AH2908" s="131"/>
      <c r="AI2908" s="131"/>
      <c r="AJ2908" s="140"/>
      <c r="AK2908" s="72"/>
      <c r="AL2908" s="133"/>
      <c r="AM2908" s="133"/>
      <c r="AN2908" s="133"/>
      <c r="AO2908" s="133"/>
      <c r="AP2908" s="133"/>
      <c r="AQ2908" s="133"/>
      <c r="AR2908" s="133"/>
      <c r="AS2908" s="133"/>
      <c r="AT2908" s="133"/>
      <c r="AU2908" s="133"/>
      <c r="AV2908" s="152"/>
      <c r="AW2908" s="134"/>
      <c r="AX2908" s="135"/>
    </row>
    <row r="2909" spans="1:50" x14ac:dyDescent="0.25">
      <c r="A2909" s="3"/>
      <c r="B2909" s="129"/>
      <c r="X2909" s="72"/>
      <c r="Y2909" s="132"/>
      <c r="AB2909" s="131"/>
      <c r="AC2909" s="131"/>
      <c r="AD2909" s="131"/>
      <c r="AE2909" s="131"/>
      <c r="AF2909" s="131"/>
      <c r="AG2909" s="131"/>
      <c r="AH2909" s="131"/>
      <c r="AI2909" s="131"/>
      <c r="AJ2909" s="140"/>
      <c r="AK2909" s="72"/>
      <c r="AL2909" s="133"/>
      <c r="AM2909" s="133"/>
      <c r="AN2909" s="133"/>
      <c r="AO2909" s="133"/>
      <c r="AP2909" s="133"/>
      <c r="AQ2909" s="133"/>
      <c r="AR2909" s="133"/>
      <c r="AS2909" s="133"/>
      <c r="AT2909" s="133"/>
      <c r="AU2909" s="133"/>
      <c r="AV2909" s="152"/>
      <c r="AW2909" s="134"/>
      <c r="AX2909" s="135"/>
    </row>
    <row r="2910" spans="1:50" x14ac:dyDescent="0.25">
      <c r="A2910" s="3"/>
      <c r="B2910" s="129"/>
      <c r="X2910" s="72"/>
      <c r="Y2910" s="132"/>
      <c r="AB2910" s="131"/>
      <c r="AC2910" s="131"/>
      <c r="AD2910" s="131"/>
      <c r="AE2910" s="131"/>
      <c r="AF2910" s="131"/>
      <c r="AG2910" s="131"/>
      <c r="AH2910" s="131"/>
      <c r="AI2910" s="131"/>
      <c r="AJ2910" s="140"/>
      <c r="AK2910" s="72"/>
      <c r="AL2910" s="133"/>
      <c r="AM2910" s="133"/>
      <c r="AN2910" s="133"/>
      <c r="AO2910" s="133"/>
      <c r="AP2910" s="133"/>
      <c r="AQ2910" s="133"/>
      <c r="AR2910" s="133"/>
      <c r="AS2910" s="133"/>
      <c r="AT2910" s="133"/>
      <c r="AU2910" s="133"/>
      <c r="AV2910" s="152"/>
      <c r="AW2910" s="134"/>
      <c r="AX2910" s="135"/>
    </row>
    <row r="2911" spans="1:50" x14ac:dyDescent="0.25">
      <c r="A2911" s="3"/>
      <c r="B2911" s="129"/>
      <c r="X2911" s="72"/>
      <c r="Y2911" s="132"/>
      <c r="AB2911" s="131"/>
      <c r="AC2911" s="131"/>
      <c r="AD2911" s="131"/>
      <c r="AE2911" s="131"/>
      <c r="AF2911" s="131"/>
      <c r="AG2911" s="131"/>
      <c r="AH2911" s="131"/>
      <c r="AI2911" s="131"/>
      <c r="AJ2911" s="140"/>
      <c r="AK2911" s="72"/>
      <c r="AL2911" s="133"/>
      <c r="AM2911" s="133"/>
      <c r="AN2911" s="133"/>
      <c r="AO2911" s="133"/>
      <c r="AP2911" s="133"/>
      <c r="AQ2911" s="133"/>
      <c r="AR2911" s="133"/>
      <c r="AS2911" s="133"/>
      <c r="AT2911" s="133"/>
      <c r="AU2911" s="133"/>
      <c r="AV2911" s="152"/>
      <c r="AW2911" s="134"/>
      <c r="AX2911" s="135"/>
    </row>
    <row r="2912" spans="1:50" x14ac:dyDescent="0.25">
      <c r="A2912" s="3"/>
      <c r="B2912" s="129"/>
      <c r="X2912" s="72"/>
      <c r="Y2912" s="132"/>
      <c r="AB2912" s="131"/>
      <c r="AC2912" s="131"/>
      <c r="AD2912" s="131"/>
      <c r="AE2912" s="131"/>
      <c r="AF2912" s="131"/>
      <c r="AG2912" s="131"/>
      <c r="AH2912" s="131"/>
      <c r="AI2912" s="131"/>
      <c r="AJ2912" s="140"/>
      <c r="AK2912" s="72"/>
      <c r="AL2912" s="133"/>
      <c r="AM2912" s="133"/>
      <c r="AN2912" s="133"/>
      <c r="AO2912" s="133"/>
      <c r="AP2912" s="133"/>
      <c r="AQ2912" s="133"/>
      <c r="AR2912" s="133"/>
      <c r="AS2912" s="133"/>
      <c r="AT2912" s="133"/>
      <c r="AU2912" s="133"/>
      <c r="AV2912" s="152"/>
      <c r="AW2912" s="134"/>
      <c r="AX2912" s="135"/>
    </row>
    <row r="2913" spans="1:50" x14ac:dyDescent="0.25">
      <c r="A2913" s="3"/>
      <c r="B2913" s="129"/>
      <c r="X2913" s="72"/>
      <c r="Y2913" s="132"/>
      <c r="AB2913" s="131"/>
      <c r="AC2913" s="131"/>
      <c r="AD2913" s="131"/>
      <c r="AE2913" s="131"/>
      <c r="AF2913" s="131"/>
      <c r="AG2913" s="131"/>
      <c r="AH2913" s="131"/>
      <c r="AI2913" s="131"/>
      <c r="AJ2913" s="140"/>
      <c r="AK2913" s="72"/>
      <c r="AL2913" s="133"/>
      <c r="AM2913" s="133"/>
      <c r="AN2913" s="133"/>
      <c r="AO2913" s="133"/>
      <c r="AP2913" s="133"/>
      <c r="AQ2913" s="133"/>
      <c r="AR2913" s="133"/>
      <c r="AS2913" s="133"/>
      <c r="AT2913" s="133"/>
      <c r="AU2913" s="133"/>
      <c r="AV2913" s="152"/>
      <c r="AW2913" s="134"/>
      <c r="AX2913" s="135"/>
    </row>
    <row r="2914" spans="1:50" x14ac:dyDescent="0.25">
      <c r="A2914" s="3"/>
      <c r="B2914" s="129"/>
      <c r="X2914" s="72"/>
      <c r="Y2914" s="132"/>
      <c r="AB2914" s="131"/>
      <c r="AC2914" s="131"/>
      <c r="AD2914" s="131"/>
      <c r="AE2914" s="131"/>
      <c r="AF2914" s="131"/>
      <c r="AG2914" s="131"/>
      <c r="AH2914" s="131"/>
      <c r="AI2914" s="131"/>
      <c r="AJ2914" s="140"/>
      <c r="AK2914" s="72"/>
      <c r="AL2914" s="133"/>
      <c r="AM2914" s="133"/>
      <c r="AN2914" s="133"/>
      <c r="AO2914" s="133"/>
      <c r="AP2914" s="133"/>
      <c r="AQ2914" s="133"/>
      <c r="AR2914" s="133"/>
      <c r="AS2914" s="133"/>
      <c r="AT2914" s="133"/>
      <c r="AU2914" s="133"/>
      <c r="AV2914" s="152"/>
      <c r="AW2914" s="134"/>
      <c r="AX2914" s="135"/>
    </row>
    <row r="2915" spans="1:50" x14ac:dyDescent="0.25">
      <c r="A2915" s="3"/>
      <c r="B2915" s="129"/>
      <c r="X2915" s="72"/>
      <c r="Y2915" s="132"/>
      <c r="AB2915" s="131"/>
      <c r="AC2915" s="131"/>
      <c r="AD2915" s="131"/>
      <c r="AE2915" s="131"/>
      <c r="AF2915" s="131"/>
      <c r="AG2915" s="131"/>
      <c r="AH2915" s="131"/>
      <c r="AI2915" s="131"/>
      <c r="AJ2915" s="140"/>
      <c r="AK2915" s="72"/>
      <c r="AL2915" s="133"/>
      <c r="AM2915" s="133"/>
      <c r="AN2915" s="133"/>
      <c r="AO2915" s="133"/>
      <c r="AP2915" s="133"/>
      <c r="AQ2915" s="133"/>
      <c r="AR2915" s="133"/>
      <c r="AS2915" s="133"/>
      <c r="AT2915" s="133"/>
      <c r="AU2915" s="133"/>
      <c r="AV2915" s="152"/>
      <c r="AW2915" s="134"/>
      <c r="AX2915" s="135"/>
    </row>
    <row r="2916" spans="1:50" x14ac:dyDescent="0.25">
      <c r="A2916" s="3"/>
      <c r="B2916" s="129"/>
      <c r="X2916" s="72"/>
      <c r="Y2916" s="132"/>
      <c r="AB2916" s="131"/>
      <c r="AC2916" s="131"/>
      <c r="AD2916" s="131"/>
      <c r="AE2916" s="131"/>
      <c r="AF2916" s="131"/>
      <c r="AG2916" s="131"/>
      <c r="AH2916" s="131"/>
      <c r="AI2916" s="131"/>
      <c r="AJ2916" s="140"/>
      <c r="AK2916" s="72"/>
      <c r="AL2916" s="133"/>
      <c r="AM2916" s="133"/>
      <c r="AN2916" s="133"/>
      <c r="AO2916" s="133"/>
      <c r="AP2916" s="133"/>
      <c r="AQ2916" s="133"/>
      <c r="AR2916" s="133"/>
      <c r="AS2916" s="133"/>
      <c r="AT2916" s="133"/>
      <c r="AU2916" s="133"/>
      <c r="AV2916" s="152"/>
      <c r="AW2916" s="134"/>
      <c r="AX2916" s="135"/>
    </row>
    <row r="2917" spans="1:50" x14ac:dyDescent="0.25">
      <c r="A2917" s="3"/>
      <c r="B2917" s="129"/>
      <c r="X2917" s="72"/>
      <c r="Y2917" s="132"/>
      <c r="AB2917" s="131"/>
      <c r="AC2917" s="131"/>
      <c r="AD2917" s="131"/>
      <c r="AE2917" s="131"/>
      <c r="AF2917" s="131"/>
      <c r="AG2917" s="131"/>
      <c r="AH2917" s="131"/>
      <c r="AI2917" s="131"/>
      <c r="AJ2917" s="140"/>
      <c r="AK2917" s="72"/>
      <c r="AL2917" s="133"/>
      <c r="AM2917" s="133"/>
      <c r="AN2917" s="133"/>
      <c r="AO2917" s="133"/>
      <c r="AP2917" s="133"/>
      <c r="AQ2917" s="133"/>
      <c r="AR2917" s="133"/>
      <c r="AS2917" s="133"/>
      <c r="AT2917" s="133"/>
      <c r="AU2917" s="133"/>
      <c r="AV2917" s="152"/>
      <c r="AW2917" s="134"/>
      <c r="AX2917" s="135"/>
    </row>
    <row r="2918" spans="1:50" x14ac:dyDescent="0.25">
      <c r="A2918" s="3"/>
      <c r="B2918" s="129"/>
      <c r="X2918" s="72"/>
      <c r="Y2918" s="132"/>
      <c r="AB2918" s="131"/>
      <c r="AC2918" s="131"/>
      <c r="AD2918" s="131"/>
      <c r="AE2918" s="131"/>
      <c r="AF2918" s="131"/>
      <c r="AG2918" s="131"/>
      <c r="AH2918" s="131"/>
      <c r="AI2918" s="131"/>
      <c r="AJ2918" s="140"/>
      <c r="AK2918" s="72"/>
      <c r="AL2918" s="133"/>
      <c r="AM2918" s="133"/>
      <c r="AN2918" s="133"/>
      <c r="AO2918" s="133"/>
      <c r="AP2918" s="133"/>
      <c r="AQ2918" s="133"/>
      <c r="AR2918" s="133"/>
      <c r="AS2918" s="133"/>
      <c r="AT2918" s="133"/>
      <c r="AU2918" s="133"/>
      <c r="AV2918" s="152"/>
      <c r="AW2918" s="134"/>
      <c r="AX2918" s="135"/>
    </row>
    <row r="2919" spans="1:50" x14ac:dyDescent="0.25">
      <c r="A2919" s="3"/>
      <c r="B2919" s="129"/>
      <c r="X2919" s="72"/>
      <c r="Y2919" s="132"/>
      <c r="AB2919" s="131"/>
      <c r="AC2919" s="131"/>
      <c r="AD2919" s="131"/>
      <c r="AE2919" s="131"/>
      <c r="AF2919" s="131"/>
      <c r="AG2919" s="131"/>
      <c r="AH2919" s="131"/>
      <c r="AI2919" s="131"/>
      <c r="AJ2919" s="140"/>
      <c r="AK2919" s="72"/>
      <c r="AL2919" s="133"/>
      <c r="AM2919" s="133"/>
      <c r="AN2919" s="133"/>
      <c r="AO2919" s="133"/>
      <c r="AP2919" s="133"/>
      <c r="AQ2919" s="133"/>
      <c r="AR2919" s="133"/>
      <c r="AS2919" s="133"/>
      <c r="AT2919" s="133"/>
      <c r="AU2919" s="133"/>
      <c r="AV2919" s="152"/>
      <c r="AW2919" s="134"/>
      <c r="AX2919" s="135"/>
    </row>
    <row r="2920" spans="1:50" x14ac:dyDescent="0.25">
      <c r="A2920" s="3"/>
      <c r="B2920" s="129"/>
      <c r="X2920" s="72"/>
      <c r="Y2920" s="132"/>
      <c r="AB2920" s="131"/>
      <c r="AC2920" s="131"/>
      <c r="AD2920" s="131"/>
      <c r="AE2920" s="131"/>
      <c r="AF2920" s="131"/>
      <c r="AG2920" s="131"/>
      <c r="AH2920" s="131"/>
      <c r="AI2920" s="131"/>
      <c r="AJ2920" s="140"/>
      <c r="AK2920" s="72"/>
      <c r="AL2920" s="133"/>
      <c r="AM2920" s="133"/>
      <c r="AN2920" s="133"/>
      <c r="AO2920" s="133"/>
      <c r="AP2920" s="133"/>
      <c r="AQ2920" s="133"/>
      <c r="AR2920" s="133"/>
      <c r="AS2920" s="133"/>
      <c r="AT2920" s="133"/>
      <c r="AU2920" s="133"/>
      <c r="AV2920" s="152"/>
      <c r="AW2920" s="134"/>
      <c r="AX2920" s="135"/>
    </row>
    <row r="2921" spans="1:50" x14ac:dyDescent="0.25">
      <c r="A2921" s="3"/>
      <c r="B2921" s="129"/>
      <c r="X2921" s="72"/>
      <c r="Y2921" s="132"/>
      <c r="AB2921" s="131"/>
      <c r="AC2921" s="131"/>
      <c r="AD2921" s="131"/>
      <c r="AE2921" s="131"/>
      <c r="AF2921" s="131"/>
      <c r="AG2921" s="131"/>
      <c r="AH2921" s="131"/>
      <c r="AI2921" s="131"/>
      <c r="AJ2921" s="140"/>
      <c r="AK2921" s="72"/>
      <c r="AL2921" s="133"/>
      <c r="AM2921" s="133"/>
      <c r="AN2921" s="133"/>
      <c r="AO2921" s="133"/>
      <c r="AP2921" s="133"/>
      <c r="AQ2921" s="133"/>
      <c r="AR2921" s="133"/>
      <c r="AS2921" s="133"/>
      <c r="AT2921" s="133"/>
      <c r="AU2921" s="133"/>
      <c r="AV2921" s="152"/>
      <c r="AW2921" s="134"/>
      <c r="AX2921" s="135"/>
    </row>
    <row r="2922" spans="1:50" x14ac:dyDescent="0.25">
      <c r="A2922" s="3"/>
      <c r="B2922" s="129"/>
      <c r="X2922" s="72"/>
      <c r="Y2922" s="132"/>
      <c r="AB2922" s="131"/>
      <c r="AC2922" s="131"/>
      <c r="AD2922" s="131"/>
      <c r="AE2922" s="131"/>
      <c r="AF2922" s="131"/>
      <c r="AG2922" s="131"/>
      <c r="AH2922" s="131"/>
      <c r="AI2922" s="131"/>
      <c r="AJ2922" s="140"/>
      <c r="AK2922" s="72"/>
      <c r="AL2922" s="133"/>
      <c r="AM2922" s="133"/>
      <c r="AN2922" s="133"/>
      <c r="AO2922" s="133"/>
      <c r="AP2922" s="133"/>
      <c r="AQ2922" s="133"/>
      <c r="AR2922" s="133"/>
      <c r="AS2922" s="133"/>
      <c r="AT2922" s="133"/>
      <c r="AU2922" s="133"/>
      <c r="AV2922" s="152"/>
      <c r="AW2922" s="134"/>
      <c r="AX2922" s="135"/>
    </row>
    <row r="2923" spans="1:50" x14ac:dyDescent="0.25">
      <c r="A2923" s="3"/>
      <c r="B2923" s="129"/>
      <c r="X2923" s="72"/>
      <c r="Y2923" s="132"/>
      <c r="AB2923" s="131"/>
      <c r="AC2923" s="131"/>
      <c r="AD2923" s="131"/>
      <c r="AE2923" s="131"/>
      <c r="AF2923" s="131"/>
      <c r="AG2923" s="131"/>
      <c r="AH2923" s="131"/>
      <c r="AI2923" s="131"/>
      <c r="AJ2923" s="140"/>
      <c r="AK2923" s="72"/>
      <c r="AL2923" s="133"/>
      <c r="AM2923" s="133"/>
      <c r="AN2923" s="133"/>
      <c r="AO2923" s="133"/>
      <c r="AP2923" s="133"/>
      <c r="AQ2923" s="133"/>
      <c r="AR2923" s="133"/>
      <c r="AS2923" s="133"/>
      <c r="AT2923" s="133"/>
      <c r="AU2923" s="133"/>
      <c r="AV2923" s="152"/>
      <c r="AW2923" s="134"/>
      <c r="AX2923" s="135"/>
    </row>
    <row r="2924" spans="1:50" x14ac:dyDescent="0.25">
      <c r="A2924" s="3"/>
      <c r="B2924" s="129"/>
      <c r="X2924" s="72"/>
      <c r="Y2924" s="132"/>
      <c r="AB2924" s="131"/>
      <c r="AC2924" s="131"/>
      <c r="AD2924" s="131"/>
      <c r="AE2924" s="131"/>
      <c r="AF2924" s="131"/>
      <c r="AG2924" s="131"/>
      <c r="AH2924" s="131"/>
      <c r="AI2924" s="131"/>
      <c r="AJ2924" s="140"/>
      <c r="AK2924" s="72"/>
      <c r="AL2924" s="133"/>
      <c r="AM2924" s="133"/>
      <c r="AN2924" s="133"/>
      <c r="AO2924" s="133"/>
      <c r="AP2924" s="133"/>
      <c r="AQ2924" s="133"/>
      <c r="AR2924" s="133"/>
      <c r="AS2924" s="133"/>
      <c r="AT2924" s="133"/>
      <c r="AU2924" s="133"/>
      <c r="AV2924" s="152"/>
      <c r="AW2924" s="134"/>
      <c r="AX2924" s="135"/>
    </row>
    <row r="2925" spans="1:50" x14ac:dyDescent="0.25">
      <c r="A2925" s="3"/>
      <c r="B2925" s="129"/>
      <c r="X2925" s="72"/>
      <c r="Y2925" s="132"/>
      <c r="AB2925" s="131"/>
      <c r="AC2925" s="131"/>
      <c r="AD2925" s="131"/>
      <c r="AE2925" s="131"/>
      <c r="AF2925" s="131"/>
      <c r="AG2925" s="131"/>
      <c r="AH2925" s="131"/>
      <c r="AI2925" s="131"/>
      <c r="AJ2925" s="140"/>
      <c r="AK2925" s="72"/>
      <c r="AL2925" s="133"/>
      <c r="AM2925" s="133"/>
      <c r="AN2925" s="133"/>
      <c r="AO2925" s="133"/>
      <c r="AP2925" s="133"/>
      <c r="AQ2925" s="133"/>
      <c r="AR2925" s="133"/>
      <c r="AS2925" s="133"/>
      <c r="AT2925" s="133"/>
      <c r="AU2925" s="133"/>
      <c r="AV2925" s="152"/>
      <c r="AW2925" s="134"/>
      <c r="AX2925" s="135"/>
    </row>
    <row r="2926" spans="1:50" x14ac:dyDescent="0.25">
      <c r="A2926" s="3"/>
      <c r="B2926" s="129"/>
      <c r="X2926" s="72"/>
      <c r="Y2926" s="132"/>
      <c r="AB2926" s="131"/>
      <c r="AC2926" s="131"/>
      <c r="AD2926" s="131"/>
      <c r="AE2926" s="131"/>
      <c r="AF2926" s="131"/>
      <c r="AG2926" s="131"/>
      <c r="AH2926" s="131"/>
      <c r="AI2926" s="131"/>
      <c r="AJ2926" s="140"/>
      <c r="AK2926" s="72"/>
      <c r="AL2926" s="133"/>
      <c r="AM2926" s="133"/>
      <c r="AN2926" s="133"/>
      <c r="AO2926" s="133"/>
      <c r="AP2926" s="133"/>
      <c r="AQ2926" s="133"/>
      <c r="AR2926" s="133"/>
      <c r="AS2926" s="133"/>
      <c r="AT2926" s="133"/>
      <c r="AU2926" s="133"/>
      <c r="AV2926" s="152"/>
      <c r="AW2926" s="134"/>
      <c r="AX2926" s="135"/>
    </row>
    <row r="2927" spans="1:50" x14ac:dyDescent="0.25">
      <c r="A2927" s="3"/>
      <c r="B2927" s="129"/>
      <c r="X2927" s="72"/>
      <c r="Y2927" s="132"/>
      <c r="AB2927" s="131"/>
      <c r="AC2927" s="131"/>
      <c r="AD2927" s="131"/>
      <c r="AE2927" s="131"/>
      <c r="AF2927" s="131"/>
      <c r="AG2927" s="131"/>
      <c r="AH2927" s="131"/>
      <c r="AI2927" s="131"/>
      <c r="AJ2927" s="140"/>
      <c r="AK2927" s="72"/>
      <c r="AL2927" s="133"/>
      <c r="AM2927" s="133"/>
      <c r="AN2927" s="133"/>
      <c r="AO2927" s="133"/>
      <c r="AP2927" s="133"/>
      <c r="AQ2927" s="133"/>
      <c r="AR2927" s="133"/>
      <c r="AS2927" s="133"/>
      <c r="AT2927" s="133"/>
      <c r="AU2927" s="133"/>
      <c r="AV2927" s="152"/>
      <c r="AW2927" s="134"/>
      <c r="AX2927" s="135"/>
    </row>
    <row r="2928" spans="1:50" x14ac:dyDescent="0.25">
      <c r="A2928" s="3"/>
      <c r="B2928" s="129"/>
      <c r="X2928" s="72"/>
      <c r="Y2928" s="132"/>
      <c r="AB2928" s="131"/>
      <c r="AC2928" s="131"/>
      <c r="AD2928" s="131"/>
      <c r="AE2928" s="131"/>
      <c r="AF2928" s="131"/>
      <c r="AG2928" s="131"/>
      <c r="AH2928" s="131"/>
      <c r="AI2928" s="131"/>
      <c r="AJ2928" s="140"/>
      <c r="AK2928" s="72"/>
      <c r="AL2928" s="133"/>
      <c r="AM2928" s="133"/>
      <c r="AN2928" s="133"/>
      <c r="AO2928" s="133"/>
      <c r="AP2928" s="133"/>
      <c r="AQ2928" s="133"/>
      <c r="AR2928" s="133"/>
      <c r="AS2928" s="133"/>
      <c r="AT2928" s="133"/>
      <c r="AU2928" s="133"/>
      <c r="AV2928" s="152"/>
      <c r="AW2928" s="134"/>
      <c r="AX2928" s="135"/>
    </row>
    <row r="2929" spans="1:50" x14ac:dyDescent="0.25">
      <c r="A2929" s="3"/>
      <c r="B2929" s="129"/>
      <c r="X2929" s="72"/>
      <c r="Y2929" s="132"/>
      <c r="AB2929" s="131"/>
      <c r="AC2929" s="131"/>
      <c r="AD2929" s="131"/>
      <c r="AE2929" s="131"/>
      <c r="AF2929" s="131"/>
      <c r="AG2929" s="131"/>
      <c r="AH2929" s="131"/>
      <c r="AI2929" s="131"/>
      <c r="AJ2929" s="140"/>
      <c r="AK2929" s="72"/>
      <c r="AL2929" s="133"/>
      <c r="AM2929" s="133"/>
      <c r="AN2929" s="133"/>
      <c r="AO2929" s="133"/>
      <c r="AP2929" s="133"/>
      <c r="AQ2929" s="133"/>
      <c r="AR2929" s="133"/>
      <c r="AS2929" s="133"/>
      <c r="AT2929" s="133"/>
      <c r="AU2929" s="133"/>
      <c r="AV2929" s="152"/>
      <c r="AW2929" s="134"/>
      <c r="AX2929" s="135"/>
    </row>
    <row r="2930" spans="1:50" x14ac:dyDescent="0.25">
      <c r="A2930" s="3"/>
      <c r="B2930" s="129"/>
      <c r="X2930" s="72"/>
      <c r="Y2930" s="132"/>
      <c r="AB2930" s="131"/>
      <c r="AC2930" s="131"/>
      <c r="AD2930" s="131"/>
      <c r="AE2930" s="131"/>
      <c r="AF2930" s="131"/>
      <c r="AG2930" s="131"/>
      <c r="AH2930" s="131"/>
      <c r="AI2930" s="131"/>
      <c r="AJ2930" s="140"/>
      <c r="AK2930" s="72"/>
      <c r="AL2930" s="133"/>
      <c r="AM2930" s="133"/>
      <c r="AN2930" s="133"/>
      <c r="AO2930" s="133"/>
      <c r="AP2930" s="133"/>
      <c r="AQ2930" s="133"/>
      <c r="AR2930" s="133"/>
      <c r="AS2930" s="133"/>
      <c r="AT2930" s="133"/>
      <c r="AU2930" s="133"/>
      <c r="AV2930" s="152"/>
      <c r="AW2930" s="134"/>
      <c r="AX2930" s="135"/>
    </row>
    <row r="2931" spans="1:50" x14ac:dyDescent="0.25">
      <c r="A2931" s="3"/>
      <c r="B2931" s="129"/>
      <c r="X2931" s="72"/>
      <c r="Y2931" s="132"/>
      <c r="AB2931" s="131"/>
      <c r="AC2931" s="131"/>
      <c r="AD2931" s="131"/>
      <c r="AE2931" s="131"/>
      <c r="AF2931" s="131"/>
      <c r="AG2931" s="131"/>
      <c r="AH2931" s="131"/>
      <c r="AI2931" s="131"/>
      <c r="AJ2931" s="140"/>
      <c r="AK2931" s="72"/>
      <c r="AL2931" s="133"/>
      <c r="AM2931" s="133"/>
      <c r="AN2931" s="133"/>
      <c r="AO2931" s="133"/>
      <c r="AP2931" s="133"/>
      <c r="AQ2931" s="133"/>
      <c r="AR2931" s="133"/>
      <c r="AS2931" s="133"/>
      <c r="AT2931" s="133"/>
      <c r="AU2931" s="133"/>
      <c r="AV2931" s="152"/>
      <c r="AW2931" s="134"/>
      <c r="AX2931" s="135"/>
    </row>
    <row r="2932" spans="1:50" x14ac:dyDescent="0.25">
      <c r="A2932" s="3"/>
      <c r="B2932" s="129"/>
      <c r="X2932" s="72"/>
      <c r="Y2932" s="132"/>
      <c r="AB2932" s="131"/>
      <c r="AC2932" s="131"/>
      <c r="AD2932" s="131"/>
      <c r="AE2932" s="131"/>
      <c r="AF2932" s="131"/>
      <c r="AG2932" s="131"/>
      <c r="AH2932" s="131"/>
      <c r="AI2932" s="131"/>
      <c r="AJ2932" s="140"/>
      <c r="AK2932" s="72"/>
      <c r="AL2932" s="133"/>
      <c r="AM2932" s="133"/>
      <c r="AN2932" s="133"/>
      <c r="AO2932" s="133"/>
      <c r="AP2932" s="133"/>
      <c r="AQ2932" s="133"/>
      <c r="AR2932" s="133"/>
      <c r="AS2932" s="133"/>
      <c r="AT2932" s="133"/>
      <c r="AU2932" s="133"/>
      <c r="AV2932" s="152"/>
      <c r="AW2932" s="134"/>
      <c r="AX2932" s="135"/>
    </row>
    <row r="2933" spans="1:50" x14ac:dyDescent="0.25">
      <c r="A2933" s="3"/>
      <c r="B2933" s="129"/>
      <c r="X2933" s="72"/>
      <c r="Y2933" s="132"/>
      <c r="AB2933" s="131"/>
      <c r="AC2933" s="131"/>
      <c r="AD2933" s="131"/>
      <c r="AE2933" s="131"/>
      <c r="AF2933" s="131"/>
      <c r="AG2933" s="131"/>
      <c r="AH2933" s="131"/>
      <c r="AI2933" s="131"/>
      <c r="AJ2933" s="140"/>
      <c r="AK2933" s="72"/>
      <c r="AL2933" s="133"/>
      <c r="AM2933" s="133"/>
      <c r="AN2933" s="133"/>
      <c r="AO2933" s="133"/>
      <c r="AP2933" s="133"/>
      <c r="AQ2933" s="133"/>
      <c r="AR2933" s="133"/>
      <c r="AS2933" s="133"/>
      <c r="AT2933" s="133"/>
      <c r="AU2933" s="133"/>
      <c r="AV2933" s="152"/>
      <c r="AW2933" s="134"/>
      <c r="AX2933" s="135"/>
    </row>
    <row r="2934" spans="1:50" x14ac:dyDescent="0.25">
      <c r="A2934" s="3"/>
      <c r="B2934" s="129"/>
      <c r="X2934" s="72"/>
      <c r="Y2934" s="132"/>
      <c r="AB2934" s="131"/>
      <c r="AC2934" s="131"/>
      <c r="AD2934" s="131"/>
      <c r="AE2934" s="131"/>
      <c r="AF2934" s="131"/>
      <c r="AG2934" s="131"/>
      <c r="AH2934" s="131"/>
      <c r="AI2934" s="131"/>
      <c r="AJ2934" s="140"/>
      <c r="AK2934" s="72"/>
      <c r="AL2934" s="133"/>
      <c r="AM2934" s="133"/>
      <c r="AN2934" s="133"/>
      <c r="AO2934" s="133"/>
      <c r="AP2934" s="133"/>
      <c r="AQ2934" s="133"/>
      <c r="AR2934" s="133"/>
      <c r="AS2934" s="133"/>
      <c r="AT2934" s="133"/>
      <c r="AU2934" s="133"/>
      <c r="AV2934" s="152"/>
      <c r="AW2934" s="134"/>
      <c r="AX2934" s="135"/>
    </row>
    <row r="2935" spans="1:50" x14ac:dyDescent="0.25">
      <c r="A2935" s="3"/>
      <c r="B2935" s="129"/>
      <c r="X2935" s="72"/>
      <c r="Y2935" s="132"/>
      <c r="AB2935" s="131"/>
      <c r="AC2935" s="131"/>
      <c r="AD2935" s="131"/>
      <c r="AE2935" s="131"/>
      <c r="AF2935" s="131"/>
      <c r="AG2935" s="131"/>
      <c r="AH2935" s="131"/>
      <c r="AI2935" s="131"/>
      <c r="AJ2935" s="140"/>
      <c r="AK2935" s="72"/>
      <c r="AL2935" s="133"/>
      <c r="AM2935" s="133"/>
      <c r="AN2935" s="133"/>
      <c r="AO2935" s="133"/>
      <c r="AP2935" s="133"/>
      <c r="AQ2935" s="133"/>
      <c r="AR2935" s="133"/>
      <c r="AS2935" s="133"/>
      <c r="AT2935" s="133"/>
      <c r="AU2935" s="133"/>
      <c r="AV2935" s="152"/>
      <c r="AW2935" s="134"/>
      <c r="AX2935" s="135"/>
    </row>
    <row r="2936" spans="1:50" x14ac:dyDescent="0.25">
      <c r="A2936" s="3"/>
      <c r="B2936" s="129"/>
      <c r="X2936" s="72"/>
      <c r="Y2936" s="132"/>
      <c r="AB2936" s="131"/>
      <c r="AC2936" s="131"/>
      <c r="AD2936" s="131"/>
      <c r="AE2936" s="131"/>
      <c r="AF2936" s="131"/>
      <c r="AG2936" s="131"/>
      <c r="AH2936" s="131"/>
      <c r="AI2936" s="131"/>
      <c r="AJ2936" s="140"/>
      <c r="AK2936" s="72"/>
      <c r="AL2936" s="133"/>
      <c r="AM2936" s="133"/>
      <c r="AN2936" s="133"/>
      <c r="AO2936" s="133"/>
      <c r="AP2936" s="133"/>
      <c r="AQ2936" s="133"/>
      <c r="AR2936" s="133"/>
      <c r="AS2936" s="133"/>
      <c r="AT2936" s="133"/>
      <c r="AU2936" s="133"/>
      <c r="AV2936" s="152"/>
      <c r="AW2936" s="134"/>
      <c r="AX2936" s="135"/>
    </row>
    <row r="2937" spans="1:50" x14ac:dyDescent="0.25">
      <c r="A2937" s="3"/>
      <c r="B2937" s="129"/>
      <c r="X2937" s="72"/>
      <c r="Y2937" s="132"/>
      <c r="AB2937" s="131"/>
      <c r="AC2937" s="131"/>
      <c r="AD2937" s="131"/>
      <c r="AE2937" s="131"/>
      <c r="AF2937" s="131"/>
      <c r="AG2937" s="131"/>
      <c r="AH2937" s="131"/>
      <c r="AI2937" s="131"/>
      <c r="AJ2937" s="140"/>
      <c r="AK2937" s="72"/>
      <c r="AL2937" s="133"/>
      <c r="AM2937" s="133"/>
      <c r="AN2937" s="133"/>
      <c r="AO2937" s="133"/>
      <c r="AP2937" s="133"/>
      <c r="AQ2937" s="133"/>
      <c r="AR2937" s="133"/>
      <c r="AS2937" s="133"/>
      <c r="AT2937" s="133"/>
      <c r="AU2937" s="133"/>
      <c r="AV2937" s="152"/>
      <c r="AW2937" s="134"/>
      <c r="AX2937" s="135"/>
    </row>
    <row r="2938" spans="1:50" x14ac:dyDescent="0.25">
      <c r="A2938" s="3"/>
      <c r="B2938" s="129"/>
      <c r="X2938" s="72"/>
      <c r="Y2938" s="132"/>
      <c r="AB2938" s="131"/>
      <c r="AC2938" s="131"/>
      <c r="AD2938" s="131"/>
      <c r="AE2938" s="131"/>
      <c r="AF2938" s="131"/>
      <c r="AG2938" s="131"/>
      <c r="AH2938" s="131"/>
      <c r="AI2938" s="131"/>
      <c r="AJ2938" s="140"/>
      <c r="AK2938" s="72"/>
      <c r="AL2938" s="133"/>
      <c r="AM2938" s="133"/>
      <c r="AN2938" s="133"/>
      <c r="AO2938" s="133"/>
      <c r="AP2938" s="133"/>
      <c r="AQ2938" s="133"/>
      <c r="AR2938" s="133"/>
      <c r="AS2938" s="133"/>
      <c r="AT2938" s="133"/>
      <c r="AU2938" s="133"/>
      <c r="AV2938" s="152"/>
      <c r="AW2938" s="134"/>
      <c r="AX2938" s="135"/>
    </row>
    <row r="2939" spans="1:50" x14ac:dyDescent="0.25">
      <c r="A2939" s="3"/>
      <c r="B2939" s="129"/>
      <c r="X2939" s="72"/>
      <c r="Y2939" s="132"/>
      <c r="AB2939" s="131"/>
      <c r="AC2939" s="131"/>
      <c r="AD2939" s="131"/>
      <c r="AE2939" s="131"/>
      <c r="AF2939" s="131"/>
      <c r="AG2939" s="131"/>
      <c r="AH2939" s="131"/>
      <c r="AI2939" s="131"/>
      <c r="AJ2939" s="140"/>
      <c r="AK2939" s="72"/>
      <c r="AL2939" s="133"/>
      <c r="AM2939" s="133"/>
      <c r="AN2939" s="133"/>
      <c r="AO2939" s="133"/>
      <c r="AP2939" s="133"/>
      <c r="AQ2939" s="133"/>
      <c r="AR2939" s="133"/>
      <c r="AS2939" s="133"/>
      <c r="AT2939" s="133"/>
      <c r="AU2939" s="133"/>
      <c r="AV2939" s="152"/>
      <c r="AW2939" s="134"/>
      <c r="AX2939" s="135"/>
    </row>
    <row r="2940" spans="1:50" x14ac:dyDescent="0.25">
      <c r="A2940" s="3"/>
      <c r="B2940" s="129"/>
      <c r="X2940" s="72"/>
      <c r="Y2940" s="132"/>
      <c r="AB2940" s="131"/>
      <c r="AC2940" s="131"/>
      <c r="AD2940" s="131"/>
      <c r="AE2940" s="131"/>
      <c r="AF2940" s="131"/>
      <c r="AG2940" s="131"/>
      <c r="AH2940" s="131"/>
      <c r="AI2940" s="131"/>
      <c r="AJ2940" s="140"/>
      <c r="AK2940" s="72"/>
      <c r="AL2940" s="133"/>
      <c r="AM2940" s="133"/>
      <c r="AN2940" s="133"/>
      <c r="AO2940" s="133"/>
      <c r="AP2940" s="133"/>
      <c r="AQ2940" s="133"/>
      <c r="AR2940" s="133"/>
      <c r="AS2940" s="133"/>
      <c r="AT2940" s="133"/>
      <c r="AU2940" s="133"/>
      <c r="AV2940" s="152"/>
      <c r="AW2940" s="134"/>
      <c r="AX2940" s="135"/>
    </row>
    <row r="2941" spans="1:50" x14ac:dyDescent="0.25">
      <c r="A2941" s="3"/>
      <c r="B2941" s="129"/>
      <c r="X2941" s="72"/>
      <c r="Y2941" s="132"/>
      <c r="AB2941" s="131"/>
      <c r="AC2941" s="131"/>
      <c r="AD2941" s="131"/>
      <c r="AE2941" s="131"/>
      <c r="AF2941" s="131"/>
      <c r="AG2941" s="131"/>
      <c r="AH2941" s="131"/>
      <c r="AI2941" s="131"/>
      <c r="AJ2941" s="140"/>
      <c r="AK2941" s="72"/>
      <c r="AL2941" s="133"/>
      <c r="AM2941" s="133"/>
      <c r="AN2941" s="133"/>
      <c r="AO2941" s="133"/>
      <c r="AP2941" s="133"/>
      <c r="AQ2941" s="133"/>
      <c r="AR2941" s="133"/>
      <c r="AS2941" s="133"/>
      <c r="AT2941" s="133"/>
      <c r="AU2941" s="133"/>
      <c r="AV2941" s="152"/>
      <c r="AW2941" s="134"/>
      <c r="AX2941" s="135"/>
    </row>
    <row r="2942" spans="1:50" x14ac:dyDescent="0.25">
      <c r="A2942" s="3"/>
      <c r="B2942" s="129"/>
      <c r="X2942" s="72"/>
      <c r="Y2942" s="132"/>
      <c r="AB2942" s="131"/>
      <c r="AC2942" s="131"/>
      <c r="AD2942" s="131"/>
      <c r="AE2942" s="131"/>
      <c r="AF2942" s="131"/>
      <c r="AG2942" s="131"/>
      <c r="AH2942" s="131"/>
      <c r="AI2942" s="131"/>
      <c r="AJ2942" s="140"/>
      <c r="AK2942" s="72"/>
      <c r="AL2942" s="133"/>
      <c r="AM2942" s="133"/>
      <c r="AN2942" s="133"/>
      <c r="AO2942" s="133"/>
      <c r="AP2942" s="133"/>
      <c r="AQ2942" s="133"/>
      <c r="AR2942" s="133"/>
      <c r="AS2942" s="133"/>
      <c r="AT2942" s="133"/>
      <c r="AU2942" s="133"/>
      <c r="AV2942" s="152"/>
      <c r="AW2942" s="134"/>
      <c r="AX2942" s="135"/>
    </row>
    <row r="2943" spans="1:50" x14ac:dyDescent="0.25">
      <c r="A2943" s="3"/>
      <c r="B2943" s="129"/>
      <c r="X2943" s="72"/>
      <c r="Y2943" s="132"/>
      <c r="AB2943" s="131"/>
      <c r="AC2943" s="131"/>
      <c r="AD2943" s="131"/>
      <c r="AE2943" s="131"/>
      <c r="AF2943" s="131"/>
      <c r="AG2943" s="131"/>
      <c r="AH2943" s="131"/>
      <c r="AI2943" s="131"/>
      <c r="AJ2943" s="140"/>
      <c r="AK2943" s="72"/>
      <c r="AL2943" s="133"/>
      <c r="AM2943" s="133"/>
      <c r="AN2943" s="133"/>
      <c r="AO2943" s="133"/>
      <c r="AP2943" s="133"/>
      <c r="AQ2943" s="133"/>
      <c r="AR2943" s="133"/>
      <c r="AS2943" s="133"/>
      <c r="AT2943" s="133"/>
      <c r="AU2943" s="133"/>
      <c r="AV2943" s="152"/>
      <c r="AW2943" s="134"/>
      <c r="AX2943" s="135"/>
    </row>
    <row r="2944" spans="1:50" x14ac:dyDescent="0.25">
      <c r="A2944" s="3"/>
      <c r="B2944" s="129"/>
      <c r="X2944" s="72"/>
      <c r="Y2944" s="132"/>
      <c r="AB2944" s="131"/>
      <c r="AC2944" s="131"/>
      <c r="AD2944" s="131"/>
      <c r="AE2944" s="131"/>
      <c r="AF2944" s="131"/>
      <c r="AG2944" s="131"/>
      <c r="AH2944" s="131"/>
      <c r="AI2944" s="131"/>
      <c r="AJ2944" s="140"/>
      <c r="AK2944" s="72"/>
      <c r="AL2944" s="133"/>
      <c r="AM2944" s="133"/>
      <c r="AN2944" s="133"/>
      <c r="AO2944" s="133"/>
      <c r="AP2944" s="133"/>
      <c r="AQ2944" s="133"/>
      <c r="AR2944" s="133"/>
      <c r="AS2944" s="133"/>
      <c r="AT2944" s="133"/>
      <c r="AU2944" s="133"/>
      <c r="AV2944" s="152"/>
      <c r="AW2944" s="134"/>
      <c r="AX2944" s="135"/>
    </row>
    <row r="2945" spans="1:50" x14ac:dyDescent="0.25">
      <c r="A2945" s="3"/>
      <c r="B2945" s="129"/>
      <c r="X2945" s="72"/>
      <c r="Y2945" s="132"/>
      <c r="AB2945" s="131"/>
      <c r="AC2945" s="131"/>
      <c r="AD2945" s="131"/>
      <c r="AE2945" s="131"/>
      <c r="AF2945" s="131"/>
      <c r="AG2945" s="131"/>
      <c r="AH2945" s="131"/>
      <c r="AI2945" s="131"/>
      <c r="AJ2945" s="140"/>
      <c r="AK2945" s="72"/>
      <c r="AL2945" s="133"/>
      <c r="AM2945" s="133"/>
      <c r="AN2945" s="133"/>
      <c r="AO2945" s="133"/>
      <c r="AP2945" s="133"/>
      <c r="AQ2945" s="133"/>
      <c r="AR2945" s="133"/>
      <c r="AS2945" s="133"/>
      <c r="AT2945" s="133"/>
      <c r="AU2945" s="133"/>
      <c r="AV2945" s="152"/>
      <c r="AW2945" s="134"/>
      <c r="AX2945" s="135"/>
    </row>
    <row r="2946" spans="1:50" x14ac:dyDescent="0.25">
      <c r="A2946" s="3"/>
      <c r="B2946" s="129"/>
      <c r="X2946" s="72"/>
      <c r="Y2946" s="132"/>
      <c r="AB2946" s="131"/>
      <c r="AC2946" s="131"/>
      <c r="AD2946" s="131"/>
      <c r="AE2946" s="131"/>
      <c r="AF2946" s="131"/>
      <c r="AG2946" s="131"/>
      <c r="AH2946" s="131"/>
      <c r="AI2946" s="131"/>
      <c r="AJ2946" s="140"/>
      <c r="AK2946" s="72"/>
      <c r="AL2946" s="133"/>
      <c r="AM2946" s="133"/>
      <c r="AN2946" s="133"/>
      <c r="AO2946" s="133"/>
      <c r="AP2946" s="133"/>
      <c r="AQ2946" s="133"/>
      <c r="AR2946" s="133"/>
      <c r="AS2946" s="133"/>
      <c r="AT2946" s="133"/>
      <c r="AU2946" s="133"/>
      <c r="AV2946" s="152"/>
      <c r="AW2946" s="134"/>
      <c r="AX2946" s="135"/>
    </row>
    <row r="2947" spans="1:50" x14ac:dyDescent="0.25">
      <c r="A2947" s="3"/>
      <c r="B2947" s="129"/>
      <c r="X2947" s="72"/>
      <c r="Y2947" s="132"/>
      <c r="AB2947" s="131"/>
      <c r="AC2947" s="131"/>
      <c r="AD2947" s="131"/>
      <c r="AE2947" s="131"/>
      <c r="AF2947" s="131"/>
      <c r="AG2947" s="131"/>
      <c r="AH2947" s="131"/>
      <c r="AI2947" s="131"/>
      <c r="AJ2947" s="140"/>
      <c r="AK2947" s="72"/>
      <c r="AL2947" s="133"/>
      <c r="AM2947" s="133"/>
      <c r="AN2947" s="133"/>
      <c r="AO2947" s="133"/>
      <c r="AP2947" s="133"/>
      <c r="AQ2947" s="133"/>
      <c r="AR2947" s="133"/>
      <c r="AS2947" s="133"/>
      <c r="AT2947" s="133"/>
      <c r="AU2947" s="133"/>
      <c r="AV2947" s="152"/>
      <c r="AW2947" s="134"/>
      <c r="AX2947" s="135"/>
    </row>
    <row r="2948" spans="1:50" x14ac:dyDescent="0.25">
      <c r="A2948" s="3"/>
      <c r="B2948" s="129"/>
      <c r="X2948" s="72"/>
      <c r="Y2948" s="132"/>
      <c r="AB2948" s="131"/>
      <c r="AC2948" s="131"/>
      <c r="AD2948" s="131"/>
      <c r="AE2948" s="131"/>
      <c r="AF2948" s="131"/>
      <c r="AG2948" s="131"/>
      <c r="AH2948" s="131"/>
      <c r="AI2948" s="131"/>
      <c r="AJ2948" s="140"/>
      <c r="AK2948" s="72"/>
      <c r="AL2948" s="133"/>
      <c r="AM2948" s="133"/>
      <c r="AN2948" s="133"/>
      <c r="AO2948" s="133"/>
      <c r="AP2948" s="133"/>
      <c r="AQ2948" s="133"/>
      <c r="AR2948" s="133"/>
      <c r="AS2948" s="133"/>
      <c r="AT2948" s="133"/>
      <c r="AU2948" s="133"/>
      <c r="AV2948" s="152"/>
      <c r="AW2948" s="134"/>
      <c r="AX2948" s="135"/>
    </row>
    <row r="2949" spans="1:50" x14ac:dyDescent="0.25">
      <c r="A2949" s="3"/>
      <c r="B2949" s="129"/>
      <c r="X2949" s="72"/>
      <c r="Y2949" s="132"/>
      <c r="AB2949" s="131"/>
      <c r="AC2949" s="131"/>
      <c r="AD2949" s="131"/>
      <c r="AE2949" s="131"/>
      <c r="AF2949" s="131"/>
      <c r="AG2949" s="131"/>
      <c r="AH2949" s="131"/>
      <c r="AI2949" s="131"/>
      <c r="AJ2949" s="140"/>
      <c r="AK2949" s="72"/>
      <c r="AL2949" s="133"/>
      <c r="AM2949" s="133"/>
      <c r="AN2949" s="133"/>
      <c r="AO2949" s="133"/>
      <c r="AP2949" s="133"/>
      <c r="AQ2949" s="133"/>
      <c r="AR2949" s="133"/>
      <c r="AS2949" s="133"/>
      <c r="AT2949" s="133"/>
      <c r="AU2949" s="133"/>
      <c r="AV2949" s="152"/>
      <c r="AW2949" s="134"/>
      <c r="AX2949" s="135"/>
    </row>
    <row r="2950" spans="1:50" x14ac:dyDescent="0.25">
      <c r="A2950" s="3"/>
      <c r="B2950" s="129"/>
      <c r="X2950" s="72"/>
      <c r="Y2950" s="132"/>
      <c r="AB2950" s="131"/>
      <c r="AC2950" s="131"/>
      <c r="AD2950" s="131"/>
      <c r="AE2950" s="131"/>
      <c r="AF2950" s="131"/>
      <c r="AG2950" s="131"/>
      <c r="AH2950" s="131"/>
      <c r="AI2950" s="131"/>
      <c r="AJ2950" s="140"/>
      <c r="AK2950" s="72"/>
      <c r="AL2950" s="133"/>
      <c r="AM2950" s="133"/>
      <c r="AN2950" s="133"/>
      <c r="AO2950" s="133"/>
      <c r="AP2950" s="133"/>
      <c r="AQ2950" s="133"/>
      <c r="AR2950" s="133"/>
      <c r="AS2950" s="133"/>
      <c r="AT2950" s="133"/>
      <c r="AU2950" s="133"/>
      <c r="AV2950" s="152"/>
      <c r="AW2950" s="134"/>
      <c r="AX2950" s="135"/>
    </row>
    <row r="2951" spans="1:50" x14ac:dyDescent="0.25">
      <c r="A2951" s="3"/>
      <c r="B2951" s="129"/>
      <c r="X2951" s="72"/>
      <c r="Y2951" s="132"/>
      <c r="AB2951" s="131"/>
      <c r="AC2951" s="131"/>
      <c r="AD2951" s="131"/>
      <c r="AE2951" s="131"/>
      <c r="AF2951" s="131"/>
      <c r="AG2951" s="131"/>
      <c r="AH2951" s="131"/>
      <c r="AI2951" s="131"/>
      <c r="AJ2951" s="140"/>
      <c r="AK2951" s="72"/>
      <c r="AL2951" s="133"/>
      <c r="AM2951" s="133"/>
      <c r="AN2951" s="133"/>
      <c r="AO2951" s="133"/>
      <c r="AP2951" s="133"/>
      <c r="AQ2951" s="133"/>
      <c r="AR2951" s="133"/>
      <c r="AS2951" s="133"/>
      <c r="AT2951" s="133"/>
      <c r="AU2951" s="133"/>
      <c r="AV2951" s="152"/>
      <c r="AW2951" s="134"/>
      <c r="AX2951" s="135"/>
    </row>
    <row r="2952" spans="1:50" x14ac:dyDescent="0.25">
      <c r="A2952" s="3"/>
      <c r="B2952" s="129"/>
      <c r="X2952" s="72"/>
      <c r="Y2952" s="132"/>
      <c r="AB2952" s="131"/>
      <c r="AC2952" s="131"/>
      <c r="AD2952" s="131"/>
      <c r="AE2952" s="131"/>
      <c r="AF2952" s="131"/>
      <c r="AG2952" s="131"/>
      <c r="AH2952" s="131"/>
      <c r="AI2952" s="131"/>
      <c r="AJ2952" s="140"/>
      <c r="AK2952" s="72"/>
      <c r="AL2952" s="133"/>
      <c r="AM2952" s="133"/>
      <c r="AN2952" s="133"/>
      <c r="AO2952" s="133"/>
      <c r="AP2952" s="133"/>
      <c r="AQ2952" s="133"/>
      <c r="AR2952" s="133"/>
      <c r="AS2952" s="133"/>
      <c r="AT2952" s="133"/>
      <c r="AU2952" s="133"/>
      <c r="AV2952" s="152"/>
      <c r="AW2952" s="134"/>
      <c r="AX2952" s="135"/>
    </row>
    <row r="2953" spans="1:50" x14ac:dyDescent="0.25">
      <c r="A2953" s="3"/>
      <c r="B2953" s="129"/>
      <c r="X2953" s="72"/>
      <c r="Y2953" s="132"/>
      <c r="AB2953" s="131"/>
      <c r="AC2953" s="131"/>
      <c r="AD2953" s="131"/>
      <c r="AE2953" s="131"/>
      <c r="AF2953" s="131"/>
      <c r="AG2953" s="131"/>
      <c r="AH2953" s="131"/>
      <c r="AI2953" s="131"/>
      <c r="AJ2953" s="140"/>
      <c r="AK2953" s="72"/>
      <c r="AL2953" s="133"/>
      <c r="AM2953" s="133"/>
      <c r="AN2953" s="133"/>
      <c r="AO2953" s="133"/>
      <c r="AP2953" s="133"/>
      <c r="AQ2953" s="133"/>
      <c r="AR2953" s="133"/>
      <c r="AS2953" s="133"/>
      <c r="AT2953" s="133"/>
      <c r="AU2953" s="133"/>
      <c r="AV2953" s="152"/>
      <c r="AW2953" s="134"/>
      <c r="AX2953" s="135"/>
    </row>
    <row r="2954" spans="1:50" x14ac:dyDescent="0.25">
      <c r="A2954" s="3"/>
      <c r="B2954" s="129"/>
      <c r="X2954" s="72"/>
      <c r="Y2954" s="132"/>
      <c r="AB2954" s="131"/>
      <c r="AC2954" s="131"/>
      <c r="AD2954" s="131"/>
      <c r="AE2954" s="131"/>
      <c r="AF2954" s="131"/>
      <c r="AG2954" s="131"/>
      <c r="AH2954" s="131"/>
      <c r="AI2954" s="131"/>
      <c r="AJ2954" s="140"/>
      <c r="AK2954" s="72"/>
      <c r="AL2954" s="133"/>
      <c r="AM2954" s="133"/>
      <c r="AN2954" s="133"/>
      <c r="AO2954" s="133"/>
      <c r="AP2954" s="133"/>
      <c r="AQ2954" s="133"/>
      <c r="AR2954" s="133"/>
      <c r="AS2954" s="133"/>
      <c r="AT2954" s="133"/>
      <c r="AU2954" s="133"/>
      <c r="AV2954" s="152"/>
      <c r="AW2954" s="134"/>
      <c r="AX2954" s="135"/>
    </row>
    <row r="2955" spans="1:50" x14ac:dyDescent="0.25">
      <c r="A2955" s="3"/>
      <c r="B2955" s="129"/>
      <c r="X2955" s="72"/>
      <c r="Y2955" s="132"/>
      <c r="AB2955" s="131"/>
      <c r="AC2955" s="131"/>
      <c r="AD2955" s="131"/>
      <c r="AE2955" s="131"/>
      <c r="AF2955" s="131"/>
      <c r="AG2955" s="131"/>
      <c r="AH2955" s="131"/>
      <c r="AI2955" s="131"/>
      <c r="AJ2955" s="140"/>
      <c r="AK2955" s="72"/>
      <c r="AL2955" s="133"/>
      <c r="AM2955" s="133"/>
      <c r="AN2955" s="133"/>
      <c r="AO2955" s="133"/>
      <c r="AP2955" s="133"/>
      <c r="AQ2955" s="133"/>
      <c r="AR2955" s="133"/>
      <c r="AS2955" s="133"/>
      <c r="AT2955" s="133"/>
      <c r="AU2955" s="133"/>
      <c r="AV2955" s="152"/>
      <c r="AW2955" s="134"/>
      <c r="AX2955" s="135"/>
    </row>
    <row r="2956" spans="1:50" x14ac:dyDescent="0.25">
      <c r="A2956" s="3"/>
      <c r="B2956" s="129"/>
      <c r="X2956" s="72"/>
      <c r="Y2956" s="132"/>
      <c r="AB2956" s="131"/>
      <c r="AC2956" s="131"/>
      <c r="AD2956" s="131"/>
      <c r="AE2956" s="131"/>
      <c r="AF2956" s="131"/>
      <c r="AG2956" s="131"/>
      <c r="AH2956" s="131"/>
      <c r="AI2956" s="131"/>
      <c r="AJ2956" s="140"/>
      <c r="AK2956" s="72"/>
      <c r="AL2956" s="133"/>
      <c r="AM2956" s="133"/>
      <c r="AN2956" s="133"/>
      <c r="AO2956" s="133"/>
      <c r="AP2956" s="133"/>
      <c r="AQ2956" s="133"/>
      <c r="AR2956" s="133"/>
      <c r="AS2956" s="133"/>
      <c r="AT2956" s="133"/>
      <c r="AU2956" s="133"/>
      <c r="AV2956" s="152"/>
      <c r="AW2956" s="134"/>
      <c r="AX2956" s="135"/>
    </row>
    <row r="2957" spans="1:50" x14ac:dyDescent="0.25">
      <c r="A2957" s="3"/>
      <c r="B2957" s="129"/>
      <c r="X2957" s="72"/>
      <c r="Y2957" s="132"/>
      <c r="AB2957" s="131"/>
      <c r="AC2957" s="131"/>
      <c r="AD2957" s="131"/>
      <c r="AE2957" s="131"/>
      <c r="AF2957" s="131"/>
      <c r="AG2957" s="131"/>
      <c r="AH2957" s="131"/>
      <c r="AI2957" s="131"/>
      <c r="AJ2957" s="140"/>
      <c r="AK2957" s="72"/>
      <c r="AL2957" s="133"/>
      <c r="AM2957" s="133"/>
      <c r="AN2957" s="133"/>
      <c r="AO2957" s="133"/>
      <c r="AP2957" s="133"/>
      <c r="AQ2957" s="133"/>
      <c r="AR2957" s="133"/>
      <c r="AS2957" s="133"/>
      <c r="AT2957" s="133"/>
      <c r="AU2957" s="133"/>
      <c r="AV2957" s="152"/>
      <c r="AW2957" s="134"/>
      <c r="AX2957" s="135"/>
    </row>
    <row r="2958" spans="1:50" x14ac:dyDescent="0.25">
      <c r="A2958" s="3"/>
      <c r="B2958" s="129"/>
      <c r="X2958" s="72"/>
      <c r="Y2958" s="132"/>
      <c r="AB2958" s="131"/>
      <c r="AC2958" s="131"/>
      <c r="AD2958" s="131"/>
      <c r="AE2958" s="131"/>
      <c r="AF2958" s="131"/>
      <c r="AG2958" s="131"/>
      <c r="AH2958" s="131"/>
      <c r="AI2958" s="131"/>
      <c r="AJ2958" s="140"/>
      <c r="AK2958" s="72"/>
      <c r="AL2958" s="133"/>
      <c r="AM2958" s="133"/>
      <c r="AN2958" s="133"/>
      <c r="AO2958" s="133"/>
      <c r="AP2958" s="133"/>
      <c r="AQ2958" s="133"/>
      <c r="AR2958" s="133"/>
      <c r="AS2958" s="133"/>
      <c r="AT2958" s="133"/>
      <c r="AU2958" s="133"/>
      <c r="AV2958" s="152"/>
      <c r="AW2958" s="134"/>
      <c r="AX2958" s="135"/>
    </row>
    <row r="2959" spans="1:50" x14ac:dyDescent="0.25">
      <c r="A2959" s="3"/>
      <c r="B2959" s="129"/>
      <c r="X2959" s="72"/>
      <c r="Y2959" s="132"/>
      <c r="AB2959" s="131"/>
      <c r="AC2959" s="131"/>
      <c r="AD2959" s="131"/>
      <c r="AE2959" s="131"/>
      <c r="AF2959" s="131"/>
      <c r="AG2959" s="131"/>
      <c r="AH2959" s="131"/>
      <c r="AI2959" s="131"/>
      <c r="AJ2959" s="140"/>
      <c r="AK2959" s="72"/>
      <c r="AL2959" s="133"/>
      <c r="AM2959" s="133"/>
      <c r="AN2959" s="133"/>
      <c r="AO2959" s="133"/>
      <c r="AP2959" s="133"/>
      <c r="AQ2959" s="133"/>
      <c r="AR2959" s="133"/>
      <c r="AS2959" s="133"/>
      <c r="AT2959" s="133"/>
      <c r="AU2959" s="133"/>
      <c r="AV2959" s="152"/>
      <c r="AW2959" s="134"/>
      <c r="AX2959" s="135"/>
    </row>
    <row r="2960" spans="1:50" x14ac:dyDescent="0.25">
      <c r="A2960" s="3"/>
      <c r="B2960" s="129"/>
      <c r="X2960" s="72"/>
      <c r="Y2960" s="132"/>
      <c r="AB2960" s="131"/>
      <c r="AC2960" s="131"/>
      <c r="AD2960" s="131"/>
      <c r="AE2960" s="131"/>
      <c r="AF2960" s="131"/>
      <c r="AG2960" s="131"/>
      <c r="AH2960" s="131"/>
      <c r="AI2960" s="131"/>
      <c r="AJ2960" s="140"/>
      <c r="AK2960" s="72"/>
      <c r="AL2960" s="133"/>
      <c r="AM2960" s="133"/>
      <c r="AN2960" s="133"/>
      <c r="AO2960" s="133"/>
      <c r="AP2960" s="133"/>
      <c r="AQ2960" s="133"/>
      <c r="AR2960" s="133"/>
      <c r="AS2960" s="133"/>
      <c r="AT2960" s="133"/>
      <c r="AU2960" s="133"/>
      <c r="AV2960" s="152"/>
      <c r="AW2960" s="134"/>
      <c r="AX2960" s="135"/>
    </row>
    <row r="2961" spans="1:50" x14ac:dyDescent="0.25">
      <c r="A2961" s="3"/>
      <c r="B2961" s="129"/>
      <c r="X2961" s="72"/>
      <c r="Y2961" s="132"/>
      <c r="AB2961" s="131"/>
      <c r="AC2961" s="131"/>
      <c r="AD2961" s="131"/>
      <c r="AE2961" s="131"/>
      <c r="AF2961" s="131"/>
      <c r="AG2961" s="131"/>
      <c r="AH2961" s="131"/>
      <c r="AI2961" s="131"/>
      <c r="AJ2961" s="140"/>
      <c r="AK2961" s="72"/>
      <c r="AL2961" s="133"/>
      <c r="AM2961" s="133"/>
      <c r="AN2961" s="133"/>
      <c r="AO2961" s="133"/>
      <c r="AP2961" s="133"/>
      <c r="AQ2961" s="133"/>
      <c r="AR2961" s="133"/>
      <c r="AS2961" s="133"/>
      <c r="AT2961" s="133"/>
      <c r="AU2961" s="133"/>
      <c r="AV2961" s="152"/>
      <c r="AW2961" s="134"/>
      <c r="AX2961" s="135"/>
    </row>
    <row r="2962" spans="1:50" x14ac:dyDescent="0.25">
      <c r="A2962" s="3"/>
      <c r="B2962" s="129"/>
      <c r="X2962" s="72"/>
      <c r="Y2962" s="132"/>
      <c r="AB2962" s="131"/>
      <c r="AC2962" s="131"/>
      <c r="AD2962" s="131"/>
      <c r="AE2962" s="131"/>
      <c r="AF2962" s="131"/>
      <c r="AG2962" s="131"/>
      <c r="AH2962" s="131"/>
      <c r="AI2962" s="131"/>
      <c r="AJ2962" s="140"/>
      <c r="AK2962" s="72"/>
      <c r="AL2962" s="133"/>
      <c r="AM2962" s="133"/>
      <c r="AN2962" s="133"/>
      <c r="AO2962" s="133"/>
      <c r="AP2962" s="133"/>
      <c r="AQ2962" s="133"/>
      <c r="AR2962" s="133"/>
      <c r="AS2962" s="133"/>
      <c r="AT2962" s="133"/>
      <c r="AU2962" s="133"/>
      <c r="AV2962" s="152"/>
      <c r="AW2962" s="134"/>
      <c r="AX2962" s="135"/>
    </row>
    <row r="2963" spans="1:50" x14ac:dyDescent="0.25">
      <c r="A2963" s="3"/>
      <c r="B2963" s="129"/>
      <c r="X2963" s="72"/>
      <c r="Y2963" s="132"/>
      <c r="AB2963" s="131"/>
      <c r="AC2963" s="131"/>
      <c r="AD2963" s="131"/>
      <c r="AE2963" s="131"/>
      <c r="AF2963" s="131"/>
      <c r="AG2963" s="131"/>
      <c r="AH2963" s="131"/>
      <c r="AI2963" s="131"/>
      <c r="AJ2963" s="140"/>
      <c r="AK2963" s="72"/>
      <c r="AL2963" s="133"/>
      <c r="AM2963" s="133"/>
      <c r="AN2963" s="133"/>
      <c r="AO2963" s="133"/>
      <c r="AP2963" s="133"/>
      <c r="AQ2963" s="133"/>
      <c r="AR2963" s="133"/>
      <c r="AS2963" s="133"/>
      <c r="AT2963" s="133"/>
      <c r="AU2963" s="133"/>
      <c r="AV2963" s="152"/>
      <c r="AW2963" s="134"/>
      <c r="AX2963" s="135"/>
    </row>
    <row r="2964" spans="1:50" x14ac:dyDescent="0.25">
      <c r="A2964" s="3"/>
      <c r="B2964" s="129"/>
      <c r="X2964" s="72"/>
      <c r="Y2964" s="132"/>
      <c r="AB2964" s="131"/>
      <c r="AC2964" s="131"/>
      <c r="AD2964" s="131"/>
      <c r="AE2964" s="131"/>
      <c r="AF2964" s="131"/>
      <c r="AG2964" s="131"/>
      <c r="AH2964" s="131"/>
      <c r="AI2964" s="131"/>
      <c r="AJ2964" s="140"/>
      <c r="AK2964" s="72"/>
      <c r="AL2964" s="133"/>
      <c r="AM2964" s="133"/>
      <c r="AN2964" s="133"/>
      <c r="AO2964" s="133"/>
      <c r="AP2964" s="133"/>
      <c r="AQ2964" s="133"/>
      <c r="AR2964" s="133"/>
      <c r="AS2964" s="133"/>
      <c r="AT2964" s="133"/>
      <c r="AU2964" s="133"/>
      <c r="AV2964" s="152"/>
      <c r="AW2964" s="134"/>
      <c r="AX2964" s="135"/>
    </row>
    <row r="2965" spans="1:50" x14ac:dyDescent="0.25">
      <c r="A2965" s="3"/>
      <c r="B2965" s="129"/>
      <c r="X2965" s="72"/>
      <c r="Y2965" s="132"/>
      <c r="AB2965" s="131"/>
      <c r="AC2965" s="131"/>
      <c r="AD2965" s="131"/>
      <c r="AE2965" s="131"/>
      <c r="AF2965" s="131"/>
      <c r="AG2965" s="131"/>
      <c r="AH2965" s="131"/>
      <c r="AI2965" s="131"/>
      <c r="AJ2965" s="140"/>
      <c r="AK2965" s="72"/>
      <c r="AL2965" s="133"/>
      <c r="AM2965" s="133"/>
      <c r="AN2965" s="133"/>
      <c r="AO2965" s="133"/>
      <c r="AP2965" s="133"/>
      <c r="AQ2965" s="133"/>
      <c r="AR2965" s="133"/>
      <c r="AS2965" s="133"/>
      <c r="AT2965" s="133"/>
      <c r="AU2965" s="133"/>
      <c r="AV2965" s="152"/>
      <c r="AW2965" s="134"/>
      <c r="AX2965" s="135"/>
    </row>
    <row r="2966" spans="1:50" x14ac:dyDescent="0.25">
      <c r="A2966" s="3"/>
      <c r="B2966" s="129"/>
      <c r="X2966" s="72"/>
      <c r="Y2966" s="132"/>
      <c r="AB2966" s="131"/>
      <c r="AC2966" s="131"/>
      <c r="AD2966" s="131"/>
      <c r="AE2966" s="131"/>
      <c r="AF2966" s="131"/>
      <c r="AG2966" s="131"/>
      <c r="AH2966" s="131"/>
      <c r="AI2966" s="131"/>
      <c r="AJ2966" s="140"/>
      <c r="AK2966" s="72"/>
      <c r="AL2966" s="133"/>
      <c r="AM2966" s="133"/>
      <c r="AN2966" s="133"/>
      <c r="AO2966" s="133"/>
      <c r="AP2966" s="133"/>
      <c r="AQ2966" s="133"/>
      <c r="AR2966" s="133"/>
      <c r="AS2966" s="133"/>
      <c r="AT2966" s="133"/>
      <c r="AU2966" s="133"/>
      <c r="AV2966" s="152"/>
      <c r="AW2966" s="134"/>
      <c r="AX2966" s="135"/>
    </row>
    <row r="2967" spans="1:50" x14ac:dyDescent="0.25">
      <c r="A2967" s="3"/>
      <c r="B2967" s="129"/>
      <c r="X2967" s="72"/>
      <c r="Y2967" s="132"/>
      <c r="AB2967" s="131"/>
      <c r="AC2967" s="131"/>
      <c r="AD2967" s="131"/>
      <c r="AE2967" s="131"/>
      <c r="AF2967" s="131"/>
      <c r="AG2967" s="131"/>
      <c r="AH2967" s="131"/>
      <c r="AI2967" s="131"/>
      <c r="AJ2967" s="140"/>
      <c r="AK2967" s="72"/>
      <c r="AL2967" s="133"/>
      <c r="AM2967" s="133"/>
      <c r="AN2967" s="133"/>
      <c r="AO2967" s="133"/>
      <c r="AP2967" s="133"/>
      <c r="AQ2967" s="133"/>
      <c r="AR2967" s="133"/>
      <c r="AS2967" s="133"/>
      <c r="AT2967" s="133"/>
      <c r="AU2967" s="133"/>
      <c r="AV2967" s="152"/>
      <c r="AW2967" s="134"/>
      <c r="AX2967" s="135"/>
    </row>
    <row r="2968" spans="1:50" x14ac:dyDescent="0.25">
      <c r="A2968" s="3"/>
      <c r="B2968" s="129"/>
      <c r="X2968" s="72"/>
      <c r="Y2968" s="132"/>
      <c r="AB2968" s="131"/>
      <c r="AC2968" s="131"/>
      <c r="AD2968" s="131"/>
      <c r="AE2968" s="131"/>
      <c r="AF2968" s="131"/>
      <c r="AG2968" s="131"/>
      <c r="AH2968" s="131"/>
      <c r="AI2968" s="131"/>
      <c r="AJ2968" s="140"/>
      <c r="AK2968" s="72"/>
      <c r="AL2968" s="133"/>
      <c r="AM2968" s="133"/>
      <c r="AN2968" s="133"/>
      <c r="AO2968" s="133"/>
      <c r="AP2968" s="133"/>
      <c r="AQ2968" s="133"/>
      <c r="AR2968" s="133"/>
      <c r="AS2968" s="133"/>
      <c r="AT2968" s="133"/>
      <c r="AU2968" s="133"/>
      <c r="AV2968" s="152"/>
      <c r="AW2968" s="134"/>
      <c r="AX2968" s="135"/>
    </row>
    <row r="2969" spans="1:50" x14ac:dyDescent="0.25">
      <c r="A2969" s="3"/>
      <c r="B2969" s="129"/>
      <c r="X2969" s="72"/>
      <c r="Y2969" s="132"/>
      <c r="AB2969" s="131"/>
      <c r="AC2969" s="131"/>
      <c r="AD2969" s="131"/>
      <c r="AE2969" s="131"/>
      <c r="AF2969" s="131"/>
      <c r="AG2969" s="131"/>
      <c r="AH2969" s="131"/>
      <c r="AI2969" s="131"/>
      <c r="AJ2969" s="140"/>
      <c r="AK2969" s="72"/>
      <c r="AL2969" s="133"/>
      <c r="AM2969" s="133"/>
      <c r="AN2969" s="133"/>
      <c r="AO2969" s="133"/>
      <c r="AP2969" s="133"/>
      <c r="AQ2969" s="133"/>
      <c r="AR2969" s="133"/>
      <c r="AS2969" s="133"/>
      <c r="AT2969" s="133"/>
      <c r="AU2969" s="133"/>
      <c r="AV2969" s="152"/>
      <c r="AW2969" s="134"/>
      <c r="AX2969" s="135"/>
    </row>
    <row r="2970" spans="1:50" x14ac:dyDescent="0.25">
      <c r="A2970" s="3"/>
      <c r="B2970" s="129"/>
      <c r="X2970" s="72"/>
      <c r="Y2970" s="132"/>
      <c r="AB2970" s="131"/>
      <c r="AC2970" s="131"/>
      <c r="AD2970" s="131"/>
      <c r="AE2970" s="131"/>
      <c r="AF2970" s="131"/>
      <c r="AG2970" s="131"/>
      <c r="AH2970" s="131"/>
      <c r="AI2970" s="131"/>
      <c r="AJ2970" s="140"/>
      <c r="AK2970" s="72"/>
      <c r="AL2970" s="133"/>
      <c r="AM2970" s="133"/>
      <c r="AN2970" s="133"/>
      <c r="AO2970" s="133"/>
      <c r="AP2970" s="133"/>
      <c r="AQ2970" s="133"/>
      <c r="AR2970" s="133"/>
      <c r="AS2970" s="133"/>
      <c r="AT2970" s="133"/>
      <c r="AU2970" s="133"/>
      <c r="AV2970" s="152"/>
      <c r="AW2970" s="134"/>
      <c r="AX2970" s="135"/>
    </row>
    <row r="2971" spans="1:50" x14ac:dyDescent="0.25">
      <c r="A2971" s="3"/>
      <c r="B2971" s="129"/>
      <c r="X2971" s="72"/>
      <c r="Y2971" s="132"/>
      <c r="AB2971" s="131"/>
      <c r="AC2971" s="131"/>
      <c r="AD2971" s="131"/>
      <c r="AE2971" s="131"/>
      <c r="AF2971" s="131"/>
      <c r="AG2971" s="131"/>
      <c r="AH2971" s="131"/>
      <c r="AI2971" s="131"/>
      <c r="AJ2971" s="140"/>
      <c r="AK2971" s="72"/>
      <c r="AL2971" s="133"/>
      <c r="AM2971" s="133"/>
      <c r="AN2971" s="133"/>
      <c r="AO2971" s="133"/>
      <c r="AP2971" s="133"/>
      <c r="AQ2971" s="133"/>
      <c r="AR2971" s="133"/>
      <c r="AS2971" s="133"/>
      <c r="AT2971" s="133"/>
      <c r="AU2971" s="133"/>
      <c r="AV2971" s="152"/>
      <c r="AW2971" s="134"/>
      <c r="AX2971" s="135"/>
    </row>
    <row r="2972" spans="1:50" x14ac:dyDescent="0.25">
      <c r="A2972" s="3"/>
      <c r="B2972" s="129"/>
      <c r="X2972" s="72"/>
      <c r="Y2972" s="132"/>
      <c r="AB2972" s="131"/>
      <c r="AC2972" s="131"/>
      <c r="AD2972" s="131"/>
      <c r="AE2972" s="131"/>
      <c r="AF2972" s="131"/>
      <c r="AG2972" s="131"/>
      <c r="AH2972" s="131"/>
      <c r="AI2972" s="131"/>
      <c r="AJ2972" s="140"/>
      <c r="AK2972" s="72"/>
      <c r="AL2972" s="133"/>
      <c r="AM2972" s="133"/>
      <c r="AN2972" s="133"/>
      <c r="AO2972" s="133"/>
      <c r="AP2972" s="133"/>
      <c r="AQ2972" s="133"/>
      <c r="AR2972" s="133"/>
      <c r="AS2972" s="133"/>
      <c r="AT2972" s="133"/>
      <c r="AU2972" s="133"/>
      <c r="AV2972" s="152"/>
      <c r="AW2972" s="134"/>
      <c r="AX2972" s="135"/>
    </row>
    <row r="2973" spans="1:50" x14ac:dyDescent="0.25">
      <c r="A2973" s="3"/>
      <c r="B2973" s="129"/>
      <c r="X2973" s="72"/>
      <c r="Y2973" s="132"/>
      <c r="AB2973" s="131"/>
      <c r="AC2973" s="131"/>
      <c r="AD2973" s="131"/>
      <c r="AE2973" s="131"/>
      <c r="AF2973" s="131"/>
      <c r="AG2973" s="131"/>
      <c r="AH2973" s="131"/>
      <c r="AI2973" s="131"/>
      <c r="AJ2973" s="140"/>
      <c r="AK2973" s="72"/>
      <c r="AL2973" s="133"/>
      <c r="AM2973" s="133"/>
      <c r="AN2973" s="133"/>
      <c r="AO2973" s="133"/>
      <c r="AP2973" s="133"/>
      <c r="AQ2973" s="133"/>
      <c r="AR2973" s="133"/>
      <c r="AS2973" s="133"/>
      <c r="AT2973" s="133"/>
      <c r="AU2973" s="133"/>
      <c r="AV2973" s="152"/>
      <c r="AW2973" s="134"/>
      <c r="AX2973" s="135"/>
    </row>
    <row r="2974" spans="1:50" x14ac:dyDescent="0.25">
      <c r="A2974" s="3"/>
      <c r="B2974" s="129"/>
      <c r="X2974" s="72"/>
      <c r="Y2974" s="132"/>
      <c r="AB2974" s="131"/>
      <c r="AC2974" s="131"/>
      <c r="AD2974" s="131"/>
      <c r="AE2974" s="131"/>
      <c r="AF2974" s="131"/>
      <c r="AG2974" s="131"/>
      <c r="AH2974" s="131"/>
      <c r="AI2974" s="131"/>
      <c r="AJ2974" s="140"/>
      <c r="AK2974" s="72"/>
      <c r="AL2974" s="133"/>
      <c r="AM2974" s="133"/>
      <c r="AN2974" s="133"/>
      <c r="AO2974" s="133"/>
      <c r="AP2974" s="133"/>
      <c r="AQ2974" s="133"/>
      <c r="AR2974" s="133"/>
      <c r="AS2974" s="133"/>
      <c r="AT2974" s="133"/>
      <c r="AU2974" s="133"/>
      <c r="AV2974" s="152"/>
      <c r="AW2974" s="134"/>
      <c r="AX2974" s="135"/>
    </row>
    <row r="2975" spans="1:50" x14ac:dyDescent="0.25">
      <c r="A2975" s="3"/>
      <c r="B2975" s="129"/>
      <c r="X2975" s="72"/>
      <c r="Y2975" s="132"/>
      <c r="AB2975" s="131"/>
      <c r="AC2975" s="131"/>
      <c r="AD2975" s="131"/>
      <c r="AE2975" s="131"/>
      <c r="AF2975" s="131"/>
      <c r="AG2975" s="131"/>
      <c r="AH2975" s="131"/>
      <c r="AI2975" s="131"/>
      <c r="AJ2975" s="140"/>
      <c r="AK2975" s="72"/>
      <c r="AL2975" s="133"/>
      <c r="AM2975" s="133"/>
      <c r="AN2975" s="133"/>
      <c r="AO2975" s="133"/>
      <c r="AP2975" s="133"/>
      <c r="AQ2975" s="133"/>
      <c r="AR2975" s="133"/>
      <c r="AS2975" s="133"/>
      <c r="AT2975" s="133"/>
      <c r="AU2975" s="133"/>
      <c r="AV2975" s="152"/>
      <c r="AW2975" s="134"/>
      <c r="AX2975" s="135"/>
    </row>
    <row r="2976" spans="1:50" x14ac:dyDescent="0.25">
      <c r="A2976" s="3"/>
      <c r="B2976" s="129"/>
      <c r="X2976" s="72"/>
      <c r="Y2976" s="132"/>
      <c r="AB2976" s="131"/>
      <c r="AC2976" s="131"/>
      <c r="AD2976" s="131"/>
      <c r="AE2976" s="131"/>
      <c r="AF2976" s="131"/>
      <c r="AG2976" s="131"/>
      <c r="AH2976" s="131"/>
      <c r="AI2976" s="131"/>
      <c r="AJ2976" s="140"/>
      <c r="AK2976" s="72"/>
      <c r="AL2976" s="133"/>
      <c r="AM2976" s="133"/>
      <c r="AN2976" s="133"/>
      <c r="AO2976" s="133"/>
      <c r="AP2976" s="133"/>
      <c r="AQ2976" s="133"/>
      <c r="AR2976" s="133"/>
      <c r="AS2976" s="133"/>
      <c r="AT2976" s="133"/>
      <c r="AU2976" s="133"/>
      <c r="AV2976" s="152"/>
      <c r="AW2976" s="134"/>
      <c r="AX2976" s="135"/>
    </row>
    <row r="2977" spans="1:50" x14ac:dyDescent="0.25">
      <c r="A2977" s="3"/>
      <c r="B2977" s="129"/>
      <c r="X2977" s="72"/>
      <c r="Y2977" s="132"/>
      <c r="AB2977" s="131"/>
      <c r="AC2977" s="131"/>
      <c r="AD2977" s="131"/>
      <c r="AE2977" s="131"/>
      <c r="AF2977" s="131"/>
      <c r="AG2977" s="131"/>
      <c r="AH2977" s="131"/>
      <c r="AI2977" s="131"/>
      <c r="AJ2977" s="140"/>
      <c r="AK2977" s="72"/>
      <c r="AL2977" s="133"/>
      <c r="AM2977" s="133"/>
      <c r="AN2977" s="133"/>
      <c r="AO2977" s="133"/>
      <c r="AP2977" s="133"/>
      <c r="AQ2977" s="133"/>
      <c r="AR2977" s="133"/>
      <c r="AS2977" s="133"/>
      <c r="AT2977" s="133"/>
      <c r="AU2977" s="133"/>
      <c r="AV2977" s="152"/>
      <c r="AW2977" s="134"/>
      <c r="AX2977" s="135"/>
    </row>
    <row r="2978" spans="1:50" x14ac:dyDescent="0.25">
      <c r="A2978" s="3"/>
      <c r="B2978" s="129"/>
      <c r="X2978" s="72"/>
      <c r="Y2978" s="132"/>
      <c r="AB2978" s="131"/>
      <c r="AC2978" s="131"/>
      <c r="AD2978" s="131"/>
      <c r="AE2978" s="131"/>
      <c r="AF2978" s="131"/>
      <c r="AG2978" s="131"/>
      <c r="AH2978" s="131"/>
      <c r="AI2978" s="131"/>
      <c r="AJ2978" s="140"/>
      <c r="AK2978" s="72"/>
      <c r="AL2978" s="133"/>
      <c r="AM2978" s="133"/>
      <c r="AN2978" s="133"/>
      <c r="AO2978" s="133"/>
      <c r="AP2978" s="133"/>
      <c r="AQ2978" s="133"/>
      <c r="AR2978" s="133"/>
      <c r="AS2978" s="133"/>
      <c r="AT2978" s="133"/>
      <c r="AU2978" s="133"/>
      <c r="AV2978" s="152"/>
      <c r="AW2978" s="134"/>
      <c r="AX2978" s="135"/>
    </row>
    <row r="2979" spans="1:50" x14ac:dyDescent="0.25">
      <c r="A2979" s="3"/>
      <c r="B2979" s="129"/>
      <c r="X2979" s="72"/>
      <c r="Y2979" s="132"/>
      <c r="AB2979" s="131"/>
      <c r="AC2979" s="131"/>
      <c r="AD2979" s="131"/>
      <c r="AE2979" s="131"/>
      <c r="AF2979" s="131"/>
      <c r="AG2979" s="131"/>
      <c r="AH2979" s="131"/>
      <c r="AI2979" s="131"/>
      <c r="AJ2979" s="140"/>
      <c r="AK2979" s="72"/>
      <c r="AL2979" s="133"/>
      <c r="AM2979" s="133"/>
      <c r="AN2979" s="133"/>
      <c r="AO2979" s="133"/>
      <c r="AP2979" s="133"/>
      <c r="AQ2979" s="133"/>
      <c r="AR2979" s="133"/>
      <c r="AS2979" s="133"/>
      <c r="AT2979" s="133"/>
      <c r="AU2979" s="133"/>
      <c r="AV2979" s="152"/>
      <c r="AW2979" s="134"/>
      <c r="AX2979" s="135"/>
    </row>
    <row r="2980" spans="1:50" x14ac:dyDescent="0.25">
      <c r="A2980" s="3"/>
      <c r="B2980" s="129"/>
      <c r="X2980" s="72"/>
      <c r="Y2980" s="132"/>
      <c r="AB2980" s="131"/>
      <c r="AC2980" s="131"/>
      <c r="AD2980" s="131"/>
      <c r="AE2980" s="131"/>
      <c r="AF2980" s="131"/>
      <c r="AG2980" s="131"/>
      <c r="AH2980" s="131"/>
      <c r="AI2980" s="131"/>
      <c r="AJ2980" s="140"/>
      <c r="AK2980" s="72"/>
      <c r="AL2980" s="133"/>
      <c r="AM2980" s="133"/>
      <c r="AN2980" s="133"/>
      <c r="AO2980" s="133"/>
      <c r="AP2980" s="133"/>
      <c r="AQ2980" s="133"/>
      <c r="AR2980" s="133"/>
      <c r="AS2980" s="133"/>
      <c r="AT2980" s="133"/>
      <c r="AU2980" s="133"/>
      <c r="AV2980" s="152"/>
      <c r="AW2980" s="134"/>
      <c r="AX2980" s="135"/>
    </row>
    <row r="2981" spans="1:50" x14ac:dyDescent="0.25">
      <c r="A2981" s="3"/>
      <c r="B2981" s="129"/>
      <c r="X2981" s="72"/>
      <c r="Y2981" s="132"/>
      <c r="AB2981" s="131"/>
      <c r="AC2981" s="131"/>
      <c r="AD2981" s="131"/>
      <c r="AE2981" s="131"/>
      <c r="AF2981" s="131"/>
      <c r="AG2981" s="131"/>
      <c r="AH2981" s="131"/>
      <c r="AI2981" s="131"/>
      <c r="AJ2981" s="140"/>
      <c r="AK2981" s="72"/>
      <c r="AL2981" s="133"/>
      <c r="AM2981" s="133"/>
      <c r="AN2981" s="133"/>
      <c r="AO2981" s="133"/>
      <c r="AP2981" s="133"/>
      <c r="AQ2981" s="133"/>
      <c r="AR2981" s="133"/>
      <c r="AS2981" s="133"/>
      <c r="AT2981" s="133"/>
      <c r="AU2981" s="133"/>
      <c r="AV2981" s="152"/>
      <c r="AW2981" s="134"/>
      <c r="AX2981" s="135"/>
    </row>
    <row r="2982" spans="1:50" x14ac:dyDescent="0.25">
      <c r="A2982" s="3"/>
      <c r="B2982" s="129"/>
      <c r="X2982" s="72"/>
      <c r="Y2982" s="132"/>
      <c r="AB2982" s="131"/>
      <c r="AC2982" s="131"/>
      <c r="AD2982" s="131"/>
      <c r="AE2982" s="131"/>
      <c r="AF2982" s="131"/>
      <c r="AG2982" s="131"/>
      <c r="AH2982" s="131"/>
      <c r="AI2982" s="131"/>
      <c r="AJ2982" s="140"/>
      <c r="AK2982" s="72"/>
      <c r="AL2982" s="133"/>
      <c r="AM2982" s="133"/>
      <c r="AN2982" s="133"/>
      <c r="AO2982" s="133"/>
      <c r="AP2982" s="133"/>
      <c r="AQ2982" s="133"/>
      <c r="AR2982" s="133"/>
      <c r="AS2982" s="133"/>
      <c r="AT2982" s="133"/>
      <c r="AU2982" s="133"/>
      <c r="AV2982" s="152"/>
      <c r="AW2982" s="134"/>
      <c r="AX2982" s="135"/>
    </row>
    <row r="2983" spans="1:50" x14ac:dyDescent="0.25">
      <c r="A2983" s="3"/>
      <c r="B2983" s="129"/>
      <c r="X2983" s="72"/>
      <c r="Y2983" s="132"/>
      <c r="AB2983" s="131"/>
      <c r="AC2983" s="131"/>
      <c r="AD2983" s="131"/>
      <c r="AE2983" s="131"/>
      <c r="AF2983" s="131"/>
      <c r="AG2983" s="131"/>
      <c r="AH2983" s="131"/>
      <c r="AI2983" s="131"/>
      <c r="AJ2983" s="140"/>
      <c r="AK2983" s="72"/>
      <c r="AL2983" s="133"/>
      <c r="AM2983" s="133"/>
      <c r="AN2983" s="133"/>
      <c r="AO2983" s="133"/>
      <c r="AP2983" s="133"/>
      <c r="AQ2983" s="133"/>
      <c r="AR2983" s="133"/>
      <c r="AS2983" s="133"/>
      <c r="AT2983" s="133"/>
      <c r="AU2983" s="133"/>
      <c r="AV2983" s="152"/>
      <c r="AW2983" s="134"/>
      <c r="AX2983" s="135"/>
    </row>
    <row r="2984" spans="1:50" x14ac:dyDescent="0.25">
      <c r="A2984" s="3"/>
      <c r="B2984" s="129"/>
      <c r="X2984" s="72"/>
      <c r="Y2984" s="132"/>
      <c r="AB2984" s="131"/>
      <c r="AC2984" s="131"/>
      <c r="AD2984" s="131"/>
      <c r="AE2984" s="131"/>
      <c r="AF2984" s="131"/>
      <c r="AG2984" s="131"/>
      <c r="AH2984" s="131"/>
      <c r="AI2984" s="131"/>
      <c r="AJ2984" s="140"/>
      <c r="AK2984" s="72"/>
      <c r="AL2984" s="133"/>
      <c r="AM2984" s="133"/>
      <c r="AN2984" s="133"/>
      <c r="AO2984" s="133"/>
      <c r="AP2984" s="133"/>
      <c r="AQ2984" s="133"/>
      <c r="AR2984" s="133"/>
      <c r="AS2984" s="133"/>
      <c r="AT2984" s="133"/>
      <c r="AU2984" s="133"/>
      <c r="AV2984" s="152"/>
      <c r="AW2984" s="134"/>
      <c r="AX2984" s="135"/>
    </row>
    <row r="2985" spans="1:50" x14ac:dyDescent="0.25">
      <c r="A2985" s="3"/>
      <c r="B2985" s="129"/>
      <c r="X2985" s="72"/>
      <c r="Y2985" s="132"/>
      <c r="AB2985" s="131"/>
      <c r="AC2985" s="131"/>
      <c r="AD2985" s="131"/>
      <c r="AE2985" s="131"/>
      <c r="AF2985" s="131"/>
      <c r="AG2985" s="131"/>
      <c r="AH2985" s="131"/>
      <c r="AI2985" s="131"/>
      <c r="AJ2985" s="140"/>
      <c r="AK2985" s="72"/>
      <c r="AL2985" s="133"/>
      <c r="AM2985" s="133"/>
      <c r="AN2985" s="133"/>
      <c r="AO2985" s="133"/>
      <c r="AP2985" s="133"/>
      <c r="AQ2985" s="133"/>
      <c r="AR2985" s="133"/>
      <c r="AS2985" s="133"/>
      <c r="AT2985" s="133"/>
      <c r="AU2985" s="133"/>
      <c r="AV2985" s="152"/>
      <c r="AW2985" s="134"/>
      <c r="AX2985" s="135"/>
    </row>
    <row r="2986" spans="1:50" x14ac:dyDescent="0.25">
      <c r="A2986" s="3"/>
      <c r="B2986" s="129"/>
      <c r="X2986" s="72"/>
      <c r="Y2986" s="132"/>
      <c r="AB2986" s="131"/>
      <c r="AC2986" s="131"/>
      <c r="AD2986" s="131"/>
      <c r="AE2986" s="131"/>
      <c r="AF2986" s="131"/>
      <c r="AG2986" s="131"/>
      <c r="AH2986" s="131"/>
      <c r="AI2986" s="131"/>
      <c r="AJ2986" s="140"/>
      <c r="AK2986" s="72"/>
      <c r="AL2986" s="133"/>
      <c r="AM2986" s="133"/>
      <c r="AN2986" s="133"/>
      <c r="AO2986" s="133"/>
      <c r="AP2986" s="133"/>
      <c r="AQ2986" s="133"/>
      <c r="AR2986" s="133"/>
      <c r="AS2986" s="133"/>
      <c r="AT2986" s="133"/>
      <c r="AU2986" s="133"/>
      <c r="AV2986" s="152"/>
      <c r="AW2986" s="134"/>
      <c r="AX2986" s="135"/>
    </row>
    <row r="2987" spans="1:50" x14ac:dyDescent="0.25">
      <c r="A2987" s="3"/>
      <c r="B2987" s="129"/>
      <c r="X2987" s="72"/>
      <c r="Y2987" s="132"/>
      <c r="AB2987" s="131"/>
      <c r="AC2987" s="131"/>
      <c r="AD2987" s="131"/>
      <c r="AE2987" s="131"/>
      <c r="AF2987" s="131"/>
      <c r="AG2987" s="131"/>
      <c r="AH2987" s="131"/>
      <c r="AI2987" s="131"/>
      <c r="AJ2987" s="140"/>
      <c r="AK2987" s="72"/>
      <c r="AL2987" s="133"/>
      <c r="AM2987" s="133"/>
      <c r="AN2987" s="133"/>
      <c r="AO2987" s="133"/>
      <c r="AP2987" s="133"/>
      <c r="AQ2987" s="133"/>
      <c r="AR2987" s="133"/>
      <c r="AS2987" s="133"/>
      <c r="AT2987" s="133"/>
      <c r="AU2987" s="133"/>
      <c r="AV2987" s="152"/>
      <c r="AW2987" s="134"/>
      <c r="AX2987" s="135"/>
    </row>
    <row r="2988" spans="1:50" x14ac:dyDescent="0.25">
      <c r="A2988" s="3"/>
      <c r="B2988" s="129"/>
      <c r="X2988" s="72"/>
      <c r="Y2988" s="132"/>
      <c r="AB2988" s="131"/>
      <c r="AC2988" s="131"/>
      <c r="AD2988" s="131"/>
      <c r="AE2988" s="131"/>
      <c r="AF2988" s="131"/>
      <c r="AG2988" s="131"/>
      <c r="AH2988" s="131"/>
      <c r="AI2988" s="131"/>
      <c r="AJ2988" s="140"/>
      <c r="AK2988" s="72"/>
      <c r="AL2988" s="133"/>
      <c r="AM2988" s="133"/>
      <c r="AN2988" s="133"/>
      <c r="AO2988" s="133"/>
      <c r="AP2988" s="133"/>
      <c r="AQ2988" s="133"/>
      <c r="AR2988" s="133"/>
      <c r="AS2988" s="133"/>
      <c r="AT2988" s="133"/>
      <c r="AU2988" s="133"/>
      <c r="AV2988" s="152"/>
      <c r="AW2988" s="134"/>
      <c r="AX2988" s="135"/>
    </row>
    <row r="2989" spans="1:50" x14ac:dyDescent="0.25">
      <c r="A2989" s="3"/>
      <c r="B2989" s="129"/>
      <c r="X2989" s="72"/>
      <c r="Y2989" s="132"/>
      <c r="AB2989" s="131"/>
      <c r="AC2989" s="131"/>
      <c r="AD2989" s="131"/>
      <c r="AE2989" s="131"/>
      <c r="AF2989" s="131"/>
      <c r="AG2989" s="131"/>
      <c r="AH2989" s="131"/>
      <c r="AI2989" s="131"/>
      <c r="AJ2989" s="140"/>
      <c r="AK2989" s="72"/>
      <c r="AL2989" s="133"/>
      <c r="AM2989" s="133"/>
      <c r="AN2989" s="133"/>
      <c r="AO2989" s="133"/>
      <c r="AP2989" s="133"/>
      <c r="AQ2989" s="133"/>
      <c r="AR2989" s="133"/>
      <c r="AS2989" s="133"/>
      <c r="AT2989" s="133"/>
      <c r="AU2989" s="133"/>
      <c r="AV2989" s="152"/>
      <c r="AW2989" s="134"/>
      <c r="AX2989" s="135"/>
    </row>
    <row r="2990" spans="1:50" x14ac:dyDescent="0.25">
      <c r="A2990" s="3"/>
      <c r="B2990" s="129"/>
      <c r="X2990" s="72"/>
      <c r="Y2990" s="132"/>
      <c r="AB2990" s="131"/>
      <c r="AC2990" s="131"/>
      <c r="AD2990" s="131"/>
      <c r="AE2990" s="131"/>
      <c r="AF2990" s="131"/>
      <c r="AG2990" s="131"/>
      <c r="AH2990" s="131"/>
      <c r="AI2990" s="131"/>
      <c r="AJ2990" s="140"/>
      <c r="AK2990" s="72"/>
      <c r="AL2990" s="133"/>
      <c r="AM2990" s="133"/>
      <c r="AN2990" s="133"/>
      <c r="AO2990" s="133"/>
      <c r="AP2990" s="133"/>
      <c r="AQ2990" s="133"/>
      <c r="AR2990" s="133"/>
      <c r="AS2990" s="133"/>
      <c r="AT2990" s="133"/>
      <c r="AU2990" s="133"/>
      <c r="AV2990" s="152"/>
      <c r="AW2990" s="134"/>
      <c r="AX2990" s="135"/>
    </row>
    <row r="2991" spans="1:50" x14ac:dyDescent="0.25">
      <c r="A2991" s="3"/>
      <c r="B2991" s="129"/>
      <c r="X2991" s="72"/>
      <c r="Y2991" s="132"/>
      <c r="AB2991" s="131"/>
      <c r="AC2991" s="131"/>
      <c r="AD2991" s="131"/>
      <c r="AE2991" s="131"/>
      <c r="AF2991" s="131"/>
      <c r="AG2991" s="131"/>
      <c r="AH2991" s="131"/>
      <c r="AI2991" s="131"/>
      <c r="AJ2991" s="140"/>
      <c r="AK2991" s="72"/>
      <c r="AL2991" s="133"/>
      <c r="AM2991" s="133"/>
      <c r="AN2991" s="133"/>
      <c r="AO2991" s="133"/>
      <c r="AP2991" s="133"/>
      <c r="AQ2991" s="133"/>
      <c r="AR2991" s="133"/>
      <c r="AS2991" s="133"/>
      <c r="AT2991" s="133"/>
      <c r="AU2991" s="133"/>
      <c r="AV2991" s="152"/>
      <c r="AW2991" s="134"/>
      <c r="AX2991" s="135"/>
    </row>
    <row r="2992" spans="1:50" x14ac:dyDescent="0.25">
      <c r="A2992" s="3"/>
      <c r="B2992" s="129"/>
      <c r="X2992" s="72"/>
      <c r="Y2992" s="132"/>
      <c r="AB2992" s="131"/>
      <c r="AC2992" s="131"/>
      <c r="AD2992" s="131"/>
      <c r="AE2992" s="131"/>
      <c r="AF2992" s="131"/>
      <c r="AG2992" s="131"/>
      <c r="AH2992" s="131"/>
      <c r="AI2992" s="131"/>
      <c r="AJ2992" s="140"/>
      <c r="AK2992" s="72"/>
      <c r="AL2992" s="133"/>
      <c r="AM2992" s="133"/>
      <c r="AN2992" s="133"/>
      <c r="AO2992" s="133"/>
      <c r="AP2992" s="133"/>
      <c r="AQ2992" s="133"/>
      <c r="AR2992" s="133"/>
      <c r="AS2992" s="133"/>
      <c r="AT2992" s="133"/>
      <c r="AU2992" s="133"/>
      <c r="AV2992" s="152"/>
      <c r="AW2992" s="134"/>
      <c r="AX2992" s="135"/>
    </row>
    <row r="2993" spans="1:50" x14ac:dyDescent="0.25">
      <c r="A2993" s="3"/>
      <c r="B2993" s="129"/>
      <c r="X2993" s="72"/>
      <c r="Y2993" s="132"/>
      <c r="AB2993" s="131"/>
      <c r="AC2993" s="131"/>
      <c r="AD2993" s="131"/>
      <c r="AE2993" s="131"/>
      <c r="AF2993" s="131"/>
      <c r="AG2993" s="131"/>
      <c r="AH2993" s="131"/>
      <c r="AI2993" s="131"/>
      <c r="AJ2993" s="140"/>
      <c r="AK2993" s="72"/>
      <c r="AL2993" s="133"/>
      <c r="AM2993" s="133"/>
      <c r="AN2993" s="133"/>
      <c r="AO2993" s="133"/>
      <c r="AP2993" s="133"/>
      <c r="AQ2993" s="133"/>
      <c r="AR2993" s="133"/>
      <c r="AS2993" s="133"/>
      <c r="AT2993" s="133"/>
      <c r="AU2993" s="133"/>
      <c r="AV2993" s="152"/>
      <c r="AW2993" s="134"/>
      <c r="AX2993" s="135"/>
    </row>
    <row r="2994" spans="1:50" x14ac:dyDescent="0.25">
      <c r="A2994" s="3"/>
      <c r="B2994" s="129"/>
      <c r="X2994" s="72"/>
      <c r="Y2994" s="132"/>
      <c r="AB2994" s="131"/>
      <c r="AC2994" s="131"/>
      <c r="AD2994" s="131"/>
      <c r="AE2994" s="131"/>
      <c r="AF2994" s="131"/>
      <c r="AG2994" s="131"/>
      <c r="AH2994" s="131"/>
      <c r="AI2994" s="131"/>
      <c r="AJ2994" s="140"/>
      <c r="AK2994" s="72"/>
      <c r="AL2994" s="133"/>
      <c r="AM2994" s="133"/>
      <c r="AN2994" s="133"/>
      <c r="AO2994" s="133"/>
      <c r="AP2994" s="133"/>
      <c r="AQ2994" s="133"/>
      <c r="AR2994" s="133"/>
      <c r="AS2994" s="133"/>
      <c r="AT2994" s="133"/>
      <c r="AU2994" s="133"/>
      <c r="AV2994" s="152"/>
      <c r="AW2994" s="134"/>
      <c r="AX2994" s="135"/>
    </row>
    <row r="2995" spans="1:50" x14ac:dyDescent="0.25">
      <c r="A2995" s="3"/>
      <c r="B2995" s="129"/>
      <c r="X2995" s="72"/>
      <c r="Y2995" s="132"/>
      <c r="AB2995" s="131"/>
      <c r="AC2995" s="131"/>
      <c r="AD2995" s="131"/>
      <c r="AE2995" s="131"/>
      <c r="AF2995" s="131"/>
      <c r="AG2995" s="131"/>
      <c r="AH2995" s="131"/>
      <c r="AI2995" s="131"/>
      <c r="AJ2995" s="140"/>
      <c r="AK2995" s="72"/>
      <c r="AL2995" s="133"/>
      <c r="AM2995" s="133"/>
      <c r="AN2995" s="133"/>
      <c r="AO2995" s="133"/>
      <c r="AP2995" s="133"/>
      <c r="AQ2995" s="133"/>
      <c r="AR2995" s="133"/>
      <c r="AS2995" s="133"/>
      <c r="AT2995" s="133"/>
      <c r="AU2995" s="133"/>
      <c r="AV2995" s="152"/>
      <c r="AW2995" s="134"/>
      <c r="AX2995" s="135"/>
    </row>
    <row r="2996" spans="1:50" x14ac:dyDescent="0.25">
      <c r="A2996" s="3"/>
      <c r="B2996" s="129"/>
      <c r="X2996" s="72"/>
      <c r="Y2996" s="132"/>
      <c r="AB2996" s="131"/>
      <c r="AC2996" s="131"/>
      <c r="AD2996" s="131"/>
      <c r="AE2996" s="131"/>
      <c r="AF2996" s="131"/>
      <c r="AG2996" s="131"/>
      <c r="AH2996" s="131"/>
      <c r="AI2996" s="131"/>
      <c r="AJ2996" s="140"/>
      <c r="AK2996" s="72"/>
      <c r="AL2996" s="133"/>
      <c r="AM2996" s="133"/>
      <c r="AN2996" s="133"/>
      <c r="AO2996" s="133"/>
      <c r="AP2996" s="133"/>
      <c r="AQ2996" s="133"/>
      <c r="AR2996" s="133"/>
      <c r="AS2996" s="133"/>
      <c r="AT2996" s="133"/>
      <c r="AU2996" s="133"/>
      <c r="AV2996" s="152"/>
      <c r="AW2996" s="134"/>
      <c r="AX2996" s="135"/>
    </row>
    <row r="2997" spans="1:50" x14ac:dyDescent="0.25">
      <c r="A2997" s="3"/>
      <c r="B2997" s="129"/>
      <c r="X2997" s="72"/>
      <c r="Y2997" s="132"/>
      <c r="AB2997" s="131"/>
      <c r="AC2997" s="131"/>
      <c r="AD2997" s="131"/>
      <c r="AE2997" s="131"/>
      <c r="AF2997" s="131"/>
      <c r="AG2997" s="131"/>
      <c r="AH2997" s="131"/>
      <c r="AI2997" s="131"/>
      <c r="AJ2997" s="140"/>
      <c r="AK2997" s="72"/>
      <c r="AL2997" s="133"/>
      <c r="AM2997" s="133"/>
      <c r="AN2997" s="133"/>
      <c r="AO2997" s="133"/>
      <c r="AP2997" s="133"/>
      <c r="AQ2997" s="133"/>
      <c r="AR2997" s="133"/>
      <c r="AS2997" s="133"/>
      <c r="AT2997" s="133"/>
      <c r="AU2997" s="133"/>
      <c r="AV2997" s="152"/>
      <c r="AW2997" s="134"/>
      <c r="AX2997" s="135"/>
    </row>
    <row r="2998" spans="1:50" x14ac:dyDescent="0.25">
      <c r="A2998" s="3"/>
      <c r="B2998" s="129"/>
      <c r="X2998" s="72"/>
      <c r="Y2998" s="132"/>
      <c r="AB2998" s="131"/>
      <c r="AC2998" s="131"/>
      <c r="AD2998" s="131"/>
      <c r="AE2998" s="131"/>
      <c r="AF2998" s="131"/>
      <c r="AG2998" s="131"/>
      <c r="AH2998" s="131"/>
      <c r="AI2998" s="131"/>
      <c r="AJ2998" s="140"/>
      <c r="AK2998" s="72"/>
      <c r="AL2998" s="133"/>
      <c r="AM2998" s="133"/>
      <c r="AN2998" s="133"/>
      <c r="AO2998" s="133"/>
      <c r="AP2998" s="133"/>
      <c r="AQ2998" s="133"/>
      <c r="AR2998" s="133"/>
      <c r="AS2998" s="133"/>
      <c r="AT2998" s="133"/>
      <c r="AU2998" s="133"/>
      <c r="AV2998" s="152"/>
      <c r="AW2998" s="134"/>
      <c r="AX2998" s="135"/>
    </row>
    <row r="2999" spans="1:50" x14ac:dyDescent="0.25">
      <c r="A2999" s="3"/>
      <c r="B2999" s="129"/>
      <c r="X2999" s="72"/>
      <c r="Y2999" s="132"/>
      <c r="AB2999" s="131"/>
      <c r="AC2999" s="131"/>
      <c r="AD2999" s="131"/>
      <c r="AE2999" s="131"/>
      <c r="AF2999" s="131"/>
      <c r="AG2999" s="131"/>
      <c r="AH2999" s="131"/>
      <c r="AI2999" s="131"/>
      <c r="AJ2999" s="140"/>
      <c r="AK2999" s="72"/>
      <c r="AL2999" s="133"/>
      <c r="AM2999" s="133"/>
      <c r="AN2999" s="133"/>
      <c r="AO2999" s="133"/>
      <c r="AP2999" s="133"/>
      <c r="AQ2999" s="133"/>
      <c r="AR2999" s="133"/>
      <c r="AS2999" s="133"/>
      <c r="AT2999" s="133"/>
      <c r="AU2999" s="133"/>
      <c r="AV2999" s="152"/>
      <c r="AW2999" s="134"/>
      <c r="AX2999" s="135"/>
    </row>
    <row r="3000" spans="1:50" x14ac:dyDescent="0.25">
      <c r="A3000" s="3"/>
      <c r="B3000" s="129"/>
      <c r="X3000" s="72"/>
      <c r="Y3000" s="132"/>
      <c r="AB3000" s="131"/>
      <c r="AC3000" s="131"/>
      <c r="AD3000" s="131"/>
      <c r="AE3000" s="131"/>
      <c r="AF3000" s="131"/>
      <c r="AG3000" s="131"/>
      <c r="AH3000" s="131"/>
      <c r="AI3000" s="131"/>
      <c r="AJ3000" s="140"/>
      <c r="AK3000" s="72"/>
      <c r="AL3000" s="133"/>
      <c r="AM3000" s="133"/>
      <c r="AN3000" s="133"/>
      <c r="AO3000" s="133"/>
      <c r="AP3000" s="133"/>
      <c r="AQ3000" s="133"/>
      <c r="AR3000" s="133"/>
      <c r="AS3000" s="133"/>
      <c r="AT3000" s="133"/>
      <c r="AU3000" s="133"/>
      <c r="AV3000" s="152"/>
      <c r="AW3000" s="134"/>
      <c r="AX3000" s="135"/>
    </row>
    <row r="3001" spans="1:50" x14ac:dyDescent="0.25">
      <c r="A3001" s="3"/>
      <c r="B3001" s="129"/>
      <c r="X3001" s="72"/>
      <c r="Y3001" s="132"/>
      <c r="AB3001" s="131"/>
      <c r="AC3001" s="131"/>
      <c r="AD3001" s="131"/>
      <c r="AE3001" s="131"/>
      <c r="AF3001" s="131"/>
      <c r="AG3001" s="131"/>
      <c r="AH3001" s="131"/>
      <c r="AI3001" s="131"/>
      <c r="AJ3001" s="140"/>
      <c r="AK3001" s="72"/>
      <c r="AL3001" s="133"/>
      <c r="AM3001" s="133"/>
      <c r="AN3001" s="133"/>
      <c r="AO3001" s="133"/>
      <c r="AP3001" s="133"/>
      <c r="AQ3001" s="133"/>
      <c r="AR3001" s="133"/>
      <c r="AS3001" s="133"/>
      <c r="AT3001" s="133"/>
      <c r="AU3001" s="133"/>
      <c r="AV3001" s="152"/>
      <c r="AW3001" s="134"/>
      <c r="AX3001" s="135"/>
    </row>
    <row r="3002" spans="1:50" x14ac:dyDescent="0.25">
      <c r="A3002" s="3"/>
      <c r="B3002" s="129"/>
      <c r="X3002" s="72"/>
      <c r="Y3002" s="132"/>
      <c r="AB3002" s="131"/>
      <c r="AC3002" s="131"/>
      <c r="AD3002" s="131"/>
      <c r="AE3002" s="131"/>
      <c r="AF3002" s="131"/>
      <c r="AG3002" s="131"/>
      <c r="AH3002" s="131"/>
      <c r="AI3002" s="131"/>
      <c r="AJ3002" s="140"/>
      <c r="AK3002" s="72"/>
      <c r="AL3002" s="133"/>
      <c r="AM3002" s="133"/>
      <c r="AN3002" s="133"/>
      <c r="AO3002" s="133"/>
      <c r="AP3002" s="133"/>
      <c r="AQ3002" s="133"/>
      <c r="AR3002" s="133"/>
      <c r="AS3002" s="133"/>
      <c r="AT3002" s="133"/>
      <c r="AU3002" s="133"/>
      <c r="AV3002" s="152"/>
      <c r="AW3002" s="134"/>
      <c r="AX3002" s="135"/>
    </row>
    <row r="3003" spans="1:50" x14ac:dyDescent="0.25">
      <c r="A3003" s="3"/>
      <c r="B3003" s="129"/>
      <c r="X3003" s="72"/>
      <c r="Y3003" s="132"/>
      <c r="AB3003" s="131"/>
      <c r="AC3003" s="131"/>
      <c r="AD3003" s="131"/>
      <c r="AE3003" s="131"/>
      <c r="AF3003" s="131"/>
      <c r="AG3003" s="131"/>
      <c r="AH3003" s="131"/>
      <c r="AI3003" s="131"/>
      <c r="AJ3003" s="140"/>
      <c r="AK3003" s="72"/>
      <c r="AL3003" s="133"/>
      <c r="AM3003" s="133"/>
      <c r="AN3003" s="133"/>
      <c r="AO3003" s="133"/>
      <c r="AP3003" s="133"/>
      <c r="AQ3003" s="133"/>
      <c r="AR3003" s="133"/>
      <c r="AS3003" s="133"/>
      <c r="AT3003" s="133"/>
      <c r="AU3003" s="133"/>
      <c r="AV3003" s="152"/>
      <c r="AW3003" s="134"/>
      <c r="AX3003" s="135"/>
    </row>
    <row r="3004" spans="1:50" x14ac:dyDescent="0.25">
      <c r="A3004" s="3"/>
      <c r="B3004" s="129"/>
      <c r="X3004" s="72"/>
      <c r="Y3004" s="132"/>
      <c r="AB3004" s="131"/>
      <c r="AC3004" s="131"/>
      <c r="AD3004" s="131"/>
      <c r="AE3004" s="131"/>
      <c r="AF3004" s="131"/>
      <c r="AG3004" s="131"/>
      <c r="AH3004" s="131"/>
      <c r="AI3004" s="131"/>
      <c r="AJ3004" s="140"/>
      <c r="AK3004" s="72"/>
      <c r="AL3004" s="133"/>
      <c r="AM3004" s="133"/>
      <c r="AN3004" s="133"/>
      <c r="AO3004" s="133"/>
      <c r="AP3004" s="133"/>
      <c r="AQ3004" s="133"/>
      <c r="AR3004" s="133"/>
      <c r="AS3004" s="133"/>
      <c r="AT3004" s="133"/>
      <c r="AU3004" s="133"/>
      <c r="AV3004" s="152"/>
      <c r="AW3004" s="134"/>
      <c r="AX3004" s="135"/>
    </row>
    <row r="3005" spans="1:50" x14ac:dyDescent="0.25">
      <c r="A3005" s="3"/>
      <c r="B3005" s="129"/>
      <c r="X3005" s="72"/>
      <c r="Y3005" s="132"/>
      <c r="AB3005" s="131"/>
      <c r="AC3005" s="131"/>
      <c r="AD3005" s="131"/>
      <c r="AE3005" s="131"/>
      <c r="AF3005" s="131"/>
      <c r="AG3005" s="131"/>
      <c r="AH3005" s="131"/>
      <c r="AI3005" s="131"/>
      <c r="AJ3005" s="140"/>
      <c r="AK3005" s="72"/>
      <c r="AL3005" s="133"/>
      <c r="AM3005" s="133"/>
      <c r="AN3005" s="133"/>
      <c r="AO3005" s="133"/>
      <c r="AP3005" s="133"/>
      <c r="AQ3005" s="133"/>
      <c r="AR3005" s="133"/>
      <c r="AS3005" s="133"/>
      <c r="AT3005" s="133"/>
      <c r="AU3005" s="133"/>
      <c r="AV3005" s="152"/>
      <c r="AW3005" s="134"/>
      <c r="AX3005" s="135"/>
    </row>
    <row r="3006" spans="1:50" x14ac:dyDescent="0.25">
      <c r="A3006" s="3"/>
      <c r="B3006" s="129"/>
      <c r="X3006" s="72"/>
      <c r="Y3006" s="132"/>
      <c r="AB3006" s="131"/>
      <c r="AC3006" s="131"/>
      <c r="AD3006" s="131"/>
      <c r="AE3006" s="131"/>
      <c r="AF3006" s="131"/>
      <c r="AG3006" s="131"/>
      <c r="AH3006" s="131"/>
      <c r="AI3006" s="131"/>
      <c r="AJ3006" s="140"/>
      <c r="AK3006" s="72"/>
      <c r="AL3006" s="133"/>
      <c r="AM3006" s="133"/>
      <c r="AN3006" s="133"/>
      <c r="AO3006" s="133"/>
      <c r="AP3006" s="133"/>
      <c r="AQ3006" s="133"/>
      <c r="AR3006" s="133"/>
      <c r="AS3006" s="133"/>
      <c r="AT3006" s="133"/>
      <c r="AU3006" s="133"/>
      <c r="AV3006" s="152"/>
      <c r="AW3006" s="134"/>
      <c r="AX3006" s="135"/>
    </row>
    <row r="3007" spans="1:50" x14ac:dyDescent="0.25">
      <c r="A3007" s="3"/>
      <c r="B3007" s="129"/>
      <c r="X3007" s="72"/>
      <c r="Y3007" s="132"/>
      <c r="AB3007" s="131"/>
      <c r="AC3007" s="131"/>
      <c r="AD3007" s="131"/>
      <c r="AE3007" s="131"/>
      <c r="AF3007" s="131"/>
      <c r="AG3007" s="131"/>
      <c r="AH3007" s="131"/>
      <c r="AI3007" s="131"/>
      <c r="AJ3007" s="140"/>
      <c r="AK3007" s="72"/>
      <c r="AL3007" s="133"/>
      <c r="AM3007" s="133"/>
      <c r="AN3007" s="133"/>
      <c r="AO3007" s="133"/>
      <c r="AP3007" s="133"/>
      <c r="AQ3007" s="133"/>
      <c r="AR3007" s="133"/>
      <c r="AS3007" s="133"/>
      <c r="AT3007" s="133"/>
      <c r="AU3007" s="133"/>
      <c r="AV3007" s="152"/>
      <c r="AW3007" s="134"/>
      <c r="AX3007" s="135"/>
    </row>
    <row r="3008" spans="1:50" x14ac:dyDescent="0.25">
      <c r="A3008" s="3"/>
      <c r="B3008" s="129"/>
      <c r="X3008" s="72"/>
      <c r="Y3008" s="132"/>
      <c r="AB3008" s="131"/>
      <c r="AC3008" s="131"/>
      <c r="AD3008" s="131"/>
      <c r="AE3008" s="131"/>
      <c r="AF3008" s="131"/>
      <c r="AG3008" s="131"/>
      <c r="AH3008" s="131"/>
      <c r="AI3008" s="131"/>
      <c r="AJ3008" s="140"/>
      <c r="AK3008" s="72"/>
      <c r="AL3008" s="133"/>
      <c r="AM3008" s="133"/>
      <c r="AN3008" s="133"/>
      <c r="AO3008" s="133"/>
      <c r="AP3008" s="133"/>
      <c r="AQ3008" s="133"/>
      <c r="AR3008" s="133"/>
      <c r="AS3008" s="133"/>
      <c r="AT3008" s="133"/>
      <c r="AU3008" s="133"/>
      <c r="AV3008" s="152"/>
      <c r="AW3008" s="134"/>
      <c r="AX3008" s="135"/>
    </row>
    <row r="3009" spans="1:50" x14ac:dyDescent="0.25">
      <c r="A3009" s="3"/>
      <c r="B3009" s="129"/>
      <c r="X3009" s="72"/>
      <c r="Y3009" s="132"/>
      <c r="AB3009" s="131"/>
      <c r="AC3009" s="131"/>
      <c r="AD3009" s="131"/>
      <c r="AE3009" s="131"/>
      <c r="AF3009" s="131"/>
      <c r="AG3009" s="131"/>
      <c r="AH3009" s="131"/>
      <c r="AI3009" s="131"/>
      <c r="AJ3009" s="140"/>
      <c r="AK3009" s="72"/>
      <c r="AL3009" s="133"/>
      <c r="AM3009" s="133"/>
      <c r="AN3009" s="133"/>
      <c r="AO3009" s="133"/>
      <c r="AP3009" s="133"/>
      <c r="AQ3009" s="133"/>
      <c r="AR3009" s="133"/>
      <c r="AS3009" s="133"/>
      <c r="AT3009" s="133"/>
      <c r="AU3009" s="133"/>
      <c r="AV3009" s="152"/>
      <c r="AW3009" s="134"/>
      <c r="AX3009" s="135"/>
    </row>
    <row r="3010" spans="1:50" x14ac:dyDescent="0.25">
      <c r="A3010" s="3"/>
      <c r="B3010" s="129"/>
      <c r="X3010" s="72"/>
      <c r="Y3010" s="132"/>
      <c r="AB3010" s="131"/>
      <c r="AC3010" s="131"/>
      <c r="AD3010" s="131"/>
      <c r="AE3010" s="131"/>
      <c r="AF3010" s="131"/>
      <c r="AG3010" s="131"/>
      <c r="AH3010" s="131"/>
      <c r="AI3010" s="131"/>
      <c r="AJ3010" s="140"/>
      <c r="AK3010" s="72"/>
      <c r="AL3010" s="133"/>
      <c r="AM3010" s="133"/>
      <c r="AN3010" s="133"/>
      <c r="AO3010" s="133"/>
      <c r="AP3010" s="133"/>
      <c r="AQ3010" s="133"/>
      <c r="AR3010" s="133"/>
      <c r="AS3010" s="133"/>
      <c r="AT3010" s="133"/>
      <c r="AU3010" s="133"/>
      <c r="AV3010" s="152"/>
      <c r="AW3010" s="134"/>
      <c r="AX3010" s="135"/>
    </row>
    <row r="3011" spans="1:50" x14ac:dyDescent="0.25">
      <c r="A3011" s="3"/>
      <c r="B3011" s="129"/>
      <c r="X3011" s="72"/>
      <c r="Y3011" s="132"/>
      <c r="AB3011" s="131"/>
      <c r="AC3011" s="131"/>
      <c r="AD3011" s="131"/>
      <c r="AE3011" s="131"/>
      <c r="AF3011" s="131"/>
      <c r="AG3011" s="131"/>
      <c r="AH3011" s="131"/>
      <c r="AI3011" s="131"/>
      <c r="AJ3011" s="140"/>
      <c r="AK3011" s="72"/>
      <c r="AL3011" s="133"/>
      <c r="AM3011" s="133"/>
      <c r="AN3011" s="133"/>
      <c r="AO3011" s="133"/>
      <c r="AP3011" s="133"/>
      <c r="AQ3011" s="133"/>
      <c r="AR3011" s="133"/>
      <c r="AS3011" s="133"/>
      <c r="AT3011" s="133"/>
      <c r="AU3011" s="133"/>
      <c r="AV3011" s="152"/>
      <c r="AW3011" s="134"/>
      <c r="AX3011" s="135"/>
    </row>
    <row r="3012" spans="1:50" x14ac:dyDescent="0.25">
      <c r="A3012" s="3"/>
      <c r="B3012" s="129"/>
      <c r="X3012" s="72"/>
      <c r="Y3012" s="132"/>
      <c r="AB3012" s="131"/>
      <c r="AC3012" s="131"/>
      <c r="AD3012" s="131"/>
      <c r="AE3012" s="131"/>
      <c r="AF3012" s="131"/>
      <c r="AG3012" s="131"/>
      <c r="AH3012" s="131"/>
      <c r="AI3012" s="131"/>
      <c r="AJ3012" s="140"/>
      <c r="AK3012" s="72"/>
      <c r="AL3012" s="133"/>
      <c r="AM3012" s="133"/>
      <c r="AN3012" s="133"/>
      <c r="AO3012" s="133"/>
      <c r="AP3012" s="133"/>
      <c r="AQ3012" s="133"/>
      <c r="AR3012" s="133"/>
      <c r="AS3012" s="133"/>
      <c r="AT3012" s="133"/>
      <c r="AU3012" s="133"/>
      <c r="AV3012" s="152"/>
      <c r="AW3012" s="134"/>
      <c r="AX3012" s="135"/>
    </row>
    <row r="3013" spans="1:50" x14ac:dyDescent="0.25">
      <c r="A3013" s="3"/>
      <c r="B3013" s="129"/>
      <c r="X3013" s="72"/>
      <c r="Y3013" s="132"/>
      <c r="AB3013" s="131"/>
      <c r="AC3013" s="131"/>
      <c r="AD3013" s="131"/>
      <c r="AE3013" s="131"/>
      <c r="AF3013" s="131"/>
      <c r="AG3013" s="131"/>
      <c r="AH3013" s="131"/>
      <c r="AI3013" s="131"/>
      <c r="AJ3013" s="140"/>
      <c r="AK3013" s="72"/>
      <c r="AL3013" s="133"/>
      <c r="AM3013" s="133"/>
      <c r="AN3013" s="133"/>
      <c r="AO3013" s="133"/>
      <c r="AP3013" s="133"/>
      <c r="AQ3013" s="133"/>
      <c r="AR3013" s="133"/>
      <c r="AS3013" s="133"/>
      <c r="AT3013" s="133"/>
      <c r="AU3013" s="133"/>
      <c r="AV3013" s="152"/>
      <c r="AW3013" s="134"/>
      <c r="AX3013" s="135"/>
    </row>
    <row r="3014" spans="1:50" x14ac:dyDescent="0.25">
      <c r="A3014" s="3"/>
      <c r="B3014" s="129"/>
      <c r="X3014" s="72"/>
      <c r="Y3014" s="132"/>
      <c r="AB3014" s="131"/>
      <c r="AC3014" s="131"/>
      <c r="AD3014" s="131"/>
      <c r="AE3014" s="131"/>
      <c r="AF3014" s="131"/>
      <c r="AG3014" s="131"/>
      <c r="AH3014" s="131"/>
      <c r="AI3014" s="131"/>
      <c r="AJ3014" s="140"/>
      <c r="AK3014" s="72"/>
      <c r="AL3014" s="133"/>
      <c r="AM3014" s="133"/>
      <c r="AN3014" s="133"/>
      <c r="AO3014" s="133"/>
      <c r="AP3014" s="133"/>
      <c r="AQ3014" s="133"/>
      <c r="AR3014" s="133"/>
      <c r="AS3014" s="133"/>
      <c r="AT3014" s="133"/>
      <c r="AU3014" s="133"/>
      <c r="AV3014" s="152"/>
      <c r="AW3014" s="134"/>
      <c r="AX3014" s="135"/>
    </row>
    <row r="3015" spans="1:50" x14ac:dyDescent="0.25">
      <c r="A3015" s="3"/>
      <c r="B3015" s="129"/>
      <c r="X3015" s="72"/>
      <c r="Y3015" s="132"/>
      <c r="AB3015" s="131"/>
      <c r="AC3015" s="131"/>
      <c r="AD3015" s="131"/>
      <c r="AE3015" s="131"/>
      <c r="AF3015" s="131"/>
      <c r="AG3015" s="131"/>
      <c r="AH3015" s="131"/>
      <c r="AI3015" s="131"/>
      <c r="AJ3015" s="140"/>
      <c r="AK3015" s="72"/>
      <c r="AL3015" s="133"/>
      <c r="AM3015" s="133"/>
      <c r="AN3015" s="133"/>
      <c r="AO3015" s="133"/>
      <c r="AP3015" s="133"/>
      <c r="AQ3015" s="133"/>
      <c r="AR3015" s="133"/>
      <c r="AS3015" s="133"/>
      <c r="AT3015" s="133"/>
      <c r="AU3015" s="133"/>
      <c r="AV3015" s="152"/>
      <c r="AW3015" s="134"/>
      <c r="AX3015" s="135"/>
    </row>
    <row r="3016" spans="1:50" x14ac:dyDescent="0.25">
      <c r="A3016" s="3"/>
      <c r="B3016" s="129"/>
      <c r="X3016" s="72"/>
      <c r="Y3016" s="132"/>
      <c r="AB3016" s="131"/>
      <c r="AC3016" s="131"/>
      <c r="AD3016" s="131"/>
      <c r="AE3016" s="131"/>
      <c r="AF3016" s="131"/>
      <c r="AG3016" s="131"/>
      <c r="AH3016" s="131"/>
      <c r="AI3016" s="131"/>
      <c r="AJ3016" s="140"/>
      <c r="AK3016" s="72"/>
      <c r="AL3016" s="133"/>
      <c r="AM3016" s="133"/>
      <c r="AN3016" s="133"/>
      <c r="AO3016" s="133"/>
      <c r="AP3016" s="133"/>
      <c r="AQ3016" s="133"/>
      <c r="AR3016" s="133"/>
      <c r="AS3016" s="133"/>
      <c r="AT3016" s="133"/>
      <c r="AU3016" s="133"/>
      <c r="AV3016" s="152"/>
      <c r="AW3016" s="134"/>
      <c r="AX3016" s="135"/>
    </row>
    <row r="3017" spans="1:50" x14ac:dyDescent="0.25">
      <c r="A3017" s="3"/>
      <c r="B3017" s="129"/>
      <c r="X3017" s="72"/>
      <c r="Y3017" s="132"/>
      <c r="AB3017" s="131"/>
      <c r="AC3017" s="131"/>
      <c r="AD3017" s="131"/>
      <c r="AE3017" s="131"/>
      <c r="AF3017" s="131"/>
      <c r="AG3017" s="131"/>
      <c r="AH3017" s="131"/>
      <c r="AI3017" s="131"/>
      <c r="AJ3017" s="140"/>
      <c r="AK3017" s="72"/>
      <c r="AL3017" s="133"/>
      <c r="AM3017" s="133"/>
      <c r="AN3017" s="133"/>
      <c r="AO3017" s="133"/>
      <c r="AP3017" s="133"/>
      <c r="AQ3017" s="133"/>
      <c r="AR3017" s="133"/>
      <c r="AS3017" s="133"/>
      <c r="AT3017" s="133"/>
      <c r="AU3017" s="133"/>
      <c r="AV3017" s="152"/>
      <c r="AW3017" s="134"/>
      <c r="AX3017" s="135"/>
    </row>
    <row r="3018" spans="1:50" x14ac:dyDescent="0.25">
      <c r="A3018" s="3"/>
      <c r="B3018" s="129"/>
      <c r="X3018" s="72"/>
      <c r="Y3018" s="132"/>
      <c r="AB3018" s="131"/>
      <c r="AC3018" s="131"/>
      <c r="AD3018" s="131"/>
      <c r="AE3018" s="131"/>
      <c r="AF3018" s="131"/>
      <c r="AG3018" s="131"/>
      <c r="AH3018" s="131"/>
      <c r="AI3018" s="131"/>
      <c r="AJ3018" s="140"/>
      <c r="AK3018" s="72"/>
      <c r="AL3018" s="133"/>
      <c r="AM3018" s="133"/>
      <c r="AN3018" s="133"/>
      <c r="AO3018" s="133"/>
      <c r="AP3018" s="133"/>
      <c r="AQ3018" s="133"/>
      <c r="AR3018" s="133"/>
      <c r="AS3018" s="133"/>
      <c r="AT3018" s="133"/>
      <c r="AU3018" s="133"/>
      <c r="AV3018" s="152"/>
      <c r="AW3018" s="134"/>
      <c r="AX3018" s="135"/>
    </row>
    <row r="3019" spans="1:50" x14ac:dyDescent="0.25">
      <c r="A3019" s="3"/>
      <c r="B3019" s="129"/>
      <c r="X3019" s="72"/>
      <c r="Y3019" s="132"/>
      <c r="AB3019" s="131"/>
      <c r="AC3019" s="131"/>
      <c r="AD3019" s="131"/>
      <c r="AE3019" s="131"/>
      <c r="AF3019" s="131"/>
      <c r="AG3019" s="131"/>
      <c r="AH3019" s="131"/>
      <c r="AI3019" s="131"/>
      <c r="AJ3019" s="140"/>
      <c r="AK3019" s="72"/>
      <c r="AL3019" s="133"/>
      <c r="AM3019" s="133"/>
      <c r="AN3019" s="133"/>
      <c r="AO3019" s="133"/>
      <c r="AP3019" s="133"/>
      <c r="AQ3019" s="133"/>
      <c r="AR3019" s="133"/>
      <c r="AS3019" s="133"/>
      <c r="AT3019" s="133"/>
      <c r="AU3019" s="133"/>
      <c r="AV3019" s="152"/>
      <c r="AW3019" s="134"/>
      <c r="AX3019" s="135"/>
    </row>
    <row r="3020" spans="1:50" x14ac:dyDescent="0.25">
      <c r="A3020" s="3"/>
      <c r="B3020" s="129"/>
      <c r="X3020" s="72"/>
      <c r="Y3020" s="132"/>
      <c r="AB3020" s="131"/>
      <c r="AC3020" s="131"/>
      <c r="AD3020" s="131"/>
      <c r="AE3020" s="131"/>
      <c r="AF3020" s="131"/>
      <c r="AG3020" s="131"/>
      <c r="AH3020" s="131"/>
      <c r="AI3020" s="131"/>
      <c r="AJ3020" s="140"/>
      <c r="AK3020" s="72"/>
      <c r="AL3020" s="133"/>
      <c r="AM3020" s="133"/>
      <c r="AN3020" s="133"/>
      <c r="AO3020" s="133"/>
      <c r="AP3020" s="133"/>
      <c r="AQ3020" s="133"/>
      <c r="AR3020" s="133"/>
      <c r="AS3020" s="133"/>
      <c r="AT3020" s="133"/>
      <c r="AU3020" s="133"/>
      <c r="AV3020" s="152"/>
      <c r="AW3020" s="134"/>
      <c r="AX3020" s="135"/>
    </row>
    <row r="3021" spans="1:50" x14ac:dyDescent="0.25">
      <c r="A3021" s="3"/>
      <c r="B3021" s="129"/>
      <c r="X3021" s="72"/>
      <c r="Y3021" s="132"/>
      <c r="AB3021" s="131"/>
      <c r="AC3021" s="131"/>
      <c r="AD3021" s="131"/>
      <c r="AE3021" s="131"/>
      <c r="AF3021" s="131"/>
      <c r="AG3021" s="131"/>
      <c r="AH3021" s="131"/>
      <c r="AI3021" s="131"/>
      <c r="AJ3021" s="140"/>
      <c r="AK3021" s="72"/>
      <c r="AL3021" s="133"/>
      <c r="AM3021" s="133"/>
      <c r="AN3021" s="133"/>
      <c r="AO3021" s="133"/>
      <c r="AP3021" s="133"/>
      <c r="AQ3021" s="133"/>
      <c r="AR3021" s="133"/>
      <c r="AS3021" s="133"/>
      <c r="AT3021" s="133"/>
      <c r="AU3021" s="133"/>
      <c r="AV3021" s="152"/>
      <c r="AW3021" s="134"/>
      <c r="AX3021" s="135"/>
    </row>
    <row r="3022" spans="1:50" x14ac:dyDescent="0.25">
      <c r="A3022" s="3"/>
      <c r="B3022" s="129"/>
      <c r="X3022" s="72"/>
      <c r="Y3022" s="132"/>
      <c r="AB3022" s="131"/>
      <c r="AC3022" s="131"/>
      <c r="AD3022" s="131"/>
      <c r="AE3022" s="131"/>
      <c r="AF3022" s="131"/>
      <c r="AG3022" s="131"/>
      <c r="AH3022" s="131"/>
      <c r="AI3022" s="131"/>
      <c r="AJ3022" s="140"/>
      <c r="AK3022" s="72"/>
      <c r="AL3022" s="133"/>
      <c r="AM3022" s="133"/>
      <c r="AN3022" s="133"/>
      <c r="AO3022" s="133"/>
      <c r="AP3022" s="133"/>
      <c r="AQ3022" s="133"/>
      <c r="AR3022" s="133"/>
      <c r="AS3022" s="133"/>
      <c r="AT3022" s="133"/>
      <c r="AU3022" s="133"/>
      <c r="AV3022" s="152"/>
      <c r="AW3022" s="134"/>
      <c r="AX3022" s="135"/>
    </row>
    <row r="3023" spans="1:50" x14ac:dyDescent="0.25">
      <c r="A3023" s="3"/>
      <c r="B3023" s="129"/>
      <c r="X3023" s="72"/>
      <c r="Y3023" s="132"/>
      <c r="AB3023" s="131"/>
      <c r="AC3023" s="131"/>
      <c r="AD3023" s="131"/>
      <c r="AE3023" s="131"/>
      <c r="AF3023" s="131"/>
      <c r="AG3023" s="131"/>
      <c r="AH3023" s="131"/>
      <c r="AI3023" s="131"/>
      <c r="AJ3023" s="140"/>
      <c r="AK3023" s="72"/>
      <c r="AL3023" s="133"/>
      <c r="AM3023" s="133"/>
      <c r="AN3023" s="133"/>
      <c r="AO3023" s="133"/>
      <c r="AP3023" s="133"/>
      <c r="AQ3023" s="133"/>
      <c r="AR3023" s="133"/>
      <c r="AS3023" s="133"/>
      <c r="AT3023" s="133"/>
      <c r="AU3023" s="133"/>
      <c r="AV3023" s="152"/>
      <c r="AW3023" s="134"/>
      <c r="AX3023" s="135"/>
    </row>
    <row r="3024" spans="1:50" x14ac:dyDescent="0.25">
      <c r="A3024" s="3"/>
      <c r="B3024" s="129"/>
      <c r="X3024" s="72"/>
      <c r="Y3024" s="132"/>
      <c r="AB3024" s="131"/>
      <c r="AC3024" s="131"/>
      <c r="AD3024" s="131"/>
      <c r="AE3024" s="131"/>
      <c r="AF3024" s="131"/>
      <c r="AG3024" s="131"/>
      <c r="AH3024" s="131"/>
      <c r="AI3024" s="131"/>
      <c r="AJ3024" s="140"/>
      <c r="AK3024" s="72"/>
      <c r="AL3024" s="133"/>
      <c r="AM3024" s="133"/>
      <c r="AN3024" s="133"/>
      <c r="AO3024" s="133"/>
      <c r="AP3024" s="133"/>
      <c r="AQ3024" s="133"/>
      <c r="AR3024" s="133"/>
      <c r="AS3024" s="133"/>
      <c r="AT3024" s="133"/>
      <c r="AU3024" s="133"/>
      <c r="AV3024" s="152"/>
      <c r="AW3024" s="134"/>
      <c r="AX3024" s="135"/>
    </row>
    <row r="3025" spans="1:50" x14ac:dyDescent="0.25">
      <c r="A3025" s="3"/>
      <c r="B3025" s="129"/>
      <c r="X3025" s="72"/>
      <c r="Y3025" s="132"/>
      <c r="AB3025" s="131"/>
      <c r="AC3025" s="131"/>
      <c r="AD3025" s="131"/>
      <c r="AE3025" s="131"/>
      <c r="AF3025" s="131"/>
      <c r="AG3025" s="131"/>
      <c r="AH3025" s="131"/>
      <c r="AI3025" s="131"/>
      <c r="AJ3025" s="140"/>
      <c r="AK3025" s="72"/>
      <c r="AL3025" s="133"/>
      <c r="AM3025" s="133"/>
      <c r="AN3025" s="133"/>
      <c r="AO3025" s="133"/>
      <c r="AP3025" s="133"/>
      <c r="AQ3025" s="133"/>
      <c r="AR3025" s="133"/>
      <c r="AS3025" s="133"/>
      <c r="AT3025" s="133"/>
      <c r="AU3025" s="133"/>
      <c r="AV3025" s="152"/>
      <c r="AW3025" s="134"/>
      <c r="AX3025" s="135"/>
    </row>
    <row r="3026" spans="1:50" x14ac:dyDescent="0.25">
      <c r="A3026" s="3"/>
      <c r="B3026" s="129"/>
      <c r="X3026" s="72"/>
      <c r="Y3026" s="132"/>
      <c r="AB3026" s="131"/>
      <c r="AC3026" s="131"/>
      <c r="AD3026" s="131"/>
      <c r="AE3026" s="131"/>
      <c r="AF3026" s="131"/>
      <c r="AG3026" s="131"/>
      <c r="AH3026" s="131"/>
      <c r="AI3026" s="131"/>
      <c r="AJ3026" s="140"/>
      <c r="AK3026" s="72"/>
      <c r="AL3026" s="133"/>
      <c r="AM3026" s="133"/>
      <c r="AN3026" s="133"/>
      <c r="AO3026" s="133"/>
      <c r="AP3026" s="133"/>
      <c r="AQ3026" s="133"/>
      <c r="AR3026" s="133"/>
      <c r="AS3026" s="133"/>
      <c r="AT3026" s="133"/>
      <c r="AU3026" s="133"/>
      <c r="AV3026" s="152"/>
      <c r="AW3026" s="134"/>
      <c r="AX3026" s="135"/>
    </row>
    <row r="3027" spans="1:50" x14ac:dyDescent="0.25">
      <c r="A3027" s="3"/>
      <c r="B3027" s="129"/>
      <c r="X3027" s="72"/>
      <c r="Y3027" s="132"/>
      <c r="AB3027" s="131"/>
      <c r="AC3027" s="131"/>
      <c r="AD3027" s="131"/>
      <c r="AE3027" s="131"/>
      <c r="AF3027" s="131"/>
      <c r="AG3027" s="131"/>
      <c r="AH3027" s="131"/>
      <c r="AI3027" s="131"/>
      <c r="AJ3027" s="140"/>
      <c r="AK3027" s="72"/>
      <c r="AL3027" s="133"/>
      <c r="AM3027" s="133"/>
      <c r="AN3027" s="133"/>
      <c r="AO3027" s="133"/>
      <c r="AP3027" s="133"/>
      <c r="AQ3027" s="133"/>
      <c r="AR3027" s="133"/>
      <c r="AS3027" s="133"/>
      <c r="AT3027" s="133"/>
      <c r="AU3027" s="133"/>
      <c r="AV3027" s="152"/>
      <c r="AW3027" s="134"/>
      <c r="AX3027" s="135"/>
    </row>
    <row r="3028" spans="1:50" x14ac:dyDescent="0.25">
      <c r="A3028" s="3"/>
      <c r="B3028" s="129"/>
      <c r="X3028" s="72"/>
      <c r="Y3028" s="132"/>
      <c r="AB3028" s="131"/>
      <c r="AC3028" s="131"/>
      <c r="AD3028" s="131"/>
      <c r="AE3028" s="131"/>
      <c r="AF3028" s="131"/>
      <c r="AG3028" s="131"/>
      <c r="AH3028" s="131"/>
      <c r="AI3028" s="131"/>
      <c r="AJ3028" s="140"/>
      <c r="AK3028" s="72"/>
      <c r="AL3028" s="133"/>
      <c r="AM3028" s="133"/>
      <c r="AN3028" s="133"/>
      <c r="AO3028" s="133"/>
      <c r="AP3028" s="133"/>
      <c r="AQ3028" s="133"/>
      <c r="AR3028" s="133"/>
      <c r="AS3028" s="133"/>
      <c r="AT3028" s="133"/>
      <c r="AU3028" s="133"/>
      <c r="AV3028" s="152"/>
      <c r="AW3028" s="134"/>
      <c r="AX3028" s="135"/>
    </row>
    <row r="3029" spans="1:50" x14ac:dyDescent="0.25">
      <c r="A3029" s="3"/>
      <c r="B3029" s="129"/>
      <c r="X3029" s="72"/>
      <c r="Y3029" s="132"/>
      <c r="AB3029" s="131"/>
      <c r="AC3029" s="131"/>
      <c r="AD3029" s="131"/>
      <c r="AE3029" s="131"/>
      <c r="AF3029" s="131"/>
      <c r="AG3029" s="131"/>
      <c r="AH3029" s="131"/>
      <c r="AI3029" s="131"/>
      <c r="AJ3029" s="140"/>
      <c r="AK3029" s="72"/>
      <c r="AL3029" s="133"/>
      <c r="AM3029" s="133"/>
      <c r="AN3029" s="133"/>
      <c r="AO3029" s="133"/>
      <c r="AP3029" s="133"/>
      <c r="AQ3029" s="133"/>
      <c r="AR3029" s="133"/>
      <c r="AS3029" s="133"/>
      <c r="AT3029" s="133"/>
      <c r="AU3029" s="133"/>
      <c r="AV3029" s="152"/>
      <c r="AW3029" s="134"/>
      <c r="AX3029" s="135"/>
    </row>
    <row r="3030" spans="1:50" x14ac:dyDescent="0.25">
      <c r="A3030" s="3"/>
      <c r="B3030" s="129"/>
      <c r="X3030" s="72"/>
      <c r="Y3030" s="132"/>
      <c r="AB3030" s="131"/>
      <c r="AC3030" s="131"/>
      <c r="AD3030" s="131"/>
      <c r="AE3030" s="131"/>
      <c r="AF3030" s="131"/>
      <c r="AG3030" s="131"/>
      <c r="AH3030" s="131"/>
      <c r="AI3030" s="131"/>
      <c r="AJ3030" s="140"/>
      <c r="AK3030" s="72"/>
      <c r="AL3030" s="133"/>
      <c r="AM3030" s="133"/>
      <c r="AN3030" s="133"/>
      <c r="AO3030" s="133"/>
      <c r="AP3030" s="133"/>
      <c r="AQ3030" s="133"/>
      <c r="AR3030" s="133"/>
      <c r="AS3030" s="133"/>
      <c r="AT3030" s="133"/>
      <c r="AU3030" s="133"/>
      <c r="AV3030" s="152"/>
      <c r="AW3030" s="134"/>
      <c r="AX3030" s="135"/>
    </row>
    <row r="3031" spans="1:50" x14ac:dyDescent="0.25">
      <c r="A3031" s="3"/>
      <c r="B3031" s="129"/>
      <c r="X3031" s="72"/>
      <c r="Y3031" s="132"/>
      <c r="AB3031" s="131"/>
      <c r="AC3031" s="131"/>
      <c r="AD3031" s="131"/>
      <c r="AE3031" s="131"/>
      <c r="AF3031" s="131"/>
      <c r="AG3031" s="131"/>
      <c r="AH3031" s="131"/>
      <c r="AI3031" s="131"/>
      <c r="AJ3031" s="140"/>
      <c r="AK3031" s="72"/>
      <c r="AL3031" s="133"/>
      <c r="AM3031" s="133"/>
      <c r="AN3031" s="133"/>
      <c r="AO3031" s="133"/>
      <c r="AP3031" s="133"/>
      <c r="AQ3031" s="133"/>
      <c r="AR3031" s="133"/>
      <c r="AS3031" s="133"/>
      <c r="AT3031" s="133"/>
      <c r="AU3031" s="133"/>
      <c r="AV3031" s="152"/>
      <c r="AW3031" s="134"/>
      <c r="AX3031" s="135"/>
    </row>
    <row r="3032" spans="1:50" x14ac:dyDescent="0.25">
      <c r="A3032" s="3"/>
      <c r="B3032" s="129"/>
      <c r="X3032" s="72"/>
      <c r="Y3032" s="132"/>
      <c r="AB3032" s="131"/>
      <c r="AC3032" s="131"/>
      <c r="AD3032" s="131"/>
      <c r="AE3032" s="131"/>
      <c r="AF3032" s="131"/>
      <c r="AG3032" s="131"/>
      <c r="AH3032" s="131"/>
      <c r="AI3032" s="131"/>
      <c r="AJ3032" s="140"/>
      <c r="AK3032" s="72"/>
      <c r="AL3032" s="133"/>
      <c r="AM3032" s="133"/>
      <c r="AN3032" s="133"/>
      <c r="AO3032" s="133"/>
      <c r="AP3032" s="133"/>
      <c r="AQ3032" s="133"/>
      <c r="AR3032" s="133"/>
      <c r="AS3032" s="133"/>
      <c r="AT3032" s="133"/>
      <c r="AU3032" s="133"/>
      <c r="AV3032" s="152"/>
      <c r="AW3032" s="134"/>
      <c r="AX3032" s="135"/>
    </row>
    <row r="3033" spans="1:50" x14ac:dyDescent="0.25">
      <c r="A3033" s="3"/>
      <c r="B3033" s="129"/>
      <c r="X3033" s="72"/>
      <c r="Y3033" s="132"/>
      <c r="AB3033" s="131"/>
      <c r="AC3033" s="131"/>
      <c r="AD3033" s="131"/>
      <c r="AE3033" s="131"/>
      <c r="AF3033" s="131"/>
      <c r="AG3033" s="131"/>
      <c r="AH3033" s="131"/>
      <c r="AI3033" s="131"/>
      <c r="AJ3033" s="140"/>
      <c r="AK3033" s="72"/>
      <c r="AL3033" s="133"/>
      <c r="AM3033" s="133"/>
      <c r="AN3033" s="133"/>
      <c r="AO3033" s="133"/>
      <c r="AP3033" s="133"/>
      <c r="AQ3033" s="133"/>
      <c r="AR3033" s="133"/>
      <c r="AS3033" s="133"/>
      <c r="AT3033" s="133"/>
      <c r="AU3033" s="133"/>
      <c r="AV3033" s="152"/>
      <c r="AW3033" s="134"/>
      <c r="AX3033" s="135"/>
    </row>
    <row r="3034" spans="1:50" x14ac:dyDescent="0.25">
      <c r="A3034" s="3"/>
      <c r="B3034" s="129"/>
      <c r="X3034" s="72"/>
      <c r="Y3034" s="132"/>
      <c r="AB3034" s="131"/>
      <c r="AC3034" s="131"/>
      <c r="AD3034" s="131"/>
      <c r="AE3034" s="131"/>
      <c r="AF3034" s="131"/>
      <c r="AG3034" s="131"/>
      <c r="AH3034" s="131"/>
      <c r="AI3034" s="131"/>
      <c r="AJ3034" s="140"/>
      <c r="AK3034" s="72"/>
      <c r="AL3034" s="133"/>
      <c r="AM3034" s="133"/>
      <c r="AN3034" s="133"/>
      <c r="AO3034" s="133"/>
      <c r="AP3034" s="133"/>
      <c r="AQ3034" s="133"/>
      <c r="AR3034" s="133"/>
      <c r="AS3034" s="133"/>
      <c r="AT3034" s="133"/>
      <c r="AU3034" s="133"/>
      <c r="AV3034" s="152"/>
      <c r="AW3034" s="134"/>
      <c r="AX3034" s="135"/>
    </row>
    <row r="3035" spans="1:50" x14ac:dyDescent="0.25">
      <c r="A3035" s="3"/>
      <c r="B3035" s="129"/>
      <c r="X3035" s="72"/>
      <c r="Y3035" s="132"/>
      <c r="AB3035" s="131"/>
      <c r="AC3035" s="131"/>
      <c r="AD3035" s="131"/>
      <c r="AE3035" s="131"/>
      <c r="AF3035" s="131"/>
      <c r="AG3035" s="131"/>
      <c r="AH3035" s="131"/>
      <c r="AI3035" s="131"/>
      <c r="AJ3035" s="140"/>
      <c r="AK3035" s="72"/>
      <c r="AL3035" s="133"/>
      <c r="AM3035" s="133"/>
      <c r="AN3035" s="133"/>
      <c r="AO3035" s="133"/>
      <c r="AP3035" s="133"/>
      <c r="AQ3035" s="133"/>
      <c r="AR3035" s="133"/>
      <c r="AS3035" s="133"/>
      <c r="AT3035" s="133"/>
      <c r="AU3035" s="133"/>
      <c r="AV3035" s="152"/>
      <c r="AW3035" s="134"/>
      <c r="AX3035" s="135"/>
    </row>
    <row r="3036" spans="1:50" x14ac:dyDescent="0.25">
      <c r="A3036" s="3"/>
      <c r="B3036" s="129"/>
      <c r="X3036" s="72"/>
      <c r="Y3036" s="132"/>
      <c r="AB3036" s="131"/>
      <c r="AC3036" s="131"/>
      <c r="AD3036" s="131"/>
      <c r="AE3036" s="131"/>
      <c r="AF3036" s="131"/>
      <c r="AG3036" s="131"/>
      <c r="AH3036" s="131"/>
      <c r="AI3036" s="131"/>
      <c r="AJ3036" s="140"/>
      <c r="AK3036" s="72"/>
      <c r="AL3036" s="133"/>
      <c r="AM3036" s="133"/>
      <c r="AN3036" s="133"/>
      <c r="AO3036" s="133"/>
      <c r="AP3036" s="133"/>
      <c r="AQ3036" s="133"/>
      <c r="AR3036" s="133"/>
      <c r="AS3036" s="133"/>
      <c r="AT3036" s="133"/>
      <c r="AU3036" s="133"/>
      <c r="AV3036" s="152"/>
      <c r="AW3036" s="134"/>
      <c r="AX3036" s="135"/>
    </row>
    <row r="3037" spans="1:50" x14ac:dyDescent="0.25">
      <c r="A3037" s="3"/>
      <c r="B3037" s="129"/>
      <c r="X3037" s="72"/>
      <c r="Y3037" s="132"/>
      <c r="AB3037" s="131"/>
      <c r="AC3037" s="131"/>
      <c r="AD3037" s="131"/>
      <c r="AE3037" s="131"/>
      <c r="AF3037" s="131"/>
      <c r="AG3037" s="131"/>
      <c r="AH3037" s="131"/>
      <c r="AI3037" s="131"/>
      <c r="AJ3037" s="140"/>
      <c r="AK3037" s="72"/>
      <c r="AL3037" s="133"/>
      <c r="AM3037" s="133"/>
      <c r="AN3037" s="133"/>
      <c r="AO3037" s="133"/>
      <c r="AP3037" s="133"/>
      <c r="AQ3037" s="133"/>
      <c r="AR3037" s="133"/>
      <c r="AS3037" s="133"/>
      <c r="AT3037" s="133"/>
      <c r="AU3037" s="133"/>
      <c r="AV3037" s="152"/>
      <c r="AW3037" s="134"/>
      <c r="AX3037" s="135"/>
    </row>
    <row r="3038" spans="1:50" x14ac:dyDescent="0.25">
      <c r="A3038" s="3"/>
      <c r="B3038" s="129"/>
      <c r="X3038" s="72"/>
      <c r="Y3038" s="132"/>
      <c r="AB3038" s="131"/>
      <c r="AC3038" s="131"/>
      <c r="AD3038" s="131"/>
      <c r="AE3038" s="131"/>
      <c r="AF3038" s="131"/>
      <c r="AG3038" s="131"/>
      <c r="AH3038" s="131"/>
      <c r="AI3038" s="131"/>
      <c r="AJ3038" s="140"/>
      <c r="AK3038" s="72"/>
      <c r="AL3038" s="133"/>
      <c r="AM3038" s="133"/>
      <c r="AN3038" s="133"/>
      <c r="AO3038" s="133"/>
      <c r="AP3038" s="133"/>
      <c r="AQ3038" s="133"/>
      <c r="AR3038" s="133"/>
      <c r="AS3038" s="133"/>
      <c r="AT3038" s="133"/>
      <c r="AU3038" s="133"/>
      <c r="AV3038" s="152"/>
      <c r="AW3038" s="134"/>
      <c r="AX3038" s="135"/>
    </row>
    <row r="3039" spans="1:50" x14ac:dyDescent="0.25">
      <c r="A3039" s="3"/>
      <c r="B3039" s="129"/>
      <c r="X3039" s="72"/>
      <c r="Y3039" s="132"/>
      <c r="AB3039" s="131"/>
      <c r="AC3039" s="131"/>
      <c r="AD3039" s="131"/>
      <c r="AE3039" s="131"/>
      <c r="AF3039" s="131"/>
      <c r="AG3039" s="131"/>
      <c r="AH3039" s="131"/>
      <c r="AI3039" s="131"/>
      <c r="AJ3039" s="140"/>
      <c r="AK3039" s="72"/>
      <c r="AL3039" s="133"/>
      <c r="AM3039" s="133"/>
      <c r="AN3039" s="133"/>
      <c r="AO3039" s="133"/>
      <c r="AP3039" s="133"/>
      <c r="AQ3039" s="133"/>
      <c r="AR3039" s="133"/>
      <c r="AS3039" s="133"/>
      <c r="AT3039" s="133"/>
      <c r="AU3039" s="133"/>
      <c r="AV3039" s="152"/>
      <c r="AW3039" s="134"/>
      <c r="AX3039" s="135"/>
    </row>
    <row r="3040" spans="1:50" x14ac:dyDescent="0.25">
      <c r="A3040" s="3"/>
      <c r="B3040" s="129"/>
      <c r="X3040" s="72"/>
      <c r="Y3040" s="132"/>
      <c r="AB3040" s="131"/>
      <c r="AC3040" s="131"/>
      <c r="AD3040" s="131"/>
      <c r="AE3040" s="131"/>
      <c r="AF3040" s="131"/>
      <c r="AG3040" s="131"/>
      <c r="AH3040" s="131"/>
      <c r="AI3040" s="131"/>
      <c r="AJ3040" s="140"/>
      <c r="AK3040" s="72"/>
      <c r="AL3040" s="133"/>
      <c r="AM3040" s="133"/>
      <c r="AN3040" s="133"/>
      <c r="AO3040" s="133"/>
      <c r="AP3040" s="133"/>
      <c r="AQ3040" s="133"/>
      <c r="AR3040" s="133"/>
      <c r="AS3040" s="133"/>
      <c r="AT3040" s="133"/>
      <c r="AU3040" s="133"/>
      <c r="AV3040" s="152"/>
      <c r="AW3040" s="134"/>
      <c r="AX3040" s="135"/>
    </row>
    <row r="3041" spans="1:50" x14ac:dyDescent="0.25">
      <c r="A3041" s="3"/>
      <c r="B3041" s="129"/>
      <c r="X3041" s="72"/>
      <c r="Y3041" s="132"/>
      <c r="AB3041" s="131"/>
      <c r="AC3041" s="131"/>
      <c r="AD3041" s="131"/>
      <c r="AE3041" s="131"/>
      <c r="AF3041" s="131"/>
      <c r="AG3041" s="131"/>
      <c r="AH3041" s="131"/>
      <c r="AI3041" s="131"/>
      <c r="AJ3041" s="140"/>
      <c r="AK3041" s="72"/>
      <c r="AL3041" s="133"/>
      <c r="AM3041" s="133"/>
      <c r="AN3041" s="133"/>
      <c r="AO3041" s="133"/>
      <c r="AP3041" s="133"/>
      <c r="AQ3041" s="133"/>
      <c r="AR3041" s="133"/>
      <c r="AS3041" s="133"/>
      <c r="AT3041" s="133"/>
      <c r="AU3041" s="133"/>
      <c r="AV3041" s="152"/>
      <c r="AW3041" s="134"/>
      <c r="AX3041" s="135"/>
    </row>
    <row r="3042" spans="1:50" x14ac:dyDescent="0.25">
      <c r="A3042" s="3"/>
      <c r="B3042" s="129"/>
      <c r="X3042" s="72"/>
      <c r="Y3042" s="132"/>
      <c r="AB3042" s="131"/>
      <c r="AC3042" s="131"/>
      <c r="AD3042" s="131"/>
      <c r="AE3042" s="131"/>
      <c r="AF3042" s="131"/>
      <c r="AG3042" s="131"/>
      <c r="AH3042" s="131"/>
      <c r="AI3042" s="131"/>
      <c r="AJ3042" s="140"/>
      <c r="AK3042" s="72"/>
      <c r="AL3042" s="133"/>
      <c r="AM3042" s="133"/>
      <c r="AN3042" s="133"/>
      <c r="AO3042" s="133"/>
      <c r="AP3042" s="133"/>
      <c r="AQ3042" s="133"/>
      <c r="AR3042" s="133"/>
      <c r="AS3042" s="133"/>
      <c r="AT3042" s="133"/>
      <c r="AU3042" s="133"/>
      <c r="AV3042" s="152"/>
      <c r="AW3042" s="134"/>
      <c r="AX3042" s="135"/>
    </row>
    <row r="3043" spans="1:50" x14ac:dyDescent="0.25">
      <c r="A3043" s="3"/>
      <c r="B3043" s="129"/>
      <c r="X3043" s="72"/>
      <c r="Y3043" s="132"/>
      <c r="AB3043" s="131"/>
      <c r="AC3043" s="131"/>
      <c r="AD3043" s="131"/>
      <c r="AE3043" s="131"/>
      <c r="AF3043" s="131"/>
      <c r="AG3043" s="131"/>
      <c r="AH3043" s="131"/>
      <c r="AI3043" s="131"/>
      <c r="AJ3043" s="140"/>
      <c r="AK3043" s="72"/>
      <c r="AL3043" s="133"/>
      <c r="AM3043" s="133"/>
      <c r="AN3043" s="133"/>
      <c r="AO3043" s="133"/>
      <c r="AP3043" s="133"/>
      <c r="AQ3043" s="133"/>
      <c r="AR3043" s="133"/>
      <c r="AS3043" s="133"/>
      <c r="AT3043" s="133"/>
      <c r="AU3043" s="133"/>
      <c r="AV3043" s="152"/>
      <c r="AW3043" s="134"/>
      <c r="AX3043" s="135"/>
    </row>
    <row r="3044" spans="1:50" x14ac:dyDescent="0.25">
      <c r="A3044" s="3"/>
      <c r="B3044" s="129"/>
      <c r="X3044" s="72"/>
      <c r="Y3044" s="132"/>
      <c r="AB3044" s="131"/>
      <c r="AC3044" s="131"/>
      <c r="AD3044" s="131"/>
      <c r="AE3044" s="131"/>
      <c r="AF3044" s="131"/>
      <c r="AG3044" s="131"/>
      <c r="AH3044" s="131"/>
      <c r="AI3044" s="131"/>
      <c r="AJ3044" s="140"/>
      <c r="AK3044" s="72"/>
      <c r="AL3044" s="133"/>
      <c r="AM3044" s="133"/>
      <c r="AN3044" s="133"/>
      <c r="AO3044" s="133"/>
      <c r="AP3044" s="133"/>
      <c r="AQ3044" s="133"/>
      <c r="AR3044" s="133"/>
      <c r="AS3044" s="133"/>
      <c r="AT3044" s="133"/>
      <c r="AU3044" s="133"/>
      <c r="AV3044" s="152"/>
      <c r="AW3044" s="134"/>
      <c r="AX3044" s="135"/>
    </row>
    <row r="3045" spans="1:50" x14ac:dyDescent="0.25">
      <c r="A3045" s="3"/>
      <c r="B3045" s="129"/>
      <c r="X3045" s="72"/>
      <c r="Y3045" s="132"/>
      <c r="AB3045" s="131"/>
      <c r="AC3045" s="131"/>
      <c r="AD3045" s="131"/>
      <c r="AE3045" s="131"/>
      <c r="AF3045" s="131"/>
      <c r="AG3045" s="131"/>
      <c r="AH3045" s="131"/>
      <c r="AI3045" s="131"/>
      <c r="AJ3045" s="140"/>
      <c r="AK3045" s="72"/>
      <c r="AL3045" s="133"/>
      <c r="AM3045" s="133"/>
      <c r="AN3045" s="133"/>
      <c r="AO3045" s="133"/>
      <c r="AP3045" s="133"/>
      <c r="AQ3045" s="133"/>
      <c r="AR3045" s="133"/>
      <c r="AS3045" s="133"/>
      <c r="AT3045" s="133"/>
      <c r="AU3045" s="133"/>
      <c r="AV3045" s="152"/>
      <c r="AW3045" s="134"/>
      <c r="AX3045" s="135"/>
    </row>
    <row r="3046" spans="1:50" x14ac:dyDescent="0.25">
      <c r="A3046" s="3"/>
      <c r="B3046" s="129"/>
      <c r="X3046" s="72"/>
      <c r="Y3046" s="132"/>
      <c r="AB3046" s="131"/>
      <c r="AC3046" s="131"/>
      <c r="AD3046" s="131"/>
      <c r="AE3046" s="131"/>
      <c r="AF3046" s="131"/>
      <c r="AG3046" s="131"/>
      <c r="AH3046" s="131"/>
      <c r="AI3046" s="131"/>
      <c r="AJ3046" s="140"/>
      <c r="AK3046" s="72"/>
      <c r="AL3046" s="133"/>
      <c r="AM3046" s="133"/>
      <c r="AN3046" s="133"/>
      <c r="AO3046" s="133"/>
      <c r="AP3046" s="133"/>
      <c r="AQ3046" s="133"/>
      <c r="AR3046" s="133"/>
      <c r="AS3046" s="133"/>
      <c r="AT3046" s="133"/>
      <c r="AU3046" s="133"/>
      <c r="AV3046" s="152"/>
      <c r="AW3046" s="134"/>
      <c r="AX3046" s="135"/>
    </row>
    <row r="3047" spans="1:50" x14ac:dyDescent="0.25">
      <c r="A3047" s="3"/>
      <c r="B3047" s="129"/>
      <c r="X3047" s="72"/>
      <c r="Y3047" s="132"/>
      <c r="AB3047" s="131"/>
      <c r="AC3047" s="131"/>
      <c r="AD3047" s="131"/>
      <c r="AE3047" s="131"/>
      <c r="AF3047" s="131"/>
      <c r="AG3047" s="131"/>
      <c r="AH3047" s="131"/>
      <c r="AI3047" s="131"/>
      <c r="AJ3047" s="140"/>
      <c r="AK3047" s="72"/>
      <c r="AL3047" s="133"/>
      <c r="AM3047" s="133"/>
      <c r="AN3047" s="133"/>
      <c r="AO3047" s="133"/>
      <c r="AP3047" s="133"/>
      <c r="AQ3047" s="133"/>
      <c r="AR3047" s="133"/>
      <c r="AS3047" s="133"/>
      <c r="AT3047" s="133"/>
      <c r="AU3047" s="133"/>
      <c r="AV3047" s="152"/>
      <c r="AW3047" s="134"/>
      <c r="AX3047" s="135"/>
    </row>
    <row r="3048" spans="1:50" x14ac:dyDescent="0.25">
      <c r="A3048" s="3"/>
      <c r="B3048" s="129"/>
      <c r="X3048" s="72"/>
      <c r="Y3048" s="132"/>
      <c r="AB3048" s="131"/>
      <c r="AC3048" s="131"/>
      <c r="AD3048" s="131"/>
      <c r="AE3048" s="131"/>
      <c r="AF3048" s="131"/>
      <c r="AG3048" s="131"/>
      <c r="AH3048" s="131"/>
      <c r="AI3048" s="131"/>
      <c r="AJ3048" s="140"/>
      <c r="AK3048" s="72"/>
      <c r="AL3048" s="133"/>
      <c r="AM3048" s="133"/>
      <c r="AN3048" s="133"/>
      <c r="AO3048" s="133"/>
      <c r="AP3048" s="133"/>
      <c r="AQ3048" s="133"/>
      <c r="AR3048" s="133"/>
      <c r="AS3048" s="133"/>
      <c r="AT3048" s="133"/>
      <c r="AU3048" s="133"/>
      <c r="AV3048" s="152"/>
      <c r="AW3048" s="134"/>
      <c r="AX3048" s="135"/>
    </row>
    <row r="3049" spans="1:50" x14ac:dyDescent="0.25">
      <c r="A3049" s="3"/>
      <c r="B3049" s="129"/>
      <c r="X3049" s="72"/>
      <c r="Y3049" s="132"/>
      <c r="AB3049" s="131"/>
      <c r="AC3049" s="131"/>
      <c r="AD3049" s="131"/>
      <c r="AE3049" s="131"/>
      <c r="AF3049" s="131"/>
      <c r="AG3049" s="131"/>
      <c r="AH3049" s="131"/>
      <c r="AI3049" s="131"/>
      <c r="AJ3049" s="140"/>
      <c r="AK3049" s="72"/>
      <c r="AL3049" s="133"/>
      <c r="AM3049" s="133"/>
      <c r="AN3049" s="133"/>
      <c r="AO3049" s="133"/>
      <c r="AP3049" s="133"/>
      <c r="AQ3049" s="133"/>
      <c r="AR3049" s="133"/>
      <c r="AS3049" s="133"/>
      <c r="AT3049" s="133"/>
      <c r="AU3049" s="133"/>
      <c r="AV3049" s="152"/>
      <c r="AW3049" s="134"/>
      <c r="AX3049" s="135"/>
    </row>
    <row r="3050" spans="1:50" x14ac:dyDescent="0.25">
      <c r="A3050" s="3"/>
      <c r="B3050" s="129"/>
      <c r="X3050" s="72"/>
      <c r="Y3050" s="132"/>
      <c r="AB3050" s="131"/>
      <c r="AC3050" s="131"/>
      <c r="AD3050" s="131"/>
      <c r="AE3050" s="131"/>
      <c r="AF3050" s="131"/>
      <c r="AG3050" s="131"/>
      <c r="AH3050" s="131"/>
      <c r="AI3050" s="131"/>
      <c r="AJ3050" s="140"/>
      <c r="AK3050" s="72"/>
      <c r="AL3050" s="133"/>
      <c r="AM3050" s="133"/>
      <c r="AN3050" s="133"/>
      <c r="AO3050" s="133"/>
      <c r="AP3050" s="133"/>
      <c r="AQ3050" s="133"/>
      <c r="AR3050" s="133"/>
      <c r="AS3050" s="133"/>
      <c r="AT3050" s="133"/>
      <c r="AU3050" s="133"/>
      <c r="AV3050" s="152"/>
      <c r="AW3050" s="134"/>
      <c r="AX3050" s="135"/>
    </row>
    <row r="3051" spans="1:50" x14ac:dyDescent="0.25">
      <c r="A3051" s="3"/>
      <c r="B3051" s="129"/>
      <c r="X3051" s="72"/>
      <c r="Y3051" s="132"/>
      <c r="AB3051" s="131"/>
      <c r="AC3051" s="131"/>
      <c r="AD3051" s="131"/>
      <c r="AE3051" s="131"/>
      <c r="AF3051" s="131"/>
      <c r="AG3051" s="131"/>
      <c r="AH3051" s="131"/>
      <c r="AI3051" s="131"/>
      <c r="AJ3051" s="140"/>
      <c r="AK3051" s="72"/>
      <c r="AL3051" s="133"/>
      <c r="AM3051" s="133"/>
      <c r="AN3051" s="133"/>
      <c r="AO3051" s="133"/>
      <c r="AP3051" s="133"/>
      <c r="AQ3051" s="133"/>
      <c r="AR3051" s="133"/>
      <c r="AS3051" s="133"/>
      <c r="AT3051" s="133"/>
      <c r="AU3051" s="133"/>
      <c r="AV3051" s="152"/>
      <c r="AW3051" s="134"/>
      <c r="AX3051" s="135"/>
    </row>
    <row r="3052" spans="1:50" x14ac:dyDescent="0.25">
      <c r="A3052" s="3"/>
      <c r="B3052" s="129"/>
      <c r="X3052" s="72"/>
      <c r="Y3052" s="132"/>
      <c r="AB3052" s="131"/>
      <c r="AC3052" s="131"/>
      <c r="AD3052" s="131"/>
      <c r="AE3052" s="131"/>
      <c r="AF3052" s="131"/>
      <c r="AG3052" s="131"/>
      <c r="AH3052" s="131"/>
      <c r="AI3052" s="131"/>
      <c r="AJ3052" s="140"/>
      <c r="AK3052" s="72"/>
      <c r="AL3052" s="133"/>
      <c r="AM3052" s="133"/>
      <c r="AN3052" s="133"/>
      <c r="AO3052" s="133"/>
      <c r="AP3052" s="133"/>
      <c r="AQ3052" s="133"/>
      <c r="AR3052" s="133"/>
      <c r="AS3052" s="133"/>
      <c r="AT3052" s="133"/>
      <c r="AU3052" s="133"/>
      <c r="AV3052" s="152"/>
      <c r="AW3052" s="134"/>
      <c r="AX3052" s="135"/>
    </row>
    <row r="3053" spans="1:50" x14ac:dyDescent="0.25">
      <c r="A3053" s="3"/>
      <c r="B3053" s="129"/>
      <c r="X3053" s="72"/>
      <c r="Y3053" s="132"/>
      <c r="AB3053" s="131"/>
      <c r="AC3053" s="131"/>
      <c r="AD3053" s="131"/>
      <c r="AE3053" s="131"/>
      <c r="AF3053" s="131"/>
      <c r="AG3053" s="131"/>
      <c r="AH3053" s="131"/>
      <c r="AI3053" s="131"/>
      <c r="AJ3053" s="140"/>
      <c r="AK3053" s="72"/>
      <c r="AL3053" s="133"/>
      <c r="AM3053" s="133"/>
      <c r="AN3053" s="133"/>
      <c r="AO3053" s="133"/>
      <c r="AP3053" s="133"/>
      <c r="AQ3053" s="133"/>
      <c r="AR3053" s="133"/>
      <c r="AS3053" s="133"/>
      <c r="AT3053" s="133"/>
      <c r="AU3053" s="133"/>
      <c r="AV3053" s="152"/>
      <c r="AW3053" s="134"/>
      <c r="AX3053" s="135"/>
    </row>
    <row r="3054" spans="1:50" x14ac:dyDescent="0.25">
      <c r="A3054" s="3"/>
      <c r="B3054" s="129"/>
      <c r="X3054" s="72"/>
      <c r="Y3054" s="132"/>
      <c r="AB3054" s="131"/>
      <c r="AC3054" s="131"/>
      <c r="AD3054" s="131"/>
      <c r="AE3054" s="131"/>
      <c r="AF3054" s="131"/>
      <c r="AG3054" s="131"/>
      <c r="AH3054" s="131"/>
      <c r="AI3054" s="131"/>
      <c r="AJ3054" s="140"/>
      <c r="AK3054" s="72"/>
      <c r="AL3054" s="133"/>
      <c r="AM3054" s="133"/>
      <c r="AN3054" s="133"/>
      <c r="AO3054" s="133"/>
      <c r="AP3054" s="133"/>
      <c r="AQ3054" s="133"/>
      <c r="AR3054" s="133"/>
      <c r="AS3054" s="133"/>
      <c r="AT3054" s="133"/>
      <c r="AU3054" s="133"/>
      <c r="AV3054" s="152"/>
      <c r="AW3054" s="134"/>
      <c r="AX3054" s="135"/>
    </row>
    <row r="3055" spans="1:50" x14ac:dyDescent="0.25">
      <c r="A3055" s="3"/>
      <c r="B3055" s="129"/>
      <c r="X3055" s="72"/>
      <c r="Y3055" s="132"/>
      <c r="AB3055" s="131"/>
      <c r="AC3055" s="131"/>
      <c r="AD3055" s="131"/>
      <c r="AE3055" s="131"/>
      <c r="AF3055" s="131"/>
      <c r="AG3055" s="131"/>
      <c r="AH3055" s="131"/>
      <c r="AI3055" s="131"/>
      <c r="AJ3055" s="140"/>
      <c r="AK3055" s="72"/>
      <c r="AL3055" s="133"/>
      <c r="AM3055" s="133"/>
      <c r="AN3055" s="133"/>
      <c r="AO3055" s="133"/>
      <c r="AP3055" s="133"/>
      <c r="AQ3055" s="133"/>
      <c r="AR3055" s="133"/>
      <c r="AS3055" s="133"/>
      <c r="AT3055" s="133"/>
      <c r="AU3055" s="133"/>
      <c r="AV3055" s="152"/>
      <c r="AW3055" s="134"/>
      <c r="AX3055" s="135"/>
    </row>
    <row r="3056" spans="1:50" x14ac:dyDescent="0.25">
      <c r="A3056" s="3"/>
      <c r="B3056" s="129"/>
      <c r="X3056" s="72"/>
      <c r="Y3056" s="132"/>
      <c r="AB3056" s="131"/>
      <c r="AC3056" s="131"/>
      <c r="AD3056" s="131"/>
      <c r="AE3056" s="131"/>
      <c r="AF3056" s="131"/>
      <c r="AG3056" s="131"/>
      <c r="AH3056" s="131"/>
      <c r="AI3056" s="131"/>
      <c r="AJ3056" s="140"/>
      <c r="AK3056" s="72"/>
      <c r="AL3056" s="133"/>
      <c r="AM3056" s="133"/>
      <c r="AN3056" s="133"/>
      <c r="AO3056" s="133"/>
      <c r="AP3056" s="133"/>
      <c r="AQ3056" s="133"/>
      <c r="AR3056" s="133"/>
      <c r="AS3056" s="133"/>
      <c r="AT3056" s="133"/>
      <c r="AU3056" s="133"/>
      <c r="AV3056" s="152"/>
      <c r="AW3056" s="134"/>
      <c r="AX3056" s="135"/>
    </row>
    <row r="3057" spans="1:50" x14ac:dyDescent="0.25">
      <c r="A3057" s="3"/>
      <c r="B3057" s="129"/>
      <c r="X3057" s="72"/>
      <c r="Y3057" s="132"/>
      <c r="AB3057" s="131"/>
      <c r="AC3057" s="131"/>
      <c r="AD3057" s="131"/>
      <c r="AE3057" s="131"/>
      <c r="AF3057" s="131"/>
      <c r="AG3057" s="131"/>
      <c r="AH3057" s="131"/>
      <c r="AI3057" s="131"/>
      <c r="AJ3057" s="140"/>
      <c r="AK3057" s="72"/>
      <c r="AL3057" s="133"/>
      <c r="AM3057" s="133"/>
      <c r="AN3057" s="133"/>
      <c r="AO3057" s="133"/>
      <c r="AP3057" s="133"/>
      <c r="AQ3057" s="133"/>
      <c r="AR3057" s="133"/>
      <c r="AS3057" s="133"/>
      <c r="AT3057" s="133"/>
      <c r="AU3057" s="133"/>
      <c r="AV3057" s="152"/>
      <c r="AW3057" s="134"/>
      <c r="AX3057" s="135"/>
    </row>
    <row r="3058" spans="1:50" x14ac:dyDescent="0.25">
      <c r="A3058" s="3"/>
      <c r="B3058" s="129"/>
      <c r="X3058" s="72"/>
      <c r="Y3058" s="132"/>
      <c r="AB3058" s="131"/>
      <c r="AC3058" s="131"/>
      <c r="AD3058" s="131"/>
      <c r="AE3058" s="131"/>
      <c r="AF3058" s="131"/>
      <c r="AG3058" s="131"/>
      <c r="AH3058" s="131"/>
      <c r="AI3058" s="131"/>
      <c r="AJ3058" s="140"/>
      <c r="AK3058" s="72"/>
      <c r="AL3058" s="133"/>
      <c r="AM3058" s="133"/>
      <c r="AN3058" s="133"/>
      <c r="AO3058" s="133"/>
      <c r="AP3058" s="133"/>
      <c r="AQ3058" s="133"/>
      <c r="AR3058" s="133"/>
      <c r="AS3058" s="133"/>
      <c r="AT3058" s="133"/>
      <c r="AU3058" s="133"/>
      <c r="AV3058" s="152"/>
      <c r="AW3058" s="134"/>
      <c r="AX3058" s="135"/>
    </row>
    <row r="3059" spans="1:50" x14ac:dyDescent="0.25">
      <c r="A3059" s="3"/>
      <c r="B3059" s="129"/>
      <c r="X3059" s="72"/>
      <c r="Y3059" s="132"/>
      <c r="AB3059" s="131"/>
      <c r="AC3059" s="131"/>
      <c r="AD3059" s="131"/>
      <c r="AE3059" s="131"/>
      <c r="AF3059" s="131"/>
      <c r="AG3059" s="131"/>
      <c r="AH3059" s="131"/>
      <c r="AI3059" s="131"/>
      <c r="AJ3059" s="140"/>
      <c r="AK3059" s="72"/>
      <c r="AL3059" s="133"/>
      <c r="AM3059" s="133"/>
      <c r="AN3059" s="133"/>
      <c r="AO3059" s="133"/>
      <c r="AP3059" s="133"/>
      <c r="AQ3059" s="133"/>
      <c r="AR3059" s="133"/>
      <c r="AS3059" s="133"/>
      <c r="AT3059" s="133"/>
      <c r="AU3059" s="133"/>
      <c r="AV3059" s="152"/>
      <c r="AW3059" s="134"/>
      <c r="AX3059" s="135"/>
    </row>
    <row r="3060" spans="1:50" x14ac:dyDescent="0.25">
      <c r="A3060" s="3"/>
      <c r="B3060" s="129"/>
      <c r="X3060" s="72"/>
      <c r="Y3060" s="132"/>
      <c r="AB3060" s="131"/>
      <c r="AC3060" s="131"/>
      <c r="AD3060" s="131"/>
      <c r="AE3060" s="131"/>
      <c r="AF3060" s="131"/>
      <c r="AG3060" s="131"/>
      <c r="AH3060" s="131"/>
      <c r="AI3060" s="131"/>
      <c r="AJ3060" s="140"/>
      <c r="AK3060" s="72"/>
      <c r="AL3060" s="133"/>
      <c r="AM3060" s="133"/>
      <c r="AN3060" s="133"/>
      <c r="AO3060" s="133"/>
      <c r="AP3060" s="133"/>
      <c r="AQ3060" s="133"/>
      <c r="AR3060" s="133"/>
      <c r="AS3060" s="133"/>
      <c r="AT3060" s="133"/>
      <c r="AU3060" s="133"/>
      <c r="AV3060" s="152"/>
      <c r="AW3060" s="134"/>
      <c r="AX3060" s="135"/>
    </row>
    <row r="3061" spans="1:50" x14ac:dyDescent="0.25">
      <c r="A3061" s="3"/>
      <c r="B3061" s="129"/>
      <c r="X3061" s="72"/>
      <c r="Y3061" s="132"/>
      <c r="AB3061" s="131"/>
      <c r="AC3061" s="131"/>
      <c r="AD3061" s="131"/>
      <c r="AE3061" s="131"/>
      <c r="AF3061" s="131"/>
      <c r="AG3061" s="131"/>
      <c r="AH3061" s="131"/>
      <c r="AI3061" s="131"/>
      <c r="AJ3061" s="140"/>
      <c r="AK3061" s="72"/>
      <c r="AL3061" s="133"/>
      <c r="AM3061" s="133"/>
      <c r="AN3061" s="133"/>
      <c r="AO3061" s="133"/>
      <c r="AP3061" s="133"/>
      <c r="AQ3061" s="133"/>
      <c r="AR3061" s="133"/>
      <c r="AS3061" s="133"/>
      <c r="AT3061" s="133"/>
      <c r="AU3061" s="133"/>
      <c r="AV3061" s="152"/>
      <c r="AW3061" s="134"/>
      <c r="AX3061" s="135"/>
    </row>
    <row r="3062" spans="1:50" x14ac:dyDescent="0.25">
      <c r="A3062" s="3"/>
      <c r="B3062" s="129"/>
      <c r="X3062" s="72"/>
      <c r="Y3062" s="132"/>
      <c r="AB3062" s="131"/>
      <c r="AC3062" s="131"/>
      <c r="AD3062" s="131"/>
      <c r="AE3062" s="131"/>
      <c r="AF3062" s="131"/>
      <c r="AG3062" s="131"/>
      <c r="AH3062" s="131"/>
      <c r="AI3062" s="131"/>
      <c r="AJ3062" s="140"/>
      <c r="AK3062" s="72"/>
      <c r="AL3062" s="133"/>
      <c r="AM3062" s="133"/>
      <c r="AN3062" s="133"/>
      <c r="AO3062" s="133"/>
      <c r="AP3062" s="133"/>
      <c r="AQ3062" s="133"/>
      <c r="AR3062" s="133"/>
      <c r="AS3062" s="133"/>
      <c r="AT3062" s="133"/>
      <c r="AU3062" s="133"/>
      <c r="AV3062" s="152"/>
      <c r="AW3062" s="134"/>
      <c r="AX3062" s="135"/>
    </row>
    <row r="3063" spans="1:50" x14ac:dyDescent="0.25">
      <c r="A3063" s="3"/>
      <c r="B3063" s="129"/>
      <c r="X3063" s="72"/>
      <c r="Y3063" s="132"/>
      <c r="AB3063" s="131"/>
      <c r="AC3063" s="131"/>
      <c r="AD3063" s="131"/>
      <c r="AE3063" s="131"/>
      <c r="AF3063" s="131"/>
      <c r="AG3063" s="131"/>
      <c r="AH3063" s="131"/>
      <c r="AI3063" s="131"/>
      <c r="AJ3063" s="140"/>
      <c r="AK3063" s="72"/>
      <c r="AL3063" s="133"/>
      <c r="AM3063" s="133"/>
      <c r="AN3063" s="133"/>
      <c r="AO3063" s="133"/>
      <c r="AP3063" s="133"/>
      <c r="AQ3063" s="133"/>
      <c r="AR3063" s="133"/>
      <c r="AS3063" s="133"/>
      <c r="AT3063" s="133"/>
      <c r="AU3063" s="133"/>
      <c r="AV3063" s="152"/>
      <c r="AW3063" s="134"/>
      <c r="AX3063" s="135"/>
    </row>
    <row r="3064" spans="1:50" x14ac:dyDescent="0.25">
      <c r="A3064" s="3"/>
      <c r="B3064" s="129"/>
      <c r="X3064" s="72"/>
      <c r="Y3064" s="132"/>
      <c r="AB3064" s="131"/>
      <c r="AC3064" s="131"/>
      <c r="AD3064" s="131"/>
      <c r="AE3064" s="131"/>
      <c r="AF3064" s="131"/>
      <c r="AG3064" s="131"/>
      <c r="AH3064" s="131"/>
      <c r="AI3064" s="131"/>
      <c r="AJ3064" s="140"/>
      <c r="AK3064" s="72"/>
      <c r="AL3064" s="133"/>
      <c r="AM3064" s="133"/>
      <c r="AN3064" s="133"/>
      <c r="AO3064" s="133"/>
      <c r="AP3064" s="133"/>
      <c r="AQ3064" s="133"/>
      <c r="AR3064" s="133"/>
      <c r="AS3064" s="133"/>
      <c r="AT3064" s="133"/>
      <c r="AU3064" s="133"/>
      <c r="AV3064" s="152"/>
      <c r="AW3064" s="134"/>
      <c r="AX3064" s="135"/>
    </row>
    <row r="3065" spans="1:50" x14ac:dyDescent="0.25">
      <c r="A3065" s="3"/>
      <c r="B3065" s="129"/>
      <c r="X3065" s="72"/>
      <c r="Y3065" s="132"/>
      <c r="AB3065" s="131"/>
      <c r="AC3065" s="131"/>
      <c r="AD3065" s="131"/>
      <c r="AE3065" s="131"/>
      <c r="AF3065" s="131"/>
      <c r="AG3065" s="131"/>
      <c r="AH3065" s="131"/>
      <c r="AI3065" s="131"/>
      <c r="AJ3065" s="140"/>
      <c r="AK3065" s="72"/>
      <c r="AL3065" s="133"/>
      <c r="AM3065" s="133"/>
      <c r="AN3065" s="133"/>
      <c r="AO3065" s="133"/>
      <c r="AP3065" s="133"/>
      <c r="AQ3065" s="133"/>
      <c r="AR3065" s="133"/>
      <c r="AS3065" s="133"/>
      <c r="AT3065" s="133"/>
      <c r="AU3065" s="133"/>
      <c r="AV3065" s="152"/>
      <c r="AW3065" s="134"/>
      <c r="AX3065" s="135"/>
    </row>
    <row r="3066" spans="1:50" x14ac:dyDescent="0.25">
      <c r="A3066" s="3"/>
      <c r="B3066" s="129"/>
      <c r="X3066" s="72"/>
      <c r="Y3066" s="132"/>
      <c r="AB3066" s="131"/>
      <c r="AC3066" s="131"/>
      <c r="AD3066" s="131"/>
      <c r="AE3066" s="131"/>
      <c r="AF3066" s="131"/>
      <c r="AG3066" s="131"/>
      <c r="AH3066" s="131"/>
      <c r="AI3066" s="131"/>
      <c r="AJ3066" s="140"/>
      <c r="AK3066" s="72"/>
      <c r="AL3066" s="133"/>
      <c r="AM3066" s="133"/>
      <c r="AN3066" s="133"/>
      <c r="AO3066" s="133"/>
      <c r="AP3066" s="133"/>
      <c r="AQ3066" s="133"/>
      <c r="AR3066" s="133"/>
      <c r="AS3066" s="133"/>
      <c r="AT3066" s="133"/>
      <c r="AU3066" s="133"/>
      <c r="AV3066" s="152"/>
      <c r="AW3066" s="134"/>
      <c r="AX3066" s="135"/>
    </row>
    <row r="3067" spans="1:50" x14ac:dyDescent="0.25">
      <c r="A3067" s="3"/>
      <c r="B3067" s="129"/>
      <c r="X3067" s="72"/>
      <c r="Y3067" s="132"/>
      <c r="AB3067" s="131"/>
      <c r="AC3067" s="131"/>
      <c r="AD3067" s="131"/>
      <c r="AE3067" s="131"/>
      <c r="AF3067" s="131"/>
      <c r="AG3067" s="131"/>
      <c r="AH3067" s="131"/>
      <c r="AI3067" s="131"/>
      <c r="AJ3067" s="140"/>
      <c r="AK3067" s="72"/>
      <c r="AL3067" s="133"/>
      <c r="AM3067" s="133"/>
      <c r="AN3067" s="133"/>
      <c r="AO3067" s="133"/>
      <c r="AP3067" s="133"/>
      <c r="AQ3067" s="133"/>
      <c r="AR3067" s="133"/>
      <c r="AS3067" s="133"/>
      <c r="AT3067" s="133"/>
      <c r="AU3067" s="133"/>
      <c r="AV3067" s="152"/>
      <c r="AW3067" s="134"/>
      <c r="AX3067" s="135"/>
    </row>
    <row r="3068" spans="1:50" x14ac:dyDescent="0.25">
      <c r="A3068" s="3"/>
      <c r="B3068" s="129"/>
      <c r="X3068" s="72"/>
      <c r="Y3068" s="132"/>
      <c r="AB3068" s="131"/>
      <c r="AC3068" s="131"/>
      <c r="AD3068" s="131"/>
      <c r="AE3068" s="131"/>
      <c r="AF3068" s="131"/>
      <c r="AG3068" s="131"/>
      <c r="AH3068" s="131"/>
      <c r="AI3068" s="131"/>
      <c r="AJ3068" s="140"/>
      <c r="AK3068" s="72"/>
      <c r="AL3068" s="133"/>
      <c r="AM3068" s="133"/>
      <c r="AN3068" s="133"/>
      <c r="AO3068" s="133"/>
      <c r="AP3068" s="133"/>
      <c r="AQ3068" s="133"/>
      <c r="AR3068" s="133"/>
      <c r="AS3068" s="133"/>
      <c r="AT3068" s="133"/>
      <c r="AU3068" s="133"/>
      <c r="AV3068" s="152"/>
      <c r="AW3068" s="134"/>
      <c r="AX3068" s="135"/>
    </row>
    <row r="3069" spans="1:50" x14ac:dyDescent="0.25">
      <c r="A3069" s="3"/>
      <c r="B3069" s="129"/>
      <c r="X3069" s="72"/>
      <c r="Y3069" s="132"/>
      <c r="AB3069" s="131"/>
      <c r="AC3069" s="131"/>
      <c r="AD3069" s="131"/>
      <c r="AE3069" s="131"/>
      <c r="AF3069" s="131"/>
      <c r="AG3069" s="131"/>
      <c r="AH3069" s="131"/>
      <c r="AI3069" s="131"/>
      <c r="AJ3069" s="140"/>
      <c r="AK3069" s="72"/>
      <c r="AL3069" s="133"/>
      <c r="AM3069" s="133"/>
      <c r="AN3069" s="133"/>
      <c r="AO3069" s="133"/>
      <c r="AP3069" s="133"/>
      <c r="AQ3069" s="133"/>
      <c r="AR3069" s="133"/>
      <c r="AS3069" s="133"/>
      <c r="AT3069" s="133"/>
      <c r="AU3069" s="133"/>
      <c r="AV3069" s="152"/>
      <c r="AW3069" s="134"/>
      <c r="AX3069" s="135"/>
    </row>
    <row r="3070" spans="1:50" x14ac:dyDescent="0.25">
      <c r="A3070" s="3"/>
      <c r="B3070" s="129"/>
      <c r="X3070" s="72"/>
      <c r="Y3070" s="132"/>
      <c r="AB3070" s="131"/>
      <c r="AC3070" s="131"/>
      <c r="AD3070" s="131"/>
      <c r="AE3070" s="131"/>
      <c r="AF3070" s="131"/>
      <c r="AG3070" s="131"/>
      <c r="AH3070" s="131"/>
      <c r="AI3070" s="131"/>
      <c r="AJ3070" s="140"/>
      <c r="AK3070" s="72"/>
      <c r="AL3070" s="133"/>
      <c r="AM3070" s="133"/>
      <c r="AN3070" s="133"/>
      <c r="AO3070" s="133"/>
      <c r="AP3070" s="133"/>
      <c r="AQ3070" s="133"/>
      <c r="AR3070" s="133"/>
      <c r="AS3070" s="133"/>
      <c r="AT3070" s="133"/>
      <c r="AU3070" s="133"/>
      <c r="AV3070" s="152"/>
      <c r="AW3070" s="134"/>
      <c r="AX3070" s="135"/>
    </row>
    <row r="3071" spans="1:50" x14ac:dyDescent="0.25">
      <c r="A3071" s="3"/>
      <c r="B3071" s="129"/>
      <c r="X3071" s="72"/>
      <c r="Y3071" s="132"/>
      <c r="AB3071" s="131"/>
      <c r="AC3071" s="131"/>
      <c r="AD3071" s="131"/>
      <c r="AE3071" s="131"/>
      <c r="AF3071" s="131"/>
      <c r="AG3071" s="131"/>
      <c r="AH3071" s="131"/>
      <c r="AI3071" s="131"/>
      <c r="AJ3071" s="140"/>
      <c r="AK3071" s="72"/>
      <c r="AL3071" s="133"/>
      <c r="AM3071" s="133"/>
      <c r="AN3071" s="133"/>
      <c r="AO3071" s="133"/>
      <c r="AP3071" s="133"/>
      <c r="AQ3071" s="133"/>
      <c r="AR3071" s="133"/>
      <c r="AS3071" s="133"/>
      <c r="AT3071" s="133"/>
      <c r="AU3071" s="133"/>
      <c r="AV3071" s="152"/>
      <c r="AW3071" s="134"/>
      <c r="AX3071" s="135"/>
    </row>
    <row r="3072" spans="1:50" x14ac:dyDescent="0.25">
      <c r="A3072" s="3"/>
      <c r="B3072" s="129"/>
      <c r="X3072" s="72"/>
      <c r="Y3072" s="132"/>
      <c r="AB3072" s="131"/>
      <c r="AC3072" s="131"/>
      <c r="AD3072" s="131"/>
      <c r="AE3072" s="131"/>
      <c r="AF3072" s="131"/>
      <c r="AG3072" s="131"/>
      <c r="AH3072" s="131"/>
      <c r="AI3072" s="131"/>
      <c r="AJ3072" s="140"/>
      <c r="AK3072" s="72"/>
      <c r="AL3072" s="133"/>
      <c r="AM3072" s="133"/>
      <c r="AN3072" s="133"/>
      <c r="AO3072" s="133"/>
      <c r="AP3072" s="133"/>
      <c r="AQ3072" s="133"/>
      <c r="AR3072" s="133"/>
      <c r="AS3072" s="133"/>
      <c r="AT3072" s="133"/>
      <c r="AU3072" s="133"/>
      <c r="AV3072" s="152"/>
      <c r="AW3072" s="134"/>
      <c r="AX3072" s="135"/>
    </row>
    <row r="3073" spans="1:50" x14ac:dyDescent="0.25">
      <c r="A3073" s="3"/>
      <c r="B3073" s="129"/>
      <c r="X3073" s="72"/>
      <c r="Y3073" s="132"/>
      <c r="AB3073" s="131"/>
      <c r="AC3073" s="131"/>
      <c r="AD3073" s="131"/>
      <c r="AE3073" s="131"/>
      <c r="AF3073" s="131"/>
      <c r="AG3073" s="131"/>
      <c r="AH3073" s="131"/>
      <c r="AI3073" s="131"/>
      <c r="AJ3073" s="140"/>
      <c r="AK3073" s="72"/>
      <c r="AL3073" s="133"/>
      <c r="AM3073" s="133"/>
      <c r="AN3073" s="133"/>
      <c r="AO3073" s="133"/>
      <c r="AP3073" s="133"/>
      <c r="AQ3073" s="133"/>
      <c r="AR3073" s="133"/>
      <c r="AS3073" s="133"/>
      <c r="AT3073" s="133"/>
      <c r="AU3073" s="133"/>
      <c r="AV3073" s="152"/>
      <c r="AW3073" s="134"/>
      <c r="AX3073" s="135"/>
    </row>
    <row r="3074" spans="1:50" x14ac:dyDescent="0.25">
      <c r="A3074" s="3"/>
      <c r="B3074" s="129"/>
      <c r="X3074" s="72"/>
      <c r="Y3074" s="132"/>
      <c r="AB3074" s="131"/>
      <c r="AC3074" s="131"/>
      <c r="AD3074" s="131"/>
      <c r="AE3074" s="131"/>
      <c r="AF3074" s="131"/>
      <c r="AG3074" s="131"/>
      <c r="AH3074" s="131"/>
      <c r="AI3074" s="131"/>
      <c r="AJ3074" s="140"/>
      <c r="AK3074" s="72"/>
      <c r="AL3074" s="133"/>
      <c r="AM3074" s="133"/>
      <c r="AN3074" s="133"/>
      <c r="AO3074" s="133"/>
      <c r="AP3074" s="133"/>
      <c r="AQ3074" s="133"/>
      <c r="AR3074" s="133"/>
      <c r="AS3074" s="133"/>
      <c r="AT3074" s="133"/>
      <c r="AU3074" s="133"/>
      <c r="AV3074" s="152"/>
      <c r="AW3074" s="134"/>
      <c r="AX3074" s="135"/>
    </row>
    <row r="3075" spans="1:50" x14ac:dyDescent="0.25">
      <c r="A3075" s="3"/>
      <c r="B3075" s="129"/>
      <c r="X3075" s="72"/>
      <c r="Y3075" s="132"/>
      <c r="AB3075" s="131"/>
      <c r="AC3075" s="131"/>
      <c r="AD3075" s="131"/>
      <c r="AE3075" s="131"/>
      <c r="AF3075" s="131"/>
      <c r="AG3075" s="131"/>
      <c r="AH3075" s="131"/>
      <c r="AI3075" s="131"/>
      <c r="AJ3075" s="140"/>
      <c r="AK3075" s="72"/>
      <c r="AL3075" s="133"/>
      <c r="AM3075" s="133"/>
      <c r="AN3075" s="133"/>
      <c r="AO3075" s="133"/>
      <c r="AP3075" s="133"/>
      <c r="AQ3075" s="133"/>
      <c r="AR3075" s="133"/>
      <c r="AS3075" s="133"/>
      <c r="AT3075" s="133"/>
      <c r="AU3075" s="133"/>
      <c r="AV3075" s="152"/>
      <c r="AW3075" s="134"/>
      <c r="AX3075" s="135"/>
    </row>
    <row r="3076" spans="1:50" x14ac:dyDescent="0.25">
      <c r="A3076" s="3"/>
      <c r="B3076" s="129"/>
      <c r="X3076" s="72"/>
      <c r="Y3076" s="132"/>
      <c r="AB3076" s="131"/>
      <c r="AC3076" s="131"/>
      <c r="AD3076" s="131"/>
      <c r="AE3076" s="131"/>
      <c r="AF3076" s="131"/>
      <c r="AG3076" s="131"/>
      <c r="AH3076" s="131"/>
      <c r="AI3076" s="131"/>
      <c r="AJ3076" s="140"/>
      <c r="AK3076" s="72"/>
      <c r="AL3076" s="133"/>
      <c r="AM3076" s="133"/>
      <c r="AN3076" s="133"/>
      <c r="AO3076" s="133"/>
      <c r="AP3076" s="133"/>
      <c r="AQ3076" s="133"/>
      <c r="AR3076" s="133"/>
      <c r="AS3076" s="133"/>
      <c r="AT3076" s="133"/>
      <c r="AU3076" s="133"/>
      <c r="AV3076" s="152"/>
      <c r="AW3076" s="134"/>
      <c r="AX3076" s="135"/>
    </row>
    <row r="3077" spans="1:50" x14ac:dyDescent="0.25">
      <c r="A3077" s="3"/>
      <c r="B3077" s="129"/>
      <c r="X3077" s="72"/>
      <c r="Y3077" s="132"/>
      <c r="AB3077" s="131"/>
      <c r="AC3077" s="131"/>
      <c r="AD3077" s="131"/>
      <c r="AE3077" s="131"/>
      <c r="AF3077" s="131"/>
      <c r="AG3077" s="131"/>
      <c r="AH3077" s="131"/>
      <c r="AI3077" s="131"/>
      <c r="AJ3077" s="140"/>
      <c r="AK3077" s="72"/>
      <c r="AL3077" s="133"/>
      <c r="AM3077" s="133"/>
      <c r="AN3077" s="133"/>
      <c r="AO3077" s="133"/>
      <c r="AP3077" s="133"/>
      <c r="AQ3077" s="133"/>
      <c r="AR3077" s="133"/>
      <c r="AS3077" s="133"/>
      <c r="AT3077" s="133"/>
      <c r="AU3077" s="133"/>
      <c r="AV3077" s="152"/>
      <c r="AW3077" s="134"/>
      <c r="AX3077" s="135"/>
    </row>
    <row r="3078" spans="1:50" x14ac:dyDescent="0.25">
      <c r="A3078" s="3"/>
      <c r="B3078" s="129"/>
      <c r="X3078" s="72"/>
      <c r="Y3078" s="132"/>
      <c r="AB3078" s="131"/>
      <c r="AC3078" s="131"/>
      <c r="AD3078" s="131"/>
      <c r="AE3078" s="131"/>
      <c r="AF3078" s="131"/>
      <c r="AG3078" s="131"/>
      <c r="AH3078" s="131"/>
      <c r="AI3078" s="131"/>
      <c r="AJ3078" s="140"/>
      <c r="AK3078" s="72"/>
      <c r="AL3078" s="133"/>
      <c r="AM3078" s="133"/>
      <c r="AN3078" s="133"/>
      <c r="AO3078" s="133"/>
      <c r="AP3078" s="133"/>
      <c r="AQ3078" s="133"/>
      <c r="AR3078" s="133"/>
      <c r="AS3078" s="133"/>
      <c r="AT3078" s="133"/>
      <c r="AU3078" s="133"/>
      <c r="AV3078" s="152"/>
      <c r="AW3078" s="134"/>
      <c r="AX3078" s="135"/>
    </row>
    <row r="3079" spans="1:50" x14ac:dyDescent="0.25">
      <c r="A3079" s="3"/>
      <c r="B3079" s="129"/>
      <c r="X3079" s="72"/>
      <c r="Y3079" s="132"/>
      <c r="AB3079" s="131"/>
      <c r="AC3079" s="131"/>
      <c r="AD3079" s="131"/>
      <c r="AE3079" s="131"/>
      <c r="AF3079" s="131"/>
      <c r="AG3079" s="131"/>
      <c r="AH3079" s="131"/>
      <c r="AI3079" s="131"/>
      <c r="AJ3079" s="140"/>
      <c r="AK3079" s="72"/>
      <c r="AL3079" s="133"/>
      <c r="AM3079" s="133"/>
      <c r="AN3079" s="133"/>
      <c r="AO3079" s="133"/>
      <c r="AP3079" s="133"/>
      <c r="AQ3079" s="133"/>
      <c r="AR3079" s="133"/>
      <c r="AS3079" s="133"/>
      <c r="AT3079" s="133"/>
      <c r="AU3079" s="133"/>
      <c r="AV3079" s="152"/>
      <c r="AW3079" s="134"/>
      <c r="AX3079" s="135"/>
    </row>
    <row r="3080" spans="1:50" x14ac:dyDescent="0.25">
      <c r="A3080" s="3"/>
      <c r="B3080" s="129"/>
      <c r="X3080" s="72"/>
      <c r="Y3080" s="132"/>
      <c r="AB3080" s="131"/>
      <c r="AC3080" s="131"/>
      <c r="AD3080" s="131"/>
      <c r="AE3080" s="131"/>
      <c r="AF3080" s="131"/>
      <c r="AG3080" s="131"/>
      <c r="AH3080" s="131"/>
      <c r="AI3080" s="131"/>
      <c r="AJ3080" s="140"/>
      <c r="AK3080" s="72"/>
      <c r="AL3080" s="133"/>
      <c r="AM3080" s="133"/>
      <c r="AN3080" s="133"/>
      <c r="AO3080" s="133"/>
      <c r="AP3080" s="133"/>
      <c r="AQ3080" s="133"/>
      <c r="AR3080" s="133"/>
      <c r="AS3080" s="133"/>
      <c r="AT3080" s="133"/>
      <c r="AU3080" s="133"/>
      <c r="AV3080" s="152"/>
      <c r="AW3080" s="134"/>
      <c r="AX3080" s="135"/>
    </row>
    <row r="3081" spans="1:50" x14ac:dyDescent="0.25">
      <c r="A3081" s="3"/>
      <c r="B3081" s="129"/>
      <c r="X3081" s="72"/>
      <c r="Y3081" s="132"/>
      <c r="AB3081" s="131"/>
      <c r="AC3081" s="131"/>
      <c r="AD3081" s="131"/>
      <c r="AE3081" s="131"/>
      <c r="AF3081" s="131"/>
      <c r="AG3081" s="131"/>
      <c r="AH3081" s="131"/>
      <c r="AI3081" s="131"/>
      <c r="AJ3081" s="140"/>
      <c r="AK3081" s="72"/>
      <c r="AL3081" s="133"/>
      <c r="AM3081" s="133"/>
      <c r="AN3081" s="133"/>
      <c r="AO3081" s="133"/>
      <c r="AP3081" s="133"/>
      <c r="AQ3081" s="133"/>
      <c r="AR3081" s="133"/>
      <c r="AS3081" s="133"/>
      <c r="AT3081" s="133"/>
      <c r="AU3081" s="133"/>
      <c r="AV3081" s="152"/>
      <c r="AW3081" s="134"/>
      <c r="AX3081" s="135"/>
    </row>
    <row r="3082" spans="1:50" x14ac:dyDescent="0.25">
      <c r="A3082" s="3"/>
      <c r="B3082" s="129"/>
      <c r="X3082" s="72"/>
      <c r="Y3082" s="132"/>
      <c r="AB3082" s="131"/>
      <c r="AC3082" s="131"/>
      <c r="AD3082" s="131"/>
      <c r="AE3082" s="131"/>
      <c r="AF3082" s="131"/>
      <c r="AG3082" s="131"/>
      <c r="AH3082" s="131"/>
      <c r="AI3082" s="131"/>
      <c r="AJ3082" s="140"/>
      <c r="AK3082" s="72"/>
      <c r="AL3082" s="133"/>
      <c r="AM3082" s="133"/>
      <c r="AN3082" s="133"/>
      <c r="AO3082" s="133"/>
      <c r="AP3082" s="133"/>
      <c r="AQ3082" s="133"/>
      <c r="AR3082" s="133"/>
      <c r="AS3082" s="133"/>
      <c r="AT3082" s="133"/>
      <c r="AU3082" s="133"/>
      <c r="AV3082" s="152"/>
      <c r="AW3082" s="134"/>
      <c r="AX3082" s="135"/>
    </row>
    <row r="3083" spans="1:50" x14ac:dyDescent="0.25">
      <c r="A3083" s="3"/>
      <c r="B3083" s="129"/>
      <c r="X3083" s="72"/>
      <c r="Y3083" s="132"/>
      <c r="AB3083" s="131"/>
      <c r="AC3083" s="131"/>
      <c r="AD3083" s="131"/>
      <c r="AE3083" s="131"/>
      <c r="AF3083" s="131"/>
      <c r="AG3083" s="131"/>
      <c r="AH3083" s="131"/>
      <c r="AI3083" s="131"/>
      <c r="AJ3083" s="140"/>
      <c r="AK3083" s="72"/>
      <c r="AL3083" s="133"/>
      <c r="AM3083" s="133"/>
      <c r="AN3083" s="133"/>
      <c r="AO3083" s="133"/>
      <c r="AP3083" s="133"/>
      <c r="AQ3083" s="133"/>
      <c r="AR3083" s="133"/>
      <c r="AS3083" s="133"/>
      <c r="AT3083" s="133"/>
      <c r="AU3083" s="133"/>
      <c r="AV3083" s="152"/>
      <c r="AW3083" s="134"/>
      <c r="AX3083" s="135"/>
    </row>
    <row r="3084" spans="1:50" x14ac:dyDescent="0.25">
      <c r="A3084" s="3"/>
      <c r="B3084" s="129"/>
      <c r="X3084" s="72"/>
      <c r="Y3084" s="132"/>
      <c r="AB3084" s="131"/>
      <c r="AC3084" s="131"/>
      <c r="AD3084" s="131"/>
      <c r="AE3084" s="131"/>
      <c r="AF3084" s="131"/>
      <c r="AG3084" s="131"/>
      <c r="AH3084" s="131"/>
      <c r="AI3084" s="131"/>
      <c r="AJ3084" s="140"/>
      <c r="AK3084" s="72"/>
      <c r="AL3084" s="133"/>
      <c r="AM3084" s="133"/>
      <c r="AN3084" s="133"/>
      <c r="AO3084" s="133"/>
      <c r="AP3084" s="133"/>
      <c r="AQ3084" s="133"/>
      <c r="AR3084" s="133"/>
      <c r="AS3084" s="133"/>
      <c r="AT3084" s="133"/>
      <c r="AU3084" s="133"/>
      <c r="AV3084" s="152"/>
      <c r="AW3084" s="134"/>
      <c r="AX3084" s="135"/>
    </row>
    <row r="3085" spans="1:50" x14ac:dyDescent="0.25">
      <c r="A3085" s="3"/>
      <c r="B3085" s="129"/>
      <c r="X3085" s="72"/>
      <c r="Y3085" s="132"/>
      <c r="AB3085" s="131"/>
      <c r="AC3085" s="131"/>
      <c r="AD3085" s="131"/>
      <c r="AE3085" s="131"/>
      <c r="AF3085" s="131"/>
      <c r="AG3085" s="131"/>
      <c r="AH3085" s="131"/>
      <c r="AI3085" s="131"/>
      <c r="AJ3085" s="140"/>
      <c r="AK3085" s="72"/>
      <c r="AL3085" s="133"/>
      <c r="AM3085" s="133"/>
      <c r="AN3085" s="133"/>
      <c r="AO3085" s="133"/>
      <c r="AP3085" s="133"/>
      <c r="AQ3085" s="133"/>
      <c r="AR3085" s="133"/>
      <c r="AS3085" s="133"/>
      <c r="AT3085" s="133"/>
      <c r="AU3085" s="133"/>
      <c r="AV3085" s="152"/>
      <c r="AW3085" s="134"/>
      <c r="AX3085" s="135"/>
    </row>
    <row r="3086" spans="1:50" x14ac:dyDescent="0.25">
      <c r="A3086" s="3"/>
      <c r="B3086" s="129"/>
      <c r="X3086" s="72"/>
      <c r="Y3086" s="132"/>
      <c r="AB3086" s="131"/>
      <c r="AC3086" s="131"/>
      <c r="AD3086" s="131"/>
      <c r="AE3086" s="131"/>
      <c r="AF3086" s="131"/>
      <c r="AG3086" s="131"/>
      <c r="AH3086" s="131"/>
      <c r="AI3086" s="131"/>
      <c r="AJ3086" s="140"/>
      <c r="AK3086" s="72"/>
      <c r="AL3086" s="133"/>
      <c r="AM3086" s="133"/>
      <c r="AN3086" s="133"/>
      <c r="AO3086" s="133"/>
      <c r="AP3086" s="133"/>
      <c r="AQ3086" s="133"/>
      <c r="AR3086" s="133"/>
      <c r="AS3086" s="133"/>
      <c r="AT3086" s="133"/>
      <c r="AU3086" s="133"/>
      <c r="AV3086" s="152"/>
      <c r="AW3086" s="134"/>
      <c r="AX3086" s="135"/>
    </row>
    <row r="3087" spans="1:50" x14ac:dyDescent="0.25">
      <c r="A3087" s="3"/>
      <c r="B3087" s="129"/>
      <c r="X3087" s="72"/>
      <c r="Y3087" s="132"/>
      <c r="AB3087" s="131"/>
      <c r="AC3087" s="131"/>
      <c r="AD3087" s="131"/>
      <c r="AE3087" s="131"/>
      <c r="AF3087" s="131"/>
      <c r="AG3087" s="131"/>
      <c r="AH3087" s="131"/>
      <c r="AI3087" s="131"/>
      <c r="AJ3087" s="140"/>
      <c r="AK3087" s="72"/>
      <c r="AL3087" s="133"/>
      <c r="AM3087" s="133"/>
      <c r="AN3087" s="133"/>
      <c r="AO3087" s="133"/>
      <c r="AP3087" s="133"/>
      <c r="AQ3087" s="133"/>
      <c r="AR3087" s="133"/>
      <c r="AS3087" s="133"/>
      <c r="AT3087" s="133"/>
      <c r="AU3087" s="133"/>
      <c r="AV3087" s="152"/>
      <c r="AW3087" s="134"/>
      <c r="AX3087" s="135"/>
    </row>
    <row r="3088" spans="1:50" x14ac:dyDescent="0.25">
      <c r="A3088" s="3"/>
      <c r="B3088" s="129"/>
      <c r="X3088" s="72"/>
      <c r="Y3088" s="132"/>
      <c r="AB3088" s="131"/>
      <c r="AC3088" s="131"/>
      <c r="AD3088" s="131"/>
      <c r="AE3088" s="131"/>
      <c r="AF3088" s="131"/>
      <c r="AG3088" s="131"/>
      <c r="AH3088" s="131"/>
      <c r="AI3088" s="131"/>
      <c r="AJ3088" s="140"/>
      <c r="AK3088" s="72"/>
      <c r="AL3088" s="133"/>
      <c r="AM3088" s="133"/>
      <c r="AN3088" s="133"/>
      <c r="AO3088" s="133"/>
      <c r="AP3088" s="133"/>
      <c r="AQ3088" s="133"/>
      <c r="AR3088" s="133"/>
      <c r="AS3088" s="133"/>
      <c r="AT3088" s="133"/>
      <c r="AU3088" s="133"/>
      <c r="AV3088" s="152"/>
      <c r="AW3088" s="134"/>
      <c r="AX3088" s="135"/>
    </row>
    <row r="3089" spans="1:50" x14ac:dyDescent="0.25">
      <c r="A3089" s="3"/>
      <c r="B3089" s="129"/>
      <c r="X3089" s="72"/>
      <c r="Y3089" s="132"/>
      <c r="AB3089" s="131"/>
      <c r="AC3089" s="131"/>
      <c r="AD3089" s="131"/>
      <c r="AE3089" s="131"/>
      <c r="AF3089" s="131"/>
      <c r="AG3089" s="131"/>
      <c r="AH3089" s="131"/>
      <c r="AI3089" s="131"/>
      <c r="AJ3089" s="140"/>
      <c r="AK3089" s="72"/>
      <c r="AL3089" s="133"/>
      <c r="AM3089" s="133"/>
      <c r="AN3089" s="133"/>
      <c r="AO3089" s="133"/>
      <c r="AP3089" s="133"/>
      <c r="AQ3089" s="133"/>
      <c r="AR3089" s="133"/>
      <c r="AS3089" s="133"/>
      <c r="AT3089" s="133"/>
      <c r="AU3089" s="133"/>
      <c r="AV3089" s="152"/>
      <c r="AW3089" s="134"/>
      <c r="AX3089" s="135"/>
    </row>
    <row r="3090" spans="1:50" x14ac:dyDescent="0.25">
      <c r="A3090" s="3"/>
      <c r="B3090" s="129"/>
      <c r="X3090" s="72"/>
      <c r="Y3090" s="132"/>
      <c r="AB3090" s="131"/>
      <c r="AC3090" s="131"/>
      <c r="AD3090" s="131"/>
      <c r="AE3090" s="131"/>
      <c r="AF3090" s="131"/>
      <c r="AG3090" s="131"/>
      <c r="AH3090" s="131"/>
      <c r="AI3090" s="131"/>
      <c r="AJ3090" s="140"/>
      <c r="AK3090" s="72"/>
      <c r="AL3090" s="133"/>
      <c r="AM3090" s="133"/>
      <c r="AN3090" s="133"/>
      <c r="AO3090" s="133"/>
      <c r="AP3090" s="133"/>
      <c r="AQ3090" s="133"/>
      <c r="AR3090" s="133"/>
      <c r="AS3090" s="133"/>
      <c r="AT3090" s="133"/>
      <c r="AU3090" s="133"/>
      <c r="AV3090" s="152"/>
      <c r="AW3090" s="134"/>
      <c r="AX3090" s="135"/>
    </row>
    <row r="3091" spans="1:50" x14ac:dyDescent="0.25">
      <c r="A3091" s="3"/>
      <c r="B3091" s="129"/>
      <c r="X3091" s="72"/>
      <c r="Y3091" s="132"/>
      <c r="AB3091" s="131"/>
      <c r="AC3091" s="131"/>
      <c r="AD3091" s="131"/>
      <c r="AE3091" s="131"/>
      <c r="AF3091" s="131"/>
      <c r="AG3091" s="131"/>
      <c r="AH3091" s="131"/>
      <c r="AI3091" s="131"/>
      <c r="AJ3091" s="140"/>
      <c r="AK3091" s="72"/>
      <c r="AL3091" s="133"/>
      <c r="AM3091" s="133"/>
      <c r="AN3091" s="133"/>
      <c r="AO3091" s="133"/>
      <c r="AP3091" s="133"/>
      <c r="AQ3091" s="133"/>
      <c r="AR3091" s="133"/>
      <c r="AS3091" s="133"/>
      <c r="AT3091" s="133"/>
      <c r="AU3091" s="133"/>
      <c r="AV3091" s="152"/>
      <c r="AW3091" s="134"/>
      <c r="AX3091" s="135"/>
    </row>
    <row r="3092" spans="1:50" x14ac:dyDescent="0.25">
      <c r="A3092" s="3"/>
      <c r="B3092" s="129"/>
      <c r="X3092" s="72"/>
      <c r="Y3092" s="132"/>
      <c r="AB3092" s="131"/>
      <c r="AC3092" s="131"/>
      <c r="AD3092" s="131"/>
      <c r="AE3092" s="131"/>
      <c r="AF3092" s="131"/>
      <c r="AG3092" s="131"/>
      <c r="AH3092" s="131"/>
      <c r="AI3092" s="131"/>
      <c r="AJ3092" s="140"/>
      <c r="AK3092" s="72"/>
      <c r="AL3092" s="133"/>
      <c r="AM3092" s="133"/>
      <c r="AN3092" s="133"/>
      <c r="AO3092" s="133"/>
      <c r="AP3092" s="133"/>
      <c r="AQ3092" s="133"/>
      <c r="AR3092" s="133"/>
      <c r="AS3092" s="133"/>
      <c r="AT3092" s="133"/>
      <c r="AU3092" s="133"/>
      <c r="AV3092" s="152"/>
      <c r="AW3092" s="134"/>
      <c r="AX3092" s="135"/>
    </row>
    <row r="3093" spans="1:50" x14ac:dyDescent="0.25">
      <c r="A3093" s="3"/>
      <c r="B3093" s="129"/>
      <c r="X3093" s="72"/>
      <c r="Y3093" s="132"/>
      <c r="AB3093" s="131"/>
      <c r="AC3093" s="131"/>
      <c r="AD3093" s="131"/>
      <c r="AE3093" s="131"/>
      <c r="AF3093" s="131"/>
      <c r="AG3093" s="131"/>
      <c r="AH3093" s="131"/>
      <c r="AI3093" s="131"/>
      <c r="AJ3093" s="140"/>
      <c r="AK3093" s="72"/>
      <c r="AL3093" s="133"/>
      <c r="AM3093" s="133"/>
      <c r="AN3093" s="133"/>
      <c r="AO3093" s="133"/>
      <c r="AP3093" s="133"/>
      <c r="AQ3093" s="133"/>
      <c r="AR3093" s="133"/>
      <c r="AS3093" s="133"/>
      <c r="AT3093" s="133"/>
      <c r="AU3093" s="133"/>
      <c r="AV3093" s="152"/>
      <c r="AW3093" s="134"/>
      <c r="AX3093" s="135"/>
    </row>
    <row r="3094" spans="1:50" x14ac:dyDescent="0.25">
      <c r="A3094" s="3"/>
      <c r="B3094" s="129"/>
      <c r="X3094" s="72"/>
      <c r="Y3094" s="132"/>
      <c r="AB3094" s="131"/>
      <c r="AC3094" s="131"/>
      <c r="AD3094" s="131"/>
      <c r="AE3094" s="131"/>
      <c r="AF3094" s="131"/>
      <c r="AG3094" s="131"/>
      <c r="AH3094" s="131"/>
      <c r="AI3094" s="131"/>
      <c r="AJ3094" s="140"/>
      <c r="AK3094" s="72"/>
      <c r="AL3094" s="133"/>
      <c r="AM3094" s="133"/>
      <c r="AN3094" s="133"/>
      <c r="AO3094" s="133"/>
      <c r="AP3094" s="133"/>
      <c r="AQ3094" s="133"/>
      <c r="AR3094" s="133"/>
      <c r="AS3094" s="133"/>
      <c r="AT3094" s="133"/>
      <c r="AU3094" s="133"/>
      <c r="AV3094" s="152"/>
      <c r="AW3094" s="134"/>
      <c r="AX3094" s="135"/>
    </row>
    <row r="3095" spans="1:50" x14ac:dyDescent="0.25">
      <c r="A3095" s="3"/>
      <c r="B3095" s="129"/>
      <c r="X3095" s="72"/>
      <c r="Y3095" s="132"/>
      <c r="AB3095" s="131"/>
      <c r="AC3095" s="131"/>
      <c r="AD3095" s="131"/>
      <c r="AE3095" s="131"/>
      <c r="AF3095" s="131"/>
      <c r="AG3095" s="131"/>
      <c r="AH3095" s="131"/>
      <c r="AI3095" s="131"/>
      <c r="AJ3095" s="140"/>
      <c r="AK3095" s="72"/>
      <c r="AL3095" s="133"/>
      <c r="AM3095" s="133"/>
      <c r="AN3095" s="133"/>
      <c r="AO3095" s="133"/>
      <c r="AP3095" s="133"/>
      <c r="AQ3095" s="133"/>
      <c r="AR3095" s="133"/>
      <c r="AS3095" s="133"/>
      <c r="AT3095" s="133"/>
      <c r="AU3095" s="133"/>
      <c r="AV3095" s="152"/>
      <c r="AW3095" s="134"/>
      <c r="AX3095" s="135"/>
    </row>
    <row r="3096" spans="1:50" x14ac:dyDescent="0.25">
      <c r="A3096" s="3"/>
      <c r="B3096" s="129"/>
      <c r="X3096" s="72"/>
      <c r="Y3096" s="132"/>
      <c r="AB3096" s="131"/>
      <c r="AC3096" s="131"/>
      <c r="AD3096" s="131"/>
      <c r="AE3096" s="131"/>
      <c r="AF3096" s="131"/>
      <c r="AG3096" s="131"/>
      <c r="AH3096" s="131"/>
      <c r="AI3096" s="131"/>
      <c r="AJ3096" s="140"/>
      <c r="AK3096" s="72"/>
      <c r="AL3096" s="133"/>
      <c r="AM3096" s="133"/>
      <c r="AN3096" s="133"/>
      <c r="AO3096" s="133"/>
      <c r="AP3096" s="133"/>
      <c r="AQ3096" s="133"/>
      <c r="AR3096" s="133"/>
      <c r="AS3096" s="133"/>
      <c r="AT3096" s="133"/>
      <c r="AU3096" s="133"/>
      <c r="AV3096" s="152"/>
      <c r="AW3096" s="134"/>
      <c r="AX3096" s="135"/>
    </row>
    <row r="3097" spans="1:50" x14ac:dyDescent="0.25">
      <c r="A3097" s="3"/>
      <c r="B3097" s="129"/>
      <c r="X3097" s="72"/>
      <c r="Y3097" s="132"/>
      <c r="AB3097" s="131"/>
      <c r="AC3097" s="131"/>
      <c r="AD3097" s="131"/>
      <c r="AE3097" s="131"/>
      <c r="AF3097" s="131"/>
      <c r="AG3097" s="131"/>
      <c r="AH3097" s="131"/>
      <c r="AI3097" s="131"/>
      <c r="AJ3097" s="140"/>
      <c r="AK3097" s="72"/>
      <c r="AL3097" s="133"/>
      <c r="AM3097" s="133"/>
      <c r="AN3097" s="133"/>
      <c r="AO3097" s="133"/>
      <c r="AP3097" s="133"/>
      <c r="AQ3097" s="133"/>
      <c r="AR3097" s="133"/>
      <c r="AS3097" s="133"/>
      <c r="AT3097" s="133"/>
      <c r="AU3097" s="133"/>
      <c r="AV3097" s="152"/>
      <c r="AW3097" s="134"/>
      <c r="AX3097" s="135"/>
    </row>
    <row r="3098" spans="1:50" x14ac:dyDescent="0.25">
      <c r="A3098" s="3"/>
      <c r="B3098" s="129"/>
      <c r="X3098" s="72"/>
      <c r="Y3098" s="132"/>
      <c r="AB3098" s="131"/>
      <c r="AC3098" s="131"/>
      <c r="AD3098" s="131"/>
      <c r="AE3098" s="131"/>
      <c r="AF3098" s="131"/>
      <c r="AG3098" s="131"/>
      <c r="AH3098" s="131"/>
      <c r="AI3098" s="131"/>
      <c r="AJ3098" s="140"/>
      <c r="AK3098" s="72"/>
      <c r="AL3098" s="133"/>
      <c r="AM3098" s="133"/>
      <c r="AN3098" s="133"/>
      <c r="AO3098" s="133"/>
      <c r="AP3098" s="133"/>
      <c r="AQ3098" s="133"/>
      <c r="AR3098" s="133"/>
      <c r="AS3098" s="133"/>
      <c r="AT3098" s="133"/>
      <c r="AU3098" s="133"/>
      <c r="AV3098" s="152"/>
      <c r="AW3098" s="134"/>
      <c r="AX3098" s="135"/>
    </row>
    <row r="3099" spans="1:50" x14ac:dyDescent="0.25">
      <c r="A3099" s="3"/>
      <c r="B3099" s="129"/>
      <c r="X3099" s="72"/>
      <c r="Y3099" s="132"/>
      <c r="AB3099" s="131"/>
      <c r="AC3099" s="131"/>
      <c r="AD3099" s="131"/>
      <c r="AE3099" s="131"/>
      <c r="AF3099" s="131"/>
      <c r="AG3099" s="131"/>
      <c r="AH3099" s="131"/>
      <c r="AI3099" s="131"/>
      <c r="AJ3099" s="140"/>
      <c r="AK3099" s="72"/>
      <c r="AL3099" s="133"/>
      <c r="AM3099" s="133"/>
      <c r="AN3099" s="133"/>
      <c r="AO3099" s="133"/>
      <c r="AP3099" s="133"/>
      <c r="AQ3099" s="133"/>
      <c r="AR3099" s="133"/>
      <c r="AS3099" s="133"/>
      <c r="AT3099" s="133"/>
      <c r="AU3099" s="133"/>
      <c r="AV3099" s="152"/>
      <c r="AW3099" s="134"/>
      <c r="AX3099" s="135"/>
    </row>
    <row r="3100" spans="1:50" x14ac:dyDescent="0.25">
      <c r="A3100" s="3"/>
      <c r="B3100" s="129"/>
      <c r="X3100" s="72"/>
      <c r="Y3100" s="132"/>
      <c r="AB3100" s="131"/>
      <c r="AC3100" s="131"/>
      <c r="AD3100" s="131"/>
      <c r="AE3100" s="131"/>
      <c r="AF3100" s="131"/>
      <c r="AG3100" s="131"/>
      <c r="AH3100" s="131"/>
      <c r="AI3100" s="131"/>
      <c r="AJ3100" s="140"/>
      <c r="AK3100" s="72"/>
      <c r="AL3100" s="133"/>
      <c r="AM3100" s="133"/>
      <c r="AN3100" s="133"/>
      <c r="AO3100" s="133"/>
      <c r="AP3100" s="133"/>
      <c r="AQ3100" s="133"/>
      <c r="AR3100" s="133"/>
      <c r="AS3100" s="133"/>
      <c r="AT3100" s="133"/>
      <c r="AU3100" s="133"/>
      <c r="AV3100" s="152"/>
      <c r="AW3100" s="134"/>
      <c r="AX3100" s="135"/>
    </row>
    <row r="3101" spans="1:50" x14ac:dyDescent="0.25">
      <c r="A3101" s="3"/>
      <c r="B3101" s="129"/>
      <c r="X3101" s="72"/>
      <c r="Y3101" s="132"/>
      <c r="AB3101" s="131"/>
      <c r="AC3101" s="131"/>
      <c r="AD3101" s="131"/>
      <c r="AE3101" s="131"/>
      <c r="AF3101" s="131"/>
      <c r="AG3101" s="131"/>
      <c r="AH3101" s="131"/>
      <c r="AI3101" s="131"/>
      <c r="AJ3101" s="140"/>
      <c r="AK3101" s="72"/>
      <c r="AL3101" s="133"/>
      <c r="AM3101" s="133"/>
      <c r="AN3101" s="133"/>
      <c r="AO3101" s="133"/>
      <c r="AP3101" s="133"/>
      <c r="AQ3101" s="133"/>
      <c r="AR3101" s="133"/>
      <c r="AS3101" s="133"/>
      <c r="AT3101" s="133"/>
      <c r="AU3101" s="133"/>
      <c r="AV3101" s="152"/>
      <c r="AW3101" s="134"/>
      <c r="AX3101" s="135"/>
    </row>
    <row r="3102" spans="1:50" x14ac:dyDescent="0.25">
      <c r="A3102" s="3"/>
      <c r="B3102" s="129"/>
      <c r="X3102" s="72"/>
      <c r="Y3102" s="132"/>
      <c r="AB3102" s="131"/>
      <c r="AC3102" s="131"/>
      <c r="AD3102" s="131"/>
      <c r="AE3102" s="131"/>
      <c r="AF3102" s="131"/>
      <c r="AG3102" s="131"/>
      <c r="AH3102" s="131"/>
      <c r="AI3102" s="131"/>
      <c r="AJ3102" s="140"/>
      <c r="AK3102" s="72"/>
      <c r="AL3102" s="133"/>
      <c r="AM3102" s="133"/>
      <c r="AN3102" s="133"/>
      <c r="AO3102" s="133"/>
      <c r="AP3102" s="133"/>
      <c r="AQ3102" s="133"/>
      <c r="AR3102" s="133"/>
      <c r="AS3102" s="133"/>
      <c r="AT3102" s="133"/>
      <c r="AU3102" s="133"/>
      <c r="AV3102" s="152"/>
      <c r="AW3102" s="134"/>
      <c r="AX3102" s="135"/>
    </row>
    <row r="3103" spans="1:50" x14ac:dyDescent="0.25">
      <c r="A3103" s="3"/>
      <c r="B3103" s="129"/>
      <c r="X3103" s="72"/>
      <c r="Y3103" s="132"/>
      <c r="AB3103" s="131"/>
      <c r="AC3103" s="131"/>
      <c r="AD3103" s="131"/>
      <c r="AE3103" s="131"/>
      <c r="AF3103" s="131"/>
      <c r="AG3103" s="131"/>
      <c r="AH3103" s="131"/>
      <c r="AI3103" s="131"/>
      <c r="AJ3103" s="140"/>
      <c r="AK3103" s="72"/>
      <c r="AL3103" s="133"/>
      <c r="AM3103" s="133"/>
      <c r="AN3103" s="133"/>
      <c r="AO3103" s="133"/>
      <c r="AP3103" s="133"/>
      <c r="AQ3103" s="133"/>
      <c r="AR3103" s="133"/>
      <c r="AS3103" s="133"/>
      <c r="AT3103" s="133"/>
      <c r="AU3103" s="133"/>
      <c r="AV3103" s="152"/>
      <c r="AW3103" s="134"/>
      <c r="AX3103" s="135"/>
    </row>
    <row r="3104" spans="1:50" x14ac:dyDescent="0.25">
      <c r="A3104" s="3"/>
      <c r="B3104" s="129"/>
      <c r="X3104" s="72"/>
      <c r="Y3104" s="132"/>
      <c r="AB3104" s="131"/>
      <c r="AC3104" s="131"/>
      <c r="AD3104" s="131"/>
      <c r="AE3104" s="131"/>
      <c r="AF3104" s="131"/>
      <c r="AG3104" s="131"/>
      <c r="AH3104" s="131"/>
      <c r="AI3104" s="131"/>
      <c r="AJ3104" s="140"/>
      <c r="AK3104" s="72"/>
      <c r="AL3104" s="133"/>
      <c r="AM3104" s="133"/>
      <c r="AN3104" s="133"/>
      <c r="AO3104" s="133"/>
      <c r="AP3104" s="133"/>
      <c r="AQ3104" s="133"/>
      <c r="AR3104" s="133"/>
      <c r="AS3104" s="133"/>
      <c r="AT3104" s="133"/>
      <c r="AU3104" s="133"/>
      <c r="AV3104" s="152"/>
      <c r="AW3104" s="134"/>
      <c r="AX3104" s="135"/>
    </row>
    <row r="3105" spans="1:50" x14ac:dyDescent="0.25">
      <c r="A3105" s="3"/>
      <c r="B3105" s="129"/>
      <c r="X3105" s="72"/>
      <c r="Y3105" s="132"/>
      <c r="AB3105" s="131"/>
      <c r="AC3105" s="131"/>
      <c r="AD3105" s="131"/>
      <c r="AE3105" s="131"/>
      <c r="AF3105" s="131"/>
      <c r="AG3105" s="131"/>
      <c r="AH3105" s="131"/>
      <c r="AI3105" s="131"/>
      <c r="AJ3105" s="140"/>
      <c r="AK3105" s="72"/>
      <c r="AL3105" s="133"/>
      <c r="AM3105" s="133"/>
      <c r="AN3105" s="133"/>
      <c r="AO3105" s="133"/>
      <c r="AP3105" s="133"/>
      <c r="AQ3105" s="133"/>
      <c r="AR3105" s="133"/>
      <c r="AS3105" s="133"/>
      <c r="AT3105" s="133"/>
      <c r="AU3105" s="133"/>
      <c r="AV3105" s="152"/>
      <c r="AW3105" s="134"/>
      <c r="AX3105" s="135"/>
    </row>
    <row r="3106" spans="1:50" x14ac:dyDescent="0.25">
      <c r="A3106" s="3"/>
      <c r="B3106" s="129"/>
      <c r="X3106" s="72"/>
      <c r="Y3106" s="132"/>
      <c r="AB3106" s="131"/>
      <c r="AC3106" s="131"/>
      <c r="AD3106" s="131"/>
      <c r="AE3106" s="131"/>
      <c r="AF3106" s="131"/>
      <c r="AG3106" s="131"/>
      <c r="AH3106" s="131"/>
      <c r="AI3106" s="131"/>
      <c r="AJ3106" s="140"/>
      <c r="AK3106" s="72"/>
      <c r="AL3106" s="133"/>
      <c r="AM3106" s="133"/>
      <c r="AN3106" s="133"/>
      <c r="AO3106" s="133"/>
      <c r="AP3106" s="133"/>
      <c r="AQ3106" s="133"/>
      <c r="AR3106" s="133"/>
      <c r="AS3106" s="133"/>
      <c r="AT3106" s="133"/>
      <c r="AU3106" s="133"/>
      <c r="AV3106" s="152"/>
      <c r="AW3106" s="134"/>
      <c r="AX3106" s="135"/>
    </row>
    <row r="3107" spans="1:50" x14ac:dyDescent="0.25">
      <c r="A3107" s="3"/>
      <c r="B3107" s="129"/>
      <c r="X3107" s="72"/>
      <c r="Y3107" s="132"/>
      <c r="AB3107" s="131"/>
      <c r="AC3107" s="131"/>
      <c r="AD3107" s="131"/>
      <c r="AE3107" s="131"/>
      <c r="AF3107" s="131"/>
      <c r="AG3107" s="131"/>
      <c r="AH3107" s="131"/>
      <c r="AI3107" s="131"/>
      <c r="AJ3107" s="140"/>
      <c r="AK3107" s="72"/>
      <c r="AL3107" s="133"/>
      <c r="AM3107" s="133"/>
      <c r="AN3107" s="133"/>
      <c r="AO3107" s="133"/>
      <c r="AP3107" s="133"/>
      <c r="AQ3107" s="133"/>
      <c r="AR3107" s="133"/>
      <c r="AS3107" s="133"/>
      <c r="AT3107" s="133"/>
      <c r="AU3107" s="133"/>
      <c r="AV3107" s="152"/>
      <c r="AW3107" s="134"/>
      <c r="AX3107" s="135"/>
    </row>
    <row r="3108" spans="1:50" x14ac:dyDescent="0.25">
      <c r="A3108" s="3"/>
      <c r="B3108" s="129"/>
      <c r="X3108" s="72"/>
      <c r="Y3108" s="132"/>
      <c r="AB3108" s="131"/>
      <c r="AC3108" s="131"/>
      <c r="AD3108" s="131"/>
      <c r="AE3108" s="131"/>
      <c r="AF3108" s="131"/>
      <c r="AG3108" s="131"/>
      <c r="AH3108" s="131"/>
      <c r="AI3108" s="131"/>
      <c r="AJ3108" s="140"/>
      <c r="AK3108" s="72"/>
      <c r="AL3108" s="133"/>
      <c r="AM3108" s="133"/>
      <c r="AN3108" s="133"/>
      <c r="AO3108" s="133"/>
      <c r="AP3108" s="133"/>
      <c r="AQ3108" s="133"/>
      <c r="AR3108" s="133"/>
      <c r="AS3108" s="133"/>
      <c r="AT3108" s="133"/>
      <c r="AU3108" s="133"/>
      <c r="AV3108" s="152"/>
      <c r="AW3108" s="134"/>
      <c r="AX3108" s="135"/>
    </row>
    <row r="3109" spans="1:50" x14ac:dyDescent="0.25">
      <c r="A3109" s="3"/>
      <c r="B3109" s="129"/>
      <c r="X3109" s="72"/>
      <c r="Y3109" s="132"/>
      <c r="AB3109" s="131"/>
      <c r="AC3109" s="131"/>
      <c r="AD3109" s="131"/>
      <c r="AE3109" s="131"/>
      <c r="AF3109" s="131"/>
      <c r="AG3109" s="131"/>
      <c r="AH3109" s="131"/>
      <c r="AI3109" s="131"/>
      <c r="AJ3109" s="140"/>
      <c r="AK3109" s="72"/>
      <c r="AL3109" s="133"/>
      <c r="AM3109" s="133"/>
      <c r="AN3109" s="133"/>
      <c r="AO3109" s="133"/>
      <c r="AP3109" s="133"/>
      <c r="AQ3109" s="133"/>
      <c r="AR3109" s="133"/>
      <c r="AS3109" s="133"/>
      <c r="AT3109" s="133"/>
      <c r="AU3109" s="133"/>
      <c r="AV3109" s="152"/>
      <c r="AW3109" s="134"/>
      <c r="AX3109" s="135"/>
    </row>
    <row r="3110" spans="1:50" x14ac:dyDescent="0.25">
      <c r="A3110" s="3"/>
      <c r="B3110" s="129"/>
      <c r="X3110" s="72"/>
      <c r="Y3110" s="132"/>
      <c r="AB3110" s="131"/>
      <c r="AC3110" s="131"/>
      <c r="AD3110" s="131"/>
      <c r="AE3110" s="131"/>
      <c r="AF3110" s="131"/>
      <c r="AG3110" s="131"/>
      <c r="AH3110" s="131"/>
      <c r="AI3110" s="131"/>
      <c r="AJ3110" s="140"/>
      <c r="AK3110" s="72"/>
      <c r="AL3110" s="133"/>
      <c r="AM3110" s="133"/>
      <c r="AN3110" s="133"/>
      <c r="AO3110" s="133"/>
      <c r="AP3110" s="133"/>
      <c r="AQ3110" s="133"/>
      <c r="AR3110" s="133"/>
      <c r="AS3110" s="133"/>
      <c r="AT3110" s="133"/>
      <c r="AU3110" s="133"/>
      <c r="AV3110" s="152"/>
      <c r="AW3110" s="134"/>
      <c r="AX3110" s="135"/>
    </row>
    <row r="3111" spans="1:50" x14ac:dyDescent="0.25">
      <c r="A3111" s="3"/>
      <c r="B3111" s="129"/>
      <c r="X3111" s="72"/>
      <c r="Y3111" s="132"/>
      <c r="AB3111" s="131"/>
      <c r="AC3111" s="131"/>
      <c r="AD3111" s="131"/>
      <c r="AE3111" s="131"/>
      <c r="AF3111" s="131"/>
      <c r="AG3111" s="131"/>
      <c r="AH3111" s="131"/>
      <c r="AI3111" s="131"/>
      <c r="AJ3111" s="140"/>
      <c r="AK3111" s="72"/>
      <c r="AL3111" s="133"/>
      <c r="AM3111" s="133"/>
      <c r="AN3111" s="133"/>
      <c r="AO3111" s="133"/>
      <c r="AP3111" s="133"/>
      <c r="AQ3111" s="133"/>
      <c r="AR3111" s="133"/>
      <c r="AS3111" s="133"/>
      <c r="AT3111" s="133"/>
      <c r="AU3111" s="133"/>
      <c r="AV3111" s="152"/>
      <c r="AW3111" s="134"/>
      <c r="AX3111" s="135"/>
    </row>
    <row r="3112" spans="1:50" x14ac:dyDescent="0.25">
      <c r="A3112" s="3"/>
      <c r="B3112" s="129"/>
      <c r="X3112" s="72"/>
      <c r="Y3112" s="132"/>
      <c r="AB3112" s="131"/>
      <c r="AC3112" s="131"/>
      <c r="AD3112" s="131"/>
      <c r="AE3112" s="131"/>
      <c r="AF3112" s="131"/>
      <c r="AG3112" s="131"/>
      <c r="AH3112" s="131"/>
      <c r="AI3112" s="131"/>
      <c r="AJ3112" s="140"/>
      <c r="AK3112" s="72"/>
      <c r="AL3112" s="133"/>
      <c r="AM3112" s="133"/>
      <c r="AN3112" s="133"/>
      <c r="AO3112" s="133"/>
      <c r="AP3112" s="133"/>
      <c r="AQ3112" s="133"/>
      <c r="AR3112" s="133"/>
      <c r="AS3112" s="133"/>
      <c r="AT3112" s="133"/>
      <c r="AU3112" s="133"/>
      <c r="AV3112" s="152"/>
      <c r="AW3112" s="134"/>
      <c r="AX3112" s="135"/>
    </row>
    <row r="3113" spans="1:50" x14ac:dyDescent="0.25">
      <c r="A3113" s="3"/>
      <c r="B3113" s="129"/>
      <c r="X3113" s="72"/>
      <c r="Y3113" s="132"/>
      <c r="AB3113" s="131"/>
      <c r="AC3113" s="131"/>
      <c r="AD3113" s="131"/>
      <c r="AE3113" s="131"/>
      <c r="AF3113" s="131"/>
      <c r="AG3113" s="131"/>
      <c r="AH3113" s="131"/>
      <c r="AI3113" s="131"/>
      <c r="AJ3113" s="140"/>
      <c r="AK3113" s="72"/>
      <c r="AL3113" s="133"/>
      <c r="AM3113" s="133"/>
      <c r="AN3113" s="133"/>
      <c r="AO3113" s="133"/>
      <c r="AP3113" s="133"/>
      <c r="AQ3113" s="133"/>
      <c r="AR3113" s="133"/>
      <c r="AS3113" s="133"/>
      <c r="AT3113" s="133"/>
      <c r="AU3113" s="133"/>
      <c r="AV3113" s="152"/>
      <c r="AW3113" s="134"/>
      <c r="AX3113" s="135"/>
    </row>
    <row r="3114" spans="1:50" x14ac:dyDescent="0.25">
      <c r="A3114" s="3"/>
      <c r="B3114" s="129"/>
      <c r="X3114" s="72"/>
      <c r="Y3114" s="132"/>
      <c r="AB3114" s="131"/>
      <c r="AC3114" s="131"/>
      <c r="AD3114" s="131"/>
      <c r="AE3114" s="131"/>
      <c r="AF3114" s="131"/>
      <c r="AG3114" s="131"/>
      <c r="AH3114" s="131"/>
      <c r="AI3114" s="131"/>
      <c r="AJ3114" s="140"/>
      <c r="AK3114" s="72"/>
      <c r="AL3114" s="133"/>
      <c r="AM3114" s="133"/>
      <c r="AN3114" s="133"/>
      <c r="AO3114" s="133"/>
      <c r="AP3114" s="133"/>
      <c r="AQ3114" s="133"/>
      <c r="AR3114" s="133"/>
      <c r="AS3114" s="133"/>
      <c r="AT3114" s="133"/>
      <c r="AU3114" s="133"/>
      <c r="AV3114" s="152"/>
      <c r="AW3114" s="134"/>
      <c r="AX3114" s="135"/>
    </row>
    <row r="3115" spans="1:50" x14ac:dyDescent="0.25">
      <c r="A3115" s="3"/>
      <c r="B3115" s="129"/>
      <c r="X3115" s="72"/>
      <c r="Y3115" s="132"/>
      <c r="AB3115" s="131"/>
      <c r="AC3115" s="131"/>
      <c r="AD3115" s="131"/>
      <c r="AE3115" s="131"/>
      <c r="AF3115" s="131"/>
      <c r="AG3115" s="131"/>
      <c r="AH3115" s="131"/>
      <c r="AI3115" s="131"/>
      <c r="AJ3115" s="140"/>
      <c r="AK3115" s="72"/>
      <c r="AL3115" s="133"/>
      <c r="AM3115" s="133"/>
      <c r="AN3115" s="133"/>
      <c r="AO3115" s="133"/>
      <c r="AP3115" s="133"/>
      <c r="AQ3115" s="133"/>
      <c r="AR3115" s="133"/>
      <c r="AS3115" s="133"/>
      <c r="AT3115" s="133"/>
      <c r="AU3115" s="133"/>
      <c r="AV3115" s="152"/>
      <c r="AW3115" s="134"/>
      <c r="AX3115" s="135"/>
    </row>
    <row r="3116" spans="1:50" x14ac:dyDescent="0.25">
      <c r="A3116" s="3"/>
      <c r="B3116" s="129"/>
      <c r="X3116" s="72"/>
      <c r="Y3116" s="132"/>
      <c r="AB3116" s="131"/>
      <c r="AC3116" s="131"/>
      <c r="AD3116" s="131"/>
      <c r="AE3116" s="131"/>
      <c r="AF3116" s="131"/>
      <c r="AG3116" s="131"/>
      <c r="AH3116" s="131"/>
      <c r="AI3116" s="131"/>
      <c r="AJ3116" s="140"/>
      <c r="AK3116" s="72"/>
      <c r="AL3116" s="133"/>
      <c r="AM3116" s="133"/>
      <c r="AN3116" s="133"/>
      <c r="AO3116" s="133"/>
      <c r="AP3116" s="133"/>
      <c r="AQ3116" s="133"/>
      <c r="AR3116" s="133"/>
      <c r="AS3116" s="133"/>
      <c r="AT3116" s="133"/>
      <c r="AU3116" s="133"/>
      <c r="AV3116" s="152"/>
      <c r="AW3116" s="134"/>
      <c r="AX3116" s="135"/>
    </row>
    <row r="3117" spans="1:50" x14ac:dyDescent="0.25">
      <c r="A3117" s="3"/>
      <c r="B3117" s="129"/>
      <c r="X3117" s="72"/>
      <c r="Y3117" s="132"/>
      <c r="AB3117" s="131"/>
      <c r="AC3117" s="131"/>
      <c r="AD3117" s="131"/>
      <c r="AE3117" s="131"/>
      <c r="AF3117" s="131"/>
      <c r="AG3117" s="131"/>
      <c r="AH3117" s="131"/>
      <c r="AI3117" s="131"/>
      <c r="AJ3117" s="140"/>
      <c r="AK3117" s="72"/>
      <c r="AL3117" s="133"/>
      <c r="AM3117" s="133"/>
      <c r="AN3117" s="133"/>
      <c r="AO3117" s="133"/>
      <c r="AP3117" s="133"/>
      <c r="AQ3117" s="133"/>
      <c r="AR3117" s="133"/>
      <c r="AS3117" s="133"/>
      <c r="AT3117" s="133"/>
      <c r="AU3117" s="133"/>
      <c r="AV3117" s="152"/>
      <c r="AW3117" s="134"/>
      <c r="AX3117" s="135"/>
    </row>
    <row r="3118" spans="1:50" x14ac:dyDescent="0.25">
      <c r="A3118" s="3"/>
      <c r="B3118" s="129"/>
      <c r="X3118" s="72"/>
      <c r="Y3118" s="132"/>
      <c r="AB3118" s="131"/>
      <c r="AC3118" s="131"/>
      <c r="AD3118" s="131"/>
      <c r="AE3118" s="131"/>
      <c r="AF3118" s="131"/>
      <c r="AG3118" s="131"/>
      <c r="AH3118" s="131"/>
      <c r="AI3118" s="131"/>
      <c r="AJ3118" s="140"/>
      <c r="AK3118" s="72"/>
      <c r="AL3118" s="133"/>
      <c r="AM3118" s="133"/>
      <c r="AN3118" s="133"/>
      <c r="AO3118" s="133"/>
      <c r="AP3118" s="133"/>
      <c r="AQ3118" s="133"/>
      <c r="AR3118" s="133"/>
      <c r="AS3118" s="133"/>
      <c r="AT3118" s="133"/>
      <c r="AU3118" s="133"/>
      <c r="AV3118" s="152"/>
      <c r="AW3118" s="134"/>
      <c r="AX3118" s="135"/>
    </row>
    <row r="3119" spans="1:50" x14ac:dyDescent="0.25">
      <c r="A3119" s="3"/>
      <c r="B3119" s="129"/>
      <c r="X3119" s="72"/>
      <c r="Y3119" s="132"/>
      <c r="AB3119" s="131"/>
      <c r="AC3119" s="131"/>
      <c r="AD3119" s="131"/>
      <c r="AE3119" s="131"/>
      <c r="AF3119" s="131"/>
      <c r="AG3119" s="131"/>
      <c r="AH3119" s="131"/>
      <c r="AI3119" s="131"/>
      <c r="AJ3119" s="140"/>
      <c r="AK3119" s="72"/>
      <c r="AL3119" s="133"/>
      <c r="AM3119" s="133"/>
      <c r="AN3119" s="133"/>
      <c r="AO3119" s="133"/>
      <c r="AP3119" s="133"/>
      <c r="AQ3119" s="133"/>
      <c r="AR3119" s="133"/>
      <c r="AS3119" s="133"/>
      <c r="AT3119" s="133"/>
      <c r="AU3119" s="133"/>
      <c r="AV3119" s="152"/>
      <c r="AW3119" s="134"/>
      <c r="AX3119" s="135"/>
    </row>
    <row r="3120" spans="1:50" x14ac:dyDescent="0.25">
      <c r="A3120" s="3"/>
      <c r="B3120" s="129"/>
      <c r="X3120" s="72"/>
      <c r="Y3120" s="132"/>
      <c r="AB3120" s="131"/>
      <c r="AC3120" s="131"/>
      <c r="AD3120" s="131"/>
      <c r="AE3120" s="131"/>
      <c r="AF3120" s="131"/>
      <c r="AG3120" s="131"/>
      <c r="AH3120" s="131"/>
      <c r="AI3120" s="131"/>
      <c r="AJ3120" s="140"/>
      <c r="AK3120" s="72"/>
      <c r="AL3120" s="133"/>
      <c r="AM3120" s="133"/>
      <c r="AN3120" s="133"/>
      <c r="AO3120" s="133"/>
      <c r="AP3120" s="133"/>
      <c r="AQ3120" s="133"/>
      <c r="AR3120" s="133"/>
      <c r="AS3120" s="133"/>
      <c r="AT3120" s="133"/>
      <c r="AU3120" s="133"/>
      <c r="AV3120" s="152"/>
      <c r="AW3120" s="134"/>
      <c r="AX3120" s="135"/>
    </row>
    <row r="3121" spans="1:50" x14ac:dyDescent="0.25">
      <c r="A3121" s="3"/>
      <c r="B3121" s="129"/>
      <c r="X3121" s="72"/>
      <c r="Y3121" s="132"/>
      <c r="AB3121" s="131"/>
      <c r="AC3121" s="131"/>
      <c r="AD3121" s="131"/>
      <c r="AE3121" s="131"/>
      <c r="AF3121" s="131"/>
      <c r="AG3121" s="131"/>
      <c r="AH3121" s="131"/>
      <c r="AI3121" s="131"/>
      <c r="AJ3121" s="140"/>
      <c r="AK3121" s="72"/>
      <c r="AL3121" s="133"/>
      <c r="AM3121" s="133"/>
      <c r="AN3121" s="133"/>
      <c r="AO3121" s="133"/>
      <c r="AP3121" s="133"/>
      <c r="AQ3121" s="133"/>
      <c r="AR3121" s="133"/>
      <c r="AS3121" s="133"/>
      <c r="AT3121" s="133"/>
      <c r="AU3121" s="133"/>
      <c r="AV3121" s="152"/>
      <c r="AW3121" s="134"/>
      <c r="AX3121" s="135"/>
    </row>
    <row r="3122" spans="1:50" x14ac:dyDescent="0.25">
      <c r="A3122" s="3"/>
      <c r="B3122" s="129"/>
      <c r="X3122" s="72"/>
      <c r="Y3122" s="132"/>
      <c r="AB3122" s="131"/>
      <c r="AC3122" s="131"/>
      <c r="AD3122" s="131"/>
      <c r="AE3122" s="131"/>
      <c r="AF3122" s="131"/>
      <c r="AG3122" s="131"/>
      <c r="AH3122" s="131"/>
      <c r="AI3122" s="131"/>
      <c r="AJ3122" s="140"/>
      <c r="AK3122" s="72"/>
      <c r="AL3122" s="133"/>
      <c r="AM3122" s="133"/>
      <c r="AN3122" s="133"/>
      <c r="AO3122" s="133"/>
      <c r="AP3122" s="133"/>
      <c r="AQ3122" s="133"/>
      <c r="AR3122" s="133"/>
      <c r="AS3122" s="133"/>
      <c r="AT3122" s="133"/>
      <c r="AU3122" s="133"/>
      <c r="AV3122" s="152"/>
      <c r="AW3122" s="134"/>
      <c r="AX3122" s="135"/>
    </row>
    <row r="3123" spans="1:50" x14ac:dyDescent="0.25">
      <c r="A3123" s="3"/>
      <c r="B3123" s="129"/>
      <c r="X3123" s="72"/>
      <c r="Y3123" s="132"/>
      <c r="AB3123" s="131"/>
      <c r="AC3123" s="131"/>
      <c r="AD3123" s="131"/>
      <c r="AE3123" s="131"/>
      <c r="AF3123" s="131"/>
      <c r="AG3123" s="131"/>
      <c r="AH3123" s="131"/>
      <c r="AI3123" s="131"/>
      <c r="AJ3123" s="140"/>
      <c r="AK3123" s="72"/>
      <c r="AL3123" s="133"/>
      <c r="AM3123" s="133"/>
      <c r="AN3123" s="133"/>
      <c r="AO3123" s="133"/>
      <c r="AP3123" s="133"/>
      <c r="AQ3123" s="133"/>
      <c r="AR3123" s="133"/>
      <c r="AS3123" s="133"/>
      <c r="AT3123" s="133"/>
      <c r="AU3123" s="133"/>
      <c r="AV3123" s="152"/>
      <c r="AW3123" s="134"/>
      <c r="AX3123" s="135"/>
    </row>
    <row r="3124" spans="1:50" x14ac:dyDescent="0.25">
      <c r="A3124" s="3"/>
      <c r="B3124" s="129"/>
      <c r="X3124" s="72"/>
      <c r="Y3124" s="132"/>
      <c r="AB3124" s="131"/>
      <c r="AC3124" s="131"/>
      <c r="AD3124" s="131"/>
      <c r="AE3124" s="131"/>
      <c r="AF3124" s="131"/>
      <c r="AG3124" s="131"/>
      <c r="AH3124" s="131"/>
      <c r="AI3124" s="131"/>
      <c r="AJ3124" s="140"/>
      <c r="AK3124" s="72"/>
      <c r="AL3124" s="133"/>
      <c r="AM3124" s="133"/>
      <c r="AN3124" s="133"/>
      <c r="AO3124" s="133"/>
      <c r="AP3124" s="133"/>
      <c r="AQ3124" s="133"/>
      <c r="AR3124" s="133"/>
      <c r="AS3124" s="133"/>
      <c r="AT3124" s="133"/>
      <c r="AU3124" s="133"/>
      <c r="AV3124" s="152"/>
      <c r="AW3124" s="134"/>
      <c r="AX3124" s="135"/>
    </row>
    <row r="3125" spans="1:50" x14ac:dyDescent="0.25">
      <c r="A3125" s="3"/>
      <c r="B3125" s="129"/>
      <c r="X3125" s="72"/>
      <c r="Y3125" s="132"/>
      <c r="AB3125" s="131"/>
      <c r="AC3125" s="131"/>
      <c r="AD3125" s="131"/>
      <c r="AE3125" s="131"/>
      <c r="AF3125" s="131"/>
      <c r="AG3125" s="131"/>
      <c r="AH3125" s="131"/>
      <c r="AI3125" s="131"/>
      <c r="AJ3125" s="140"/>
      <c r="AK3125" s="72"/>
      <c r="AL3125" s="133"/>
      <c r="AM3125" s="133"/>
      <c r="AN3125" s="133"/>
      <c r="AO3125" s="133"/>
      <c r="AP3125" s="133"/>
      <c r="AQ3125" s="133"/>
      <c r="AR3125" s="133"/>
      <c r="AS3125" s="133"/>
      <c r="AT3125" s="133"/>
      <c r="AU3125" s="133"/>
      <c r="AV3125" s="152"/>
      <c r="AW3125" s="134"/>
      <c r="AX3125" s="135"/>
    </row>
    <row r="3126" spans="1:50" x14ac:dyDescent="0.25">
      <c r="A3126" s="3"/>
      <c r="B3126" s="129"/>
      <c r="X3126" s="72"/>
      <c r="Y3126" s="132"/>
      <c r="AB3126" s="131"/>
      <c r="AC3126" s="131"/>
      <c r="AD3126" s="131"/>
      <c r="AE3126" s="131"/>
      <c r="AF3126" s="131"/>
      <c r="AG3126" s="131"/>
      <c r="AH3126" s="131"/>
      <c r="AI3126" s="131"/>
      <c r="AJ3126" s="140"/>
      <c r="AK3126" s="72"/>
      <c r="AL3126" s="133"/>
      <c r="AM3126" s="133"/>
      <c r="AN3126" s="133"/>
      <c r="AO3126" s="133"/>
      <c r="AP3126" s="133"/>
      <c r="AQ3126" s="133"/>
      <c r="AR3126" s="133"/>
      <c r="AS3126" s="133"/>
      <c r="AT3126" s="133"/>
      <c r="AU3126" s="133"/>
      <c r="AV3126" s="152"/>
      <c r="AW3126" s="134"/>
      <c r="AX3126" s="135"/>
    </row>
    <row r="3127" spans="1:50" x14ac:dyDescent="0.25">
      <c r="A3127" s="3"/>
      <c r="B3127" s="129"/>
      <c r="X3127" s="72"/>
      <c r="Y3127" s="132"/>
      <c r="AB3127" s="131"/>
      <c r="AC3127" s="131"/>
      <c r="AD3127" s="131"/>
      <c r="AE3127" s="131"/>
      <c r="AF3127" s="131"/>
      <c r="AG3127" s="131"/>
      <c r="AH3127" s="131"/>
      <c r="AI3127" s="131"/>
      <c r="AJ3127" s="140"/>
      <c r="AK3127" s="72"/>
      <c r="AL3127" s="133"/>
      <c r="AM3127" s="133"/>
      <c r="AN3127" s="133"/>
      <c r="AO3127" s="133"/>
      <c r="AP3127" s="133"/>
      <c r="AQ3127" s="133"/>
      <c r="AR3127" s="133"/>
      <c r="AS3127" s="133"/>
      <c r="AT3127" s="133"/>
      <c r="AU3127" s="133"/>
      <c r="AV3127" s="152"/>
      <c r="AW3127" s="134"/>
      <c r="AX3127" s="135"/>
    </row>
    <row r="3128" spans="1:50" x14ac:dyDescent="0.25">
      <c r="A3128" s="3"/>
      <c r="B3128" s="129"/>
      <c r="X3128" s="72"/>
      <c r="Y3128" s="132"/>
      <c r="AB3128" s="131"/>
      <c r="AC3128" s="131"/>
      <c r="AD3128" s="131"/>
      <c r="AE3128" s="131"/>
      <c r="AF3128" s="131"/>
      <c r="AG3128" s="131"/>
      <c r="AH3128" s="131"/>
      <c r="AI3128" s="131"/>
      <c r="AJ3128" s="140"/>
      <c r="AK3128" s="72"/>
      <c r="AL3128" s="133"/>
      <c r="AM3128" s="133"/>
      <c r="AN3128" s="133"/>
      <c r="AO3128" s="133"/>
      <c r="AP3128" s="133"/>
      <c r="AQ3128" s="133"/>
      <c r="AR3128" s="133"/>
      <c r="AS3128" s="133"/>
      <c r="AT3128" s="133"/>
      <c r="AU3128" s="133"/>
      <c r="AV3128" s="152"/>
      <c r="AW3128" s="134"/>
      <c r="AX3128" s="135"/>
    </row>
    <row r="3129" spans="1:50" x14ac:dyDescent="0.25">
      <c r="A3129" s="3"/>
      <c r="B3129" s="129"/>
      <c r="X3129" s="72"/>
      <c r="Y3129" s="132"/>
      <c r="AB3129" s="131"/>
      <c r="AC3129" s="131"/>
      <c r="AD3129" s="131"/>
      <c r="AE3129" s="131"/>
      <c r="AF3129" s="131"/>
      <c r="AG3129" s="131"/>
      <c r="AH3129" s="131"/>
      <c r="AI3129" s="131"/>
      <c r="AJ3129" s="140"/>
      <c r="AK3129" s="72"/>
      <c r="AL3129" s="133"/>
      <c r="AM3129" s="133"/>
      <c r="AN3129" s="133"/>
      <c r="AO3129" s="133"/>
      <c r="AP3129" s="133"/>
      <c r="AQ3129" s="133"/>
      <c r="AR3129" s="133"/>
      <c r="AS3129" s="133"/>
      <c r="AT3129" s="133"/>
      <c r="AU3129" s="133"/>
      <c r="AV3129" s="152"/>
      <c r="AW3129" s="134"/>
      <c r="AX3129" s="135"/>
    </row>
    <row r="3130" spans="1:50" x14ac:dyDescent="0.25">
      <c r="A3130" s="3"/>
      <c r="B3130" s="129"/>
      <c r="X3130" s="72"/>
      <c r="Y3130" s="132"/>
      <c r="AB3130" s="131"/>
      <c r="AC3130" s="131"/>
      <c r="AD3130" s="131"/>
      <c r="AE3130" s="131"/>
      <c r="AF3130" s="131"/>
      <c r="AG3130" s="131"/>
      <c r="AH3130" s="131"/>
      <c r="AI3130" s="131"/>
      <c r="AJ3130" s="140"/>
      <c r="AK3130" s="72"/>
      <c r="AL3130" s="133"/>
      <c r="AM3130" s="133"/>
      <c r="AN3130" s="133"/>
      <c r="AO3130" s="133"/>
      <c r="AP3130" s="133"/>
      <c r="AQ3130" s="133"/>
      <c r="AR3130" s="133"/>
      <c r="AS3130" s="133"/>
      <c r="AT3130" s="133"/>
      <c r="AU3130" s="133"/>
      <c r="AV3130" s="152"/>
      <c r="AW3130" s="134"/>
      <c r="AX3130" s="135"/>
    </row>
    <row r="3131" spans="1:50" x14ac:dyDescent="0.25">
      <c r="A3131" s="3"/>
      <c r="B3131" s="129"/>
      <c r="X3131" s="72"/>
      <c r="Y3131" s="132"/>
      <c r="AB3131" s="131"/>
      <c r="AC3131" s="131"/>
      <c r="AD3131" s="131"/>
      <c r="AE3131" s="131"/>
      <c r="AF3131" s="131"/>
      <c r="AG3131" s="131"/>
      <c r="AH3131" s="131"/>
      <c r="AI3131" s="131"/>
      <c r="AJ3131" s="140"/>
      <c r="AK3131" s="72"/>
      <c r="AL3131" s="133"/>
      <c r="AM3131" s="133"/>
      <c r="AN3131" s="133"/>
      <c r="AO3131" s="133"/>
      <c r="AP3131" s="133"/>
      <c r="AQ3131" s="133"/>
      <c r="AR3131" s="133"/>
      <c r="AS3131" s="133"/>
      <c r="AT3131" s="133"/>
      <c r="AU3131" s="133"/>
      <c r="AV3131" s="152"/>
      <c r="AW3131" s="134"/>
      <c r="AX3131" s="135"/>
    </row>
    <row r="3132" spans="1:50" x14ac:dyDescent="0.25">
      <c r="A3132" s="3"/>
      <c r="B3132" s="129"/>
      <c r="X3132" s="72"/>
      <c r="Y3132" s="132"/>
      <c r="AB3132" s="131"/>
      <c r="AC3132" s="131"/>
      <c r="AD3132" s="131"/>
      <c r="AE3132" s="131"/>
      <c r="AF3132" s="131"/>
      <c r="AG3132" s="131"/>
      <c r="AH3132" s="131"/>
      <c r="AI3132" s="131"/>
      <c r="AJ3132" s="140"/>
      <c r="AK3132" s="72"/>
      <c r="AL3132" s="133"/>
      <c r="AM3132" s="133"/>
      <c r="AN3132" s="133"/>
      <c r="AO3132" s="133"/>
      <c r="AP3132" s="133"/>
      <c r="AQ3132" s="133"/>
      <c r="AR3132" s="133"/>
      <c r="AS3132" s="133"/>
      <c r="AT3132" s="133"/>
      <c r="AU3132" s="133"/>
      <c r="AV3132" s="152"/>
      <c r="AW3132" s="134"/>
      <c r="AX3132" s="135"/>
    </row>
    <row r="3133" spans="1:50" x14ac:dyDescent="0.25">
      <c r="A3133" s="3"/>
      <c r="B3133" s="129"/>
      <c r="X3133" s="72"/>
      <c r="Y3133" s="132"/>
      <c r="AB3133" s="131"/>
      <c r="AC3133" s="131"/>
      <c r="AD3133" s="131"/>
      <c r="AE3133" s="131"/>
      <c r="AF3133" s="131"/>
      <c r="AG3133" s="131"/>
      <c r="AH3133" s="131"/>
      <c r="AI3133" s="131"/>
      <c r="AJ3133" s="140"/>
      <c r="AK3133" s="72"/>
      <c r="AL3133" s="133"/>
      <c r="AM3133" s="133"/>
      <c r="AN3133" s="133"/>
      <c r="AO3133" s="133"/>
      <c r="AP3133" s="133"/>
      <c r="AQ3133" s="133"/>
      <c r="AR3133" s="133"/>
      <c r="AS3133" s="133"/>
      <c r="AT3133" s="133"/>
      <c r="AU3133" s="133"/>
      <c r="AV3133" s="152"/>
      <c r="AW3133" s="134"/>
      <c r="AX3133" s="135"/>
    </row>
    <row r="3134" spans="1:50" x14ac:dyDescent="0.25">
      <c r="A3134" s="3"/>
      <c r="B3134" s="129"/>
      <c r="X3134" s="72"/>
      <c r="Y3134" s="132"/>
      <c r="AB3134" s="131"/>
      <c r="AC3134" s="131"/>
      <c r="AD3134" s="131"/>
      <c r="AE3134" s="131"/>
      <c r="AF3134" s="131"/>
      <c r="AG3134" s="131"/>
      <c r="AH3134" s="131"/>
      <c r="AI3134" s="131"/>
      <c r="AJ3134" s="140"/>
      <c r="AK3134" s="72"/>
      <c r="AL3134" s="133"/>
      <c r="AM3134" s="133"/>
      <c r="AN3134" s="133"/>
      <c r="AO3134" s="133"/>
      <c r="AP3134" s="133"/>
      <c r="AQ3134" s="133"/>
      <c r="AR3134" s="133"/>
      <c r="AS3134" s="133"/>
      <c r="AT3134" s="133"/>
      <c r="AU3134" s="133"/>
      <c r="AV3134" s="152"/>
      <c r="AW3134" s="134"/>
      <c r="AX3134" s="135"/>
    </row>
    <row r="3135" spans="1:50" x14ac:dyDescent="0.25">
      <c r="A3135" s="3"/>
      <c r="B3135" s="129"/>
      <c r="X3135" s="72"/>
      <c r="Y3135" s="132"/>
      <c r="AB3135" s="131"/>
      <c r="AC3135" s="131"/>
      <c r="AD3135" s="131"/>
      <c r="AE3135" s="131"/>
      <c r="AF3135" s="131"/>
      <c r="AG3135" s="131"/>
      <c r="AH3135" s="131"/>
      <c r="AI3135" s="131"/>
      <c r="AJ3135" s="140"/>
      <c r="AK3135" s="72"/>
      <c r="AL3135" s="133"/>
      <c r="AM3135" s="133"/>
      <c r="AN3135" s="133"/>
      <c r="AO3135" s="133"/>
      <c r="AP3135" s="133"/>
      <c r="AQ3135" s="133"/>
      <c r="AR3135" s="133"/>
      <c r="AS3135" s="133"/>
      <c r="AT3135" s="133"/>
      <c r="AU3135" s="133"/>
      <c r="AV3135" s="152"/>
      <c r="AW3135" s="134"/>
      <c r="AX3135" s="135"/>
    </row>
    <row r="3136" spans="1:50" x14ac:dyDescent="0.25">
      <c r="A3136" s="3"/>
      <c r="B3136" s="129"/>
      <c r="X3136" s="72"/>
      <c r="Y3136" s="132"/>
      <c r="AB3136" s="131"/>
      <c r="AC3136" s="131"/>
      <c r="AD3136" s="131"/>
      <c r="AE3136" s="131"/>
      <c r="AF3136" s="131"/>
      <c r="AG3136" s="131"/>
      <c r="AH3136" s="131"/>
      <c r="AI3136" s="131"/>
      <c r="AJ3136" s="140"/>
      <c r="AK3136" s="72"/>
      <c r="AL3136" s="133"/>
      <c r="AM3136" s="133"/>
      <c r="AN3136" s="133"/>
      <c r="AO3136" s="133"/>
      <c r="AP3136" s="133"/>
      <c r="AQ3136" s="133"/>
      <c r="AR3136" s="133"/>
      <c r="AS3136" s="133"/>
      <c r="AT3136" s="133"/>
      <c r="AU3136" s="133"/>
      <c r="AV3136" s="152"/>
      <c r="AW3136" s="134"/>
      <c r="AX3136" s="135"/>
    </row>
    <row r="3137" spans="1:50" x14ac:dyDescent="0.25">
      <c r="A3137" s="3"/>
      <c r="B3137" s="129"/>
      <c r="X3137" s="72"/>
      <c r="Y3137" s="132"/>
      <c r="AB3137" s="131"/>
      <c r="AC3137" s="131"/>
      <c r="AD3137" s="131"/>
      <c r="AE3137" s="131"/>
      <c r="AF3137" s="131"/>
      <c r="AG3137" s="131"/>
      <c r="AH3137" s="131"/>
      <c r="AI3137" s="131"/>
      <c r="AJ3137" s="140"/>
      <c r="AK3137" s="72"/>
      <c r="AL3137" s="133"/>
      <c r="AM3137" s="133"/>
      <c r="AN3137" s="133"/>
      <c r="AO3137" s="133"/>
      <c r="AP3137" s="133"/>
      <c r="AQ3137" s="133"/>
      <c r="AR3137" s="133"/>
      <c r="AS3137" s="133"/>
      <c r="AT3137" s="133"/>
      <c r="AU3137" s="133"/>
      <c r="AV3137" s="152"/>
      <c r="AW3137" s="134"/>
      <c r="AX3137" s="135"/>
    </row>
    <row r="3138" spans="1:50" x14ac:dyDescent="0.25">
      <c r="A3138" s="3"/>
      <c r="B3138" s="129"/>
      <c r="X3138" s="72"/>
      <c r="Y3138" s="132"/>
      <c r="AB3138" s="131"/>
      <c r="AC3138" s="131"/>
      <c r="AD3138" s="131"/>
      <c r="AE3138" s="131"/>
      <c r="AF3138" s="131"/>
      <c r="AG3138" s="131"/>
      <c r="AH3138" s="131"/>
      <c r="AI3138" s="131"/>
      <c r="AJ3138" s="140"/>
      <c r="AK3138" s="72"/>
      <c r="AL3138" s="133"/>
      <c r="AM3138" s="133"/>
      <c r="AN3138" s="133"/>
      <c r="AO3138" s="133"/>
      <c r="AP3138" s="133"/>
      <c r="AQ3138" s="133"/>
      <c r="AR3138" s="133"/>
      <c r="AS3138" s="133"/>
      <c r="AT3138" s="133"/>
      <c r="AU3138" s="133"/>
      <c r="AV3138" s="152"/>
      <c r="AW3138" s="134"/>
      <c r="AX3138" s="135"/>
    </row>
    <row r="3139" spans="1:50" x14ac:dyDescent="0.25">
      <c r="A3139" s="3"/>
      <c r="B3139" s="129"/>
      <c r="X3139" s="72"/>
      <c r="Y3139" s="132"/>
      <c r="AB3139" s="131"/>
      <c r="AC3139" s="131"/>
      <c r="AD3139" s="131"/>
      <c r="AE3139" s="131"/>
      <c r="AF3139" s="131"/>
      <c r="AG3139" s="131"/>
      <c r="AH3139" s="131"/>
      <c r="AI3139" s="131"/>
      <c r="AJ3139" s="140"/>
      <c r="AK3139" s="72"/>
      <c r="AL3139" s="133"/>
      <c r="AM3139" s="133"/>
      <c r="AN3139" s="133"/>
      <c r="AO3139" s="133"/>
      <c r="AP3139" s="133"/>
      <c r="AQ3139" s="133"/>
      <c r="AR3139" s="133"/>
      <c r="AS3139" s="133"/>
      <c r="AT3139" s="133"/>
      <c r="AU3139" s="133"/>
      <c r="AV3139" s="152"/>
      <c r="AW3139" s="134"/>
      <c r="AX3139" s="135"/>
    </row>
    <row r="3140" spans="1:50" x14ac:dyDescent="0.25">
      <c r="A3140" s="3"/>
      <c r="B3140" s="129"/>
      <c r="X3140" s="72"/>
      <c r="Y3140" s="132"/>
      <c r="AB3140" s="131"/>
      <c r="AC3140" s="131"/>
      <c r="AD3140" s="131"/>
      <c r="AE3140" s="131"/>
      <c r="AF3140" s="131"/>
      <c r="AG3140" s="131"/>
      <c r="AH3140" s="131"/>
      <c r="AI3140" s="131"/>
      <c r="AJ3140" s="140"/>
      <c r="AK3140" s="72"/>
      <c r="AL3140" s="133"/>
      <c r="AM3140" s="133"/>
      <c r="AN3140" s="133"/>
      <c r="AO3140" s="133"/>
      <c r="AP3140" s="133"/>
      <c r="AQ3140" s="133"/>
      <c r="AR3140" s="133"/>
      <c r="AS3140" s="133"/>
      <c r="AT3140" s="133"/>
      <c r="AU3140" s="133"/>
      <c r="AV3140" s="152"/>
      <c r="AW3140" s="134"/>
      <c r="AX3140" s="135"/>
    </row>
    <row r="3141" spans="1:50" x14ac:dyDescent="0.25">
      <c r="A3141" s="3"/>
      <c r="B3141" s="129"/>
      <c r="X3141" s="72"/>
      <c r="Y3141" s="132"/>
      <c r="AB3141" s="131"/>
      <c r="AC3141" s="131"/>
      <c r="AD3141" s="131"/>
      <c r="AE3141" s="131"/>
      <c r="AF3141" s="131"/>
      <c r="AG3141" s="131"/>
      <c r="AH3141" s="131"/>
      <c r="AI3141" s="131"/>
      <c r="AJ3141" s="140"/>
      <c r="AK3141" s="72"/>
      <c r="AL3141" s="133"/>
      <c r="AM3141" s="133"/>
      <c r="AN3141" s="133"/>
      <c r="AO3141" s="133"/>
      <c r="AP3141" s="133"/>
      <c r="AQ3141" s="133"/>
      <c r="AR3141" s="133"/>
      <c r="AS3141" s="133"/>
      <c r="AT3141" s="133"/>
      <c r="AU3141" s="133"/>
      <c r="AV3141" s="152"/>
      <c r="AW3141" s="134"/>
      <c r="AX3141" s="135"/>
    </row>
    <row r="3142" spans="1:50" x14ac:dyDescent="0.25">
      <c r="A3142" s="3"/>
      <c r="B3142" s="129"/>
      <c r="X3142" s="72"/>
      <c r="Y3142" s="132"/>
      <c r="AB3142" s="131"/>
      <c r="AC3142" s="131"/>
      <c r="AD3142" s="131"/>
      <c r="AE3142" s="131"/>
      <c r="AF3142" s="131"/>
      <c r="AG3142" s="131"/>
      <c r="AH3142" s="131"/>
      <c r="AI3142" s="131"/>
      <c r="AJ3142" s="140"/>
      <c r="AK3142" s="72"/>
      <c r="AL3142" s="133"/>
      <c r="AM3142" s="133"/>
      <c r="AN3142" s="133"/>
      <c r="AO3142" s="133"/>
      <c r="AP3142" s="133"/>
      <c r="AQ3142" s="133"/>
      <c r="AR3142" s="133"/>
      <c r="AS3142" s="133"/>
      <c r="AT3142" s="133"/>
      <c r="AU3142" s="133"/>
      <c r="AV3142" s="152"/>
      <c r="AW3142" s="134"/>
      <c r="AX3142" s="135"/>
    </row>
    <row r="3143" spans="1:50" x14ac:dyDescent="0.25">
      <c r="A3143" s="3"/>
      <c r="B3143" s="129"/>
      <c r="X3143" s="72"/>
      <c r="Y3143" s="132"/>
      <c r="AB3143" s="131"/>
      <c r="AC3143" s="131"/>
      <c r="AD3143" s="131"/>
      <c r="AE3143" s="131"/>
      <c r="AF3143" s="131"/>
      <c r="AG3143" s="131"/>
      <c r="AH3143" s="131"/>
      <c r="AI3143" s="131"/>
      <c r="AJ3143" s="140"/>
      <c r="AK3143" s="72"/>
      <c r="AL3143" s="133"/>
      <c r="AM3143" s="133"/>
      <c r="AN3143" s="133"/>
      <c r="AO3143" s="133"/>
      <c r="AP3143" s="133"/>
      <c r="AQ3143" s="133"/>
      <c r="AR3143" s="133"/>
      <c r="AS3143" s="133"/>
      <c r="AT3143" s="133"/>
      <c r="AU3143" s="133"/>
      <c r="AV3143" s="152"/>
      <c r="AW3143" s="134"/>
      <c r="AX3143" s="135"/>
    </row>
    <row r="3144" spans="1:50" x14ac:dyDescent="0.25">
      <c r="A3144" s="3"/>
      <c r="B3144" s="129"/>
      <c r="X3144" s="72"/>
      <c r="Y3144" s="132"/>
      <c r="AB3144" s="131"/>
      <c r="AC3144" s="131"/>
      <c r="AD3144" s="131"/>
      <c r="AE3144" s="131"/>
      <c r="AF3144" s="131"/>
      <c r="AG3144" s="131"/>
      <c r="AH3144" s="131"/>
      <c r="AI3144" s="131"/>
      <c r="AJ3144" s="140"/>
      <c r="AK3144" s="72"/>
      <c r="AL3144" s="133"/>
      <c r="AM3144" s="133"/>
      <c r="AN3144" s="133"/>
      <c r="AO3144" s="133"/>
      <c r="AP3144" s="133"/>
      <c r="AQ3144" s="133"/>
      <c r="AR3144" s="133"/>
      <c r="AS3144" s="133"/>
      <c r="AT3144" s="133"/>
      <c r="AU3144" s="133"/>
      <c r="AV3144" s="152"/>
      <c r="AW3144" s="134"/>
      <c r="AX3144" s="135"/>
    </row>
    <row r="3145" spans="1:50" x14ac:dyDescent="0.25">
      <c r="A3145" s="3"/>
      <c r="B3145" s="129"/>
      <c r="X3145" s="72"/>
      <c r="Y3145" s="132"/>
      <c r="AB3145" s="131"/>
      <c r="AC3145" s="131"/>
      <c r="AD3145" s="131"/>
      <c r="AE3145" s="131"/>
      <c r="AF3145" s="131"/>
      <c r="AG3145" s="131"/>
      <c r="AH3145" s="131"/>
      <c r="AI3145" s="131"/>
      <c r="AJ3145" s="140"/>
      <c r="AK3145" s="72"/>
      <c r="AL3145" s="133"/>
      <c r="AM3145" s="133"/>
      <c r="AN3145" s="133"/>
      <c r="AO3145" s="133"/>
      <c r="AP3145" s="133"/>
      <c r="AQ3145" s="133"/>
      <c r="AR3145" s="133"/>
      <c r="AS3145" s="133"/>
      <c r="AT3145" s="133"/>
      <c r="AU3145" s="133"/>
      <c r="AV3145" s="152"/>
      <c r="AW3145" s="134"/>
      <c r="AX3145" s="135"/>
    </row>
    <row r="3146" spans="1:50" x14ac:dyDescent="0.25">
      <c r="A3146" s="3"/>
      <c r="B3146" s="129"/>
      <c r="X3146" s="72"/>
      <c r="Y3146" s="132"/>
      <c r="AB3146" s="131"/>
      <c r="AC3146" s="131"/>
      <c r="AD3146" s="131"/>
      <c r="AE3146" s="131"/>
      <c r="AF3146" s="131"/>
      <c r="AG3146" s="131"/>
      <c r="AH3146" s="131"/>
      <c r="AI3146" s="131"/>
      <c r="AJ3146" s="140"/>
      <c r="AK3146" s="72"/>
      <c r="AL3146" s="133"/>
      <c r="AM3146" s="133"/>
      <c r="AN3146" s="133"/>
      <c r="AO3146" s="133"/>
      <c r="AP3146" s="133"/>
      <c r="AQ3146" s="133"/>
      <c r="AR3146" s="133"/>
      <c r="AS3146" s="133"/>
      <c r="AT3146" s="133"/>
      <c r="AU3146" s="133"/>
      <c r="AV3146" s="152"/>
      <c r="AW3146" s="134"/>
      <c r="AX3146" s="135"/>
    </row>
    <row r="3147" spans="1:50" x14ac:dyDescent="0.25">
      <c r="A3147" s="3"/>
      <c r="B3147" s="129"/>
      <c r="X3147" s="72"/>
      <c r="Y3147" s="132"/>
      <c r="AB3147" s="131"/>
      <c r="AC3147" s="131"/>
      <c r="AD3147" s="131"/>
      <c r="AE3147" s="131"/>
      <c r="AF3147" s="131"/>
      <c r="AG3147" s="131"/>
      <c r="AH3147" s="131"/>
      <c r="AI3147" s="131"/>
      <c r="AJ3147" s="140"/>
      <c r="AK3147" s="72"/>
      <c r="AL3147" s="133"/>
      <c r="AM3147" s="133"/>
      <c r="AN3147" s="133"/>
      <c r="AO3147" s="133"/>
      <c r="AP3147" s="133"/>
      <c r="AQ3147" s="133"/>
      <c r="AR3147" s="133"/>
      <c r="AS3147" s="133"/>
      <c r="AT3147" s="133"/>
      <c r="AU3147" s="133"/>
      <c r="AV3147" s="152"/>
      <c r="AW3147" s="134"/>
      <c r="AX3147" s="135"/>
    </row>
    <row r="3148" spans="1:50" x14ac:dyDescent="0.25">
      <c r="A3148" s="3"/>
      <c r="B3148" s="129"/>
      <c r="X3148" s="72"/>
      <c r="Y3148" s="132"/>
      <c r="AB3148" s="131"/>
      <c r="AC3148" s="131"/>
      <c r="AD3148" s="131"/>
      <c r="AE3148" s="131"/>
      <c r="AF3148" s="131"/>
      <c r="AG3148" s="131"/>
      <c r="AH3148" s="131"/>
      <c r="AI3148" s="131"/>
      <c r="AJ3148" s="140"/>
      <c r="AK3148" s="72"/>
      <c r="AL3148" s="133"/>
      <c r="AM3148" s="133"/>
      <c r="AN3148" s="133"/>
      <c r="AO3148" s="133"/>
      <c r="AP3148" s="133"/>
      <c r="AQ3148" s="133"/>
      <c r="AR3148" s="133"/>
      <c r="AS3148" s="133"/>
      <c r="AT3148" s="133"/>
      <c r="AU3148" s="133"/>
      <c r="AV3148" s="152"/>
      <c r="AW3148" s="134"/>
      <c r="AX3148" s="135"/>
    </row>
    <row r="3149" spans="1:50" x14ac:dyDescent="0.25">
      <c r="A3149" s="3"/>
      <c r="B3149" s="129"/>
      <c r="X3149" s="72"/>
      <c r="Y3149" s="132"/>
      <c r="AB3149" s="131"/>
      <c r="AC3149" s="131"/>
      <c r="AD3149" s="131"/>
      <c r="AE3149" s="131"/>
      <c r="AF3149" s="131"/>
      <c r="AG3149" s="131"/>
      <c r="AH3149" s="131"/>
      <c r="AI3149" s="131"/>
      <c r="AJ3149" s="140"/>
      <c r="AK3149" s="72"/>
      <c r="AL3149" s="133"/>
      <c r="AM3149" s="133"/>
      <c r="AN3149" s="133"/>
      <c r="AO3149" s="133"/>
      <c r="AP3149" s="133"/>
      <c r="AQ3149" s="133"/>
      <c r="AR3149" s="133"/>
      <c r="AS3149" s="133"/>
      <c r="AT3149" s="133"/>
      <c r="AU3149" s="133"/>
      <c r="AV3149" s="152"/>
      <c r="AW3149" s="134"/>
      <c r="AX3149" s="135"/>
    </row>
    <row r="3150" spans="1:50" x14ac:dyDescent="0.25">
      <c r="A3150" s="3"/>
      <c r="B3150" s="129"/>
      <c r="X3150" s="72"/>
      <c r="Y3150" s="132"/>
      <c r="AB3150" s="131"/>
      <c r="AC3150" s="131"/>
      <c r="AD3150" s="131"/>
      <c r="AE3150" s="131"/>
      <c r="AF3150" s="131"/>
      <c r="AG3150" s="131"/>
      <c r="AH3150" s="131"/>
      <c r="AI3150" s="131"/>
      <c r="AJ3150" s="140"/>
      <c r="AK3150" s="72"/>
      <c r="AL3150" s="133"/>
      <c r="AM3150" s="133"/>
      <c r="AN3150" s="133"/>
      <c r="AO3150" s="133"/>
      <c r="AP3150" s="133"/>
      <c r="AQ3150" s="133"/>
      <c r="AR3150" s="133"/>
      <c r="AS3150" s="133"/>
      <c r="AT3150" s="133"/>
      <c r="AU3150" s="133"/>
      <c r="AV3150" s="152"/>
      <c r="AW3150" s="134"/>
      <c r="AX3150" s="135"/>
    </row>
    <row r="3151" spans="1:50" x14ac:dyDescent="0.25">
      <c r="A3151" s="3"/>
      <c r="B3151" s="129"/>
      <c r="X3151" s="72"/>
      <c r="Y3151" s="132"/>
      <c r="AB3151" s="131"/>
      <c r="AC3151" s="131"/>
      <c r="AD3151" s="131"/>
      <c r="AE3151" s="131"/>
      <c r="AF3151" s="131"/>
      <c r="AG3151" s="131"/>
      <c r="AH3151" s="131"/>
      <c r="AI3151" s="131"/>
      <c r="AJ3151" s="140"/>
      <c r="AK3151" s="72"/>
      <c r="AL3151" s="133"/>
      <c r="AM3151" s="133"/>
      <c r="AN3151" s="133"/>
      <c r="AO3151" s="133"/>
      <c r="AP3151" s="133"/>
      <c r="AQ3151" s="133"/>
      <c r="AR3151" s="133"/>
      <c r="AS3151" s="133"/>
      <c r="AT3151" s="133"/>
      <c r="AU3151" s="133"/>
      <c r="AV3151" s="152"/>
      <c r="AW3151" s="134"/>
      <c r="AX3151" s="135"/>
    </row>
    <row r="3152" spans="1:50" x14ac:dyDescent="0.25">
      <c r="A3152" s="3"/>
      <c r="B3152" s="129"/>
      <c r="X3152" s="72"/>
      <c r="Y3152" s="132"/>
      <c r="AB3152" s="131"/>
      <c r="AC3152" s="131"/>
      <c r="AD3152" s="131"/>
      <c r="AE3152" s="131"/>
      <c r="AF3152" s="131"/>
      <c r="AG3152" s="131"/>
      <c r="AH3152" s="131"/>
      <c r="AI3152" s="131"/>
      <c r="AJ3152" s="140"/>
      <c r="AK3152" s="72"/>
      <c r="AL3152" s="133"/>
      <c r="AM3152" s="133"/>
      <c r="AN3152" s="133"/>
      <c r="AO3152" s="133"/>
      <c r="AP3152" s="133"/>
      <c r="AQ3152" s="133"/>
      <c r="AR3152" s="133"/>
      <c r="AS3152" s="133"/>
      <c r="AT3152" s="133"/>
      <c r="AU3152" s="133"/>
      <c r="AV3152" s="152"/>
      <c r="AW3152" s="134"/>
      <c r="AX3152" s="135"/>
    </row>
    <row r="3153" spans="1:50" x14ac:dyDescent="0.25">
      <c r="A3153" s="3"/>
      <c r="B3153" s="129"/>
      <c r="X3153" s="72"/>
      <c r="Y3153" s="132"/>
      <c r="AB3153" s="131"/>
      <c r="AC3153" s="131"/>
      <c r="AD3153" s="131"/>
      <c r="AE3153" s="131"/>
      <c r="AF3153" s="131"/>
      <c r="AG3153" s="131"/>
      <c r="AH3153" s="131"/>
      <c r="AI3153" s="131"/>
      <c r="AJ3153" s="140"/>
      <c r="AK3153" s="72"/>
      <c r="AL3153" s="133"/>
      <c r="AM3153" s="133"/>
      <c r="AN3153" s="133"/>
      <c r="AO3153" s="133"/>
      <c r="AP3153" s="133"/>
      <c r="AQ3153" s="133"/>
      <c r="AR3153" s="133"/>
      <c r="AS3153" s="133"/>
      <c r="AT3153" s="133"/>
      <c r="AU3153" s="133"/>
      <c r="AV3153" s="152"/>
      <c r="AW3153" s="134"/>
      <c r="AX3153" s="135"/>
    </row>
    <row r="3154" spans="1:50" x14ac:dyDescent="0.25">
      <c r="A3154" s="3"/>
      <c r="B3154" s="129"/>
      <c r="X3154" s="72"/>
      <c r="Y3154" s="132"/>
      <c r="AB3154" s="131"/>
      <c r="AC3154" s="131"/>
      <c r="AD3154" s="131"/>
      <c r="AE3154" s="131"/>
      <c r="AF3154" s="131"/>
      <c r="AG3154" s="131"/>
      <c r="AH3154" s="131"/>
      <c r="AI3154" s="131"/>
      <c r="AJ3154" s="140"/>
      <c r="AK3154" s="72"/>
      <c r="AL3154" s="133"/>
      <c r="AM3154" s="133"/>
      <c r="AN3154" s="133"/>
      <c r="AO3154" s="133"/>
      <c r="AP3154" s="133"/>
      <c r="AQ3154" s="133"/>
      <c r="AR3154" s="133"/>
      <c r="AS3154" s="133"/>
      <c r="AT3154" s="133"/>
      <c r="AU3154" s="133"/>
      <c r="AV3154" s="152"/>
      <c r="AW3154" s="134"/>
      <c r="AX3154" s="135"/>
    </row>
    <row r="3155" spans="1:50" x14ac:dyDescent="0.25">
      <c r="A3155" s="3"/>
      <c r="B3155" s="129"/>
      <c r="X3155" s="72"/>
      <c r="Y3155" s="132"/>
      <c r="AB3155" s="131"/>
      <c r="AC3155" s="131"/>
      <c r="AD3155" s="131"/>
      <c r="AE3155" s="131"/>
      <c r="AF3155" s="131"/>
      <c r="AG3155" s="131"/>
      <c r="AH3155" s="131"/>
      <c r="AI3155" s="131"/>
      <c r="AJ3155" s="140"/>
      <c r="AK3155" s="72"/>
      <c r="AL3155" s="133"/>
      <c r="AM3155" s="133"/>
      <c r="AN3155" s="133"/>
      <c r="AO3155" s="133"/>
      <c r="AP3155" s="133"/>
      <c r="AQ3155" s="133"/>
      <c r="AR3155" s="133"/>
      <c r="AS3155" s="133"/>
      <c r="AT3155" s="133"/>
      <c r="AU3155" s="133"/>
      <c r="AV3155" s="152"/>
      <c r="AW3155" s="134"/>
      <c r="AX3155" s="135"/>
    </row>
    <row r="3156" spans="1:50" x14ac:dyDescent="0.25">
      <c r="A3156" s="3"/>
      <c r="B3156" s="129"/>
      <c r="X3156" s="72"/>
      <c r="Y3156" s="132"/>
      <c r="AB3156" s="131"/>
      <c r="AC3156" s="131"/>
      <c r="AD3156" s="131"/>
      <c r="AE3156" s="131"/>
      <c r="AF3156" s="131"/>
      <c r="AG3156" s="131"/>
      <c r="AH3156" s="131"/>
      <c r="AI3156" s="131"/>
      <c r="AJ3156" s="140"/>
      <c r="AK3156" s="72"/>
      <c r="AL3156" s="133"/>
      <c r="AM3156" s="133"/>
      <c r="AN3156" s="133"/>
      <c r="AO3156" s="133"/>
      <c r="AP3156" s="133"/>
      <c r="AQ3156" s="133"/>
      <c r="AR3156" s="133"/>
      <c r="AS3156" s="133"/>
      <c r="AT3156" s="133"/>
      <c r="AU3156" s="133"/>
      <c r="AV3156" s="152"/>
      <c r="AW3156" s="134"/>
      <c r="AX3156" s="135"/>
    </row>
    <row r="3157" spans="1:50" x14ac:dyDescent="0.25">
      <c r="A3157" s="3"/>
      <c r="B3157" s="129"/>
      <c r="X3157" s="72"/>
      <c r="Y3157" s="132"/>
      <c r="AB3157" s="131"/>
      <c r="AC3157" s="131"/>
      <c r="AD3157" s="131"/>
      <c r="AE3157" s="131"/>
      <c r="AF3157" s="131"/>
      <c r="AG3157" s="131"/>
      <c r="AH3157" s="131"/>
      <c r="AI3157" s="131"/>
      <c r="AJ3157" s="140"/>
      <c r="AK3157" s="72"/>
      <c r="AL3157" s="133"/>
      <c r="AM3157" s="133"/>
      <c r="AN3157" s="133"/>
      <c r="AO3157" s="133"/>
      <c r="AP3157" s="133"/>
      <c r="AQ3157" s="133"/>
      <c r="AR3157" s="133"/>
      <c r="AS3157" s="133"/>
      <c r="AT3157" s="133"/>
      <c r="AU3157" s="133"/>
      <c r="AV3157" s="152"/>
      <c r="AW3157" s="134"/>
      <c r="AX3157" s="135"/>
    </row>
    <row r="3158" spans="1:50" x14ac:dyDescent="0.25">
      <c r="A3158" s="3"/>
      <c r="B3158" s="129"/>
      <c r="X3158" s="72"/>
      <c r="Y3158" s="132"/>
      <c r="AB3158" s="131"/>
      <c r="AC3158" s="131"/>
      <c r="AD3158" s="131"/>
      <c r="AE3158" s="131"/>
      <c r="AF3158" s="131"/>
      <c r="AG3158" s="131"/>
      <c r="AH3158" s="131"/>
      <c r="AI3158" s="131"/>
      <c r="AJ3158" s="140"/>
      <c r="AK3158" s="72"/>
      <c r="AL3158" s="133"/>
      <c r="AM3158" s="133"/>
      <c r="AN3158" s="133"/>
      <c r="AO3158" s="133"/>
      <c r="AP3158" s="133"/>
      <c r="AQ3158" s="133"/>
      <c r="AR3158" s="133"/>
      <c r="AS3158" s="133"/>
      <c r="AT3158" s="133"/>
      <c r="AU3158" s="133"/>
      <c r="AV3158" s="152"/>
      <c r="AW3158" s="134"/>
      <c r="AX3158" s="135"/>
    </row>
    <row r="3159" spans="1:50" x14ac:dyDescent="0.25">
      <c r="A3159" s="3"/>
      <c r="B3159" s="129"/>
      <c r="X3159" s="72"/>
      <c r="Y3159" s="132"/>
      <c r="AB3159" s="131"/>
      <c r="AC3159" s="131"/>
      <c r="AD3159" s="131"/>
      <c r="AE3159" s="131"/>
      <c r="AF3159" s="131"/>
      <c r="AG3159" s="131"/>
      <c r="AH3159" s="131"/>
      <c r="AI3159" s="131"/>
      <c r="AJ3159" s="140"/>
      <c r="AK3159" s="72"/>
      <c r="AL3159" s="133"/>
      <c r="AM3159" s="133"/>
      <c r="AN3159" s="133"/>
      <c r="AO3159" s="133"/>
      <c r="AP3159" s="133"/>
      <c r="AQ3159" s="133"/>
      <c r="AR3159" s="133"/>
      <c r="AS3159" s="133"/>
      <c r="AT3159" s="133"/>
      <c r="AU3159" s="133"/>
      <c r="AV3159" s="152"/>
      <c r="AW3159" s="134"/>
      <c r="AX3159" s="135"/>
    </row>
    <row r="3160" spans="1:50" x14ac:dyDescent="0.25">
      <c r="A3160" s="3"/>
      <c r="B3160" s="129"/>
      <c r="X3160" s="72"/>
      <c r="Y3160" s="132"/>
      <c r="AB3160" s="131"/>
      <c r="AC3160" s="131"/>
      <c r="AD3160" s="131"/>
      <c r="AE3160" s="131"/>
      <c r="AF3160" s="131"/>
      <c r="AG3160" s="131"/>
      <c r="AH3160" s="131"/>
      <c r="AI3160" s="131"/>
      <c r="AJ3160" s="140"/>
      <c r="AK3160" s="72"/>
      <c r="AL3160" s="133"/>
      <c r="AM3160" s="133"/>
      <c r="AN3160" s="133"/>
      <c r="AO3160" s="133"/>
      <c r="AP3160" s="133"/>
      <c r="AQ3160" s="133"/>
      <c r="AR3160" s="133"/>
      <c r="AS3160" s="133"/>
      <c r="AT3160" s="133"/>
      <c r="AU3160" s="133"/>
      <c r="AV3160" s="152"/>
      <c r="AW3160" s="134"/>
      <c r="AX3160" s="135"/>
    </row>
    <row r="3161" spans="1:50" x14ac:dyDescent="0.25">
      <c r="A3161" s="3"/>
      <c r="B3161" s="129"/>
      <c r="X3161" s="72"/>
      <c r="Y3161" s="132"/>
      <c r="AB3161" s="131"/>
      <c r="AC3161" s="131"/>
      <c r="AD3161" s="131"/>
      <c r="AE3161" s="131"/>
      <c r="AF3161" s="131"/>
      <c r="AG3161" s="131"/>
      <c r="AH3161" s="131"/>
      <c r="AI3161" s="131"/>
      <c r="AJ3161" s="140"/>
      <c r="AK3161" s="72"/>
      <c r="AL3161" s="133"/>
      <c r="AM3161" s="133"/>
      <c r="AN3161" s="133"/>
      <c r="AO3161" s="133"/>
      <c r="AP3161" s="133"/>
      <c r="AQ3161" s="133"/>
      <c r="AR3161" s="133"/>
      <c r="AS3161" s="133"/>
      <c r="AT3161" s="133"/>
      <c r="AU3161" s="133"/>
      <c r="AV3161" s="152"/>
      <c r="AW3161" s="134"/>
      <c r="AX3161" s="135"/>
    </row>
    <row r="3162" spans="1:50" x14ac:dyDescent="0.25">
      <c r="A3162" s="3"/>
      <c r="B3162" s="129"/>
      <c r="X3162" s="72"/>
      <c r="Y3162" s="132"/>
      <c r="AB3162" s="131"/>
      <c r="AC3162" s="131"/>
      <c r="AD3162" s="131"/>
      <c r="AE3162" s="131"/>
      <c r="AF3162" s="131"/>
      <c r="AG3162" s="131"/>
      <c r="AH3162" s="131"/>
      <c r="AI3162" s="131"/>
      <c r="AJ3162" s="140"/>
      <c r="AK3162" s="72"/>
      <c r="AL3162" s="133"/>
      <c r="AM3162" s="133"/>
      <c r="AN3162" s="133"/>
      <c r="AO3162" s="133"/>
      <c r="AP3162" s="133"/>
      <c r="AQ3162" s="133"/>
      <c r="AR3162" s="133"/>
      <c r="AS3162" s="133"/>
      <c r="AT3162" s="133"/>
      <c r="AU3162" s="133"/>
      <c r="AV3162" s="152"/>
      <c r="AW3162" s="134"/>
      <c r="AX3162" s="135"/>
    </row>
    <row r="3163" spans="1:50" x14ac:dyDescent="0.25">
      <c r="A3163" s="3"/>
      <c r="B3163" s="129"/>
      <c r="X3163" s="72"/>
      <c r="Y3163" s="132"/>
      <c r="AB3163" s="131"/>
      <c r="AC3163" s="131"/>
      <c r="AD3163" s="131"/>
      <c r="AE3163" s="131"/>
      <c r="AF3163" s="131"/>
      <c r="AG3163" s="131"/>
      <c r="AH3163" s="131"/>
      <c r="AI3163" s="131"/>
      <c r="AJ3163" s="140"/>
      <c r="AK3163" s="72"/>
      <c r="AL3163" s="133"/>
      <c r="AM3163" s="133"/>
      <c r="AN3163" s="133"/>
      <c r="AO3163" s="133"/>
      <c r="AP3163" s="133"/>
      <c r="AQ3163" s="133"/>
      <c r="AR3163" s="133"/>
      <c r="AS3163" s="133"/>
      <c r="AT3163" s="133"/>
      <c r="AU3163" s="133"/>
      <c r="AV3163" s="152"/>
      <c r="AW3163" s="134"/>
      <c r="AX3163" s="135"/>
    </row>
    <row r="3164" spans="1:50" x14ac:dyDescent="0.25">
      <c r="A3164" s="3"/>
      <c r="B3164" s="129"/>
      <c r="X3164" s="72"/>
      <c r="Y3164" s="132"/>
      <c r="AB3164" s="131"/>
      <c r="AC3164" s="131"/>
      <c r="AD3164" s="131"/>
      <c r="AE3164" s="131"/>
      <c r="AF3164" s="131"/>
      <c r="AG3164" s="131"/>
      <c r="AH3164" s="131"/>
      <c r="AI3164" s="131"/>
      <c r="AJ3164" s="140"/>
      <c r="AK3164" s="72"/>
      <c r="AL3164" s="133"/>
      <c r="AM3164" s="133"/>
      <c r="AN3164" s="133"/>
      <c r="AO3164" s="133"/>
      <c r="AP3164" s="133"/>
      <c r="AQ3164" s="133"/>
      <c r="AR3164" s="133"/>
      <c r="AS3164" s="133"/>
      <c r="AT3164" s="133"/>
      <c r="AU3164" s="133"/>
      <c r="AV3164" s="152"/>
      <c r="AW3164" s="134"/>
      <c r="AX3164" s="135"/>
    </row>
    <row r="3165" spans="1:50" x14ac:dyDescent="0.25">
      <c r="A3165" s="3"/>
      <c r="B3165" s="129"/>
      <c r="X3165" s="72"/>
      <c r="Y3165" s="132"/>
      <c r="AB3165" s="131"/>
      <c r="AC3165" s="131"/>
      <c r="AD3165" s="131"/>
      <c r="AE3165" s="131"/>
      <c r="AF3165" s="131"/>
      <c r="AG3165" s="131"/>
      <c r="AH3165" s="131"/>
      <c r="AI3165" s="131"/>
      <c r="AJ3165" s="140"/>
      <c r="AK3165" s="72"/>
      <c r="AL3165" s="133"/>
      <c r="AM3165" s="133"/>
      <c r="AN3165" s="133"/>
      <c r="AO3165" s="133"/>
      <c r="AP3165" s="133"/>
      <c r="AQ3165" s="133"/>
      <c r="AR3165" s="133"/>
      <c r="AS3165" s="133"/>
      <c r="AT3165" s="133"/>
      <c r="AU3165" s="133"/>
      <c r="AV3165" s="152"/>
      <c r="AW3165" s="134"/>
      <c r="AX3165" s="135"/>
    </row>
    <row r="3166" spans="1:50" x14ac:dyDescent="0.25">
      <c r="A3166" s="3"/>
      <c r="B3166" s="129"/>
      <c r="X3166" s="72"/>
      <c r="Y3166" s="132"/>
      <c r="AB3166" s="131"/>
      <c r="AC3166" s="131"/>
      <c r="AD3166" s="131"/>
      <c r="AE3166" s="131"/>
      <c r="AF3166" s="131"/>
      <c r="AG3166" s="131"/>
      <c r="AH3166" s="131"/>
      <c r="AI3166" s="131"/>
      <c r="AJ3166" s="140"/>
      <c r="AK3166" s="72"/>
      <c r="AL3166" s="133"/>
      <c r="AM3166" s="133"/>
      <c r="AN3166" s="133"/>
      <c r="AO3166" s="133"/>
      <c r="AP3166" s="133"/>
      <c r="AQ3166" s="133"/>
      <c r="AR3166" s="133"/>
      <c r="AS3166" s="133"/>
      <c r="AT3166" s="133"/>
      <c r="AU3166" s="133"/>
      <c r="AV3166" s="152"/>
      <c r="AW3166" s="134"/>
      <c r="AX3166" s="135"/>
    </row>
    <row r="3167" spans="1:50" x14ac:dyDescent="0.25">
      <c r="A3167" s="3"/>
      <c r="B3167" s="129"/>
      <c r="X3167" s="72"/>
      <c r="Y3167" s="132"/>
      <c r="AB3167" s="131"/>
      <c r="AC3167" s="131"/>
      <c r="AD3167" s="131"/>
      <c r="AE3167" s="131"/>
      <c r="AF3167" s="131"/>
      <c r="AG3167" s="131"/>
      <c r="AH3167" s="131"/>
      <c r="AI3167" s="131"/>
      <c r="AJ3167" s="140"/>
      <c r="AK3167" s="72"/>
      <c r="AL3167" s="133"/>
      <c r="AM3167" s="133"/>
      <c r="AN3167" s="133"/>
      <c r="AO3167" s="133"/>
      <c r="AP3167" s="133"/>
      <c r="AQ3167" s="133"/>
      <c r="AR3167" s="133"/>
      <c r="AS3167" s="133"/>
      <c r="AT3167" s="133"/>
      <c r="AU3167" s="133"/>
      <c r="AV3167" s="152"/>
      <c r="AW3167" s="134"/>
      <c r="AX3167" s="135"/>
    </row>
    <row r="3168" spans="1:50" x14ac:dyDescent="0.25">
      <c r="A3168" s="3"/>
      <c r="B3168" s="129"/>
      <c r="X3168" s="72"/>
      <c r="Y3168" s="132"/>
      <c r="AB3168" s="131"/>
      <c r="AC3168" s="131"/>
      <c r="AD3168" s="131"/>
      <c r="AE3168" s="131"/>
      <c r="AF3168" s="131"/>
      <c r="AG3168" s="131"/>
      <c r="AH3168" s="131"/>
      <c r="AI3168" s="131"/>
      <c r="AJ3168" s="140"/>
      <c r="AK3168" s="72"/>
      <c r="AL3168" s="133"/>
      <c r="AM3168" s="133"/>
      <c r="AN3168" s="133"/>
      <c r="AO3168" s="133"/>
      <c r="AP3168" s="133"/>
      <c r="AQ3168" s="133"/>
      <c r="AR3168" s="133"/>
      <c r="AS3168" s="133"/>
      <c r="AT3168" s="133"/>
      <c r="AU3168" s="133"/>
      <c r="AV3168" s="152"/>
      <c r="AW3168" s="134"/>
      <c r="AX3168" s="135"/>
    </row>
    <row r="3169" spans="1:50" x14ac:dyDescent="0.25">
      <c r="A3169" s="3"/>
      <c r="B3169" s="129"/>
      <c r="X3169" s="72"/>
      <c r="Y3169" s="132"/>
      <c r="AB3169" s="131"/>
      <c r="AC3169" s="131"/>
      <c r="AD3169" s="131"/>
      <c r="AE3169" s="131"/>
      <c r="AF3169" s="131"/>
      <c r="AG3169" s="131"/>
      <c r="AH3169" s="131"/>
      <c r="AI3169" s="131"/>
      <c r="AJ3169" s="140"/>
      <c r="AK3169" s="72"/>
      <c r="AL3169" s="133"/>
      <c r="AM3169" s="133"/>
      <c r="AN3169" s="133"/>
      <c r="AO3169" s="133"/>
      <c r="AP3169" s="133"/>
      <c r="AQ3169" s="133"/>
      <c r="AR3169" s="133"/>
      <c r="AS3169" s="133"/>
      <c r="AT3169" s="133"/>
      <c r="AU3169" s="133"/>
      <c r="AV3169" s="152"/>
      <c r="AW3169" s="134"/>
      <c r="AX3169" s="135"/>
    </row>
    <row r="3170" spans="1:50" x14ac:dyDescent="0.25">
      <c r="A3170" s="3"/>
      <c r="B3170" s="129"/>
      <c r="X3170" s="72"/>
      <c r="Y3170" s="132"/>
      <c r="AB3170" s="131"/>
      <c r="AC3170" s="131"/>
      <c r="AD3170" s="131"/>
      <c r="AE3170" s="131"/>
      <c r="AF3170" s="131"/>
      <c r="AG3170" s="131"/>
      <c r="AH3170" s="131"/>
      <c r="AI3170" s="131"/>
      <c r="AJ3170" s="140"/>
      <c r="AK3170" s="72"/>
      <c r="AL3170" s="133"/>
      <c r="AM3170" s="133"/>
      <c r="AN3170" s="133"/>
      <c r="AO3170" s="133"/>
      <c r="AP3170" s="133"/>
      <c r="AQ3170" s="133"/>
      <c r="AR3170" s="133"/>
      <c r="AS3170" s="133"/>
      <c r="AT3170" s="133"/>
      <c r="AU3170" s="133"/>
      <c r="AV3170" s="152"/>
      <c r="AW3170" s="134"/>
      <c r="AX3170" s="135"/>
    </row>
    <row r="3171" spans="1:50" x14ac:dyDescent="0.25">
      <c r="A3171" s="3"/>
      <c r="B3171" s="129"/>
      <c r="X3171" s="72"/>
      <c r="Y3171" s="132"/>
      <c r="AB3171" s="131"/>
      <c r="AC3171" s="131"/>
      <c r="AD3171" s="131"/>
      <c r="AE3171" s="131"/>
      <c r="AF3171" s="131"/>
      <c r="AG3171" s="131"/>
      <c r="AH3171" s="131"/>
      <c r="AI3171" s="131"/>
      <c r="AJ3171" s="140"/>
      <c r="AK3171" s="72"/>
      <c r="AL3171" s="133"/>
      <c r="AM3171" s="133"/>
      <c r="AN3171" s="133"/>
      <c r="AO3171" s="133"/>
      <c r="AP3171" s="133"/>
      <c r="AQ3171" s="133"/>
      <c r="AR3171" s="133"/>
      <c r="AS3171" s="133"/>
      <c r="AT3171" s="133"/>
      <c r="AU3171" s="133"/>
      <c r="AV3171" s="152"/>
      <c r="AW3171" s="134"/>
      <c r="AX3171" s="135"/>
    </row>
    <row r="3172" spans="1:50" x14ac:dyDescent="0.25">
      <c r="A3172" s="3"/>
      <c r="B3172" s="129"/>
      <c r="X3172" s="72"/>
      <c r="Y3172" s="132"/>
      <c r="AB3172" s="131"/>
      <c r="AC3172" s="131"/>
      <c r="AD3172" s="131"/>
      <c r="AE3172" s="131"/>
      <c r="AF3172" s="131"/>
      <c r="AG3172" s="131"/>
      <c r="AH3172" s="131"/>
      <c r="AI3172" s="131"/>
      <c r="AJ3172" s="140"/>
      <c r="AK3172" s="72"/>
      <c r="AL3172" s="133"/>
      <c r="AM3172" s="133"/>
      <c r="AN3172" s="133"/>
      <c r="AO3172" s="133"/>
      <c r="AP3172" s="133"/>
      <c r="AQ3172" s="133"/>
      <c r="AR3172" s="133"/>
      <c r="AS3172" s="133"/>
      <c r="AT3172" s="133"/>
      <c r="AU3172" s="133"/>
      <c r="AV3172" s="152"/>
      <c r="AW3172" s="134"/>
      <c r="AX3172" s="135"/>
    </row>
    <row r="3173" spans="1:50" x14ac:dyDescent="0.25">
      <c r="A3173" s="3"/>
      <c r="B3173" s="129"/>
      <c r="X3173" s="72"/>
      <c r="Y3173" s="132"/>
      <c r="AB3173" s="131"/>
      <c r="AC3173" s="131"/>
      <c r="AD3173" s="131"/>
      <c r="AE3173" s="131"/>
      <c r="AF3173" s="131"/>
      <c r="AG3173" s="131"/>
      <c r="AH3173" s="131"/>
      <c r="AI3173" s="131"/>
      <c r="AJ3173" s="140"/>
      <c r="AK3173" s="72"/>
      <c r="AL3173" s="133"/>
      <c r="AM3173" s="133"/>
      <c r="AN3173" s="133"/>
      <c r="AO3173" s="133"/>
      <c r="AP3173" s="133"/>
      <c r="AQ3173" s="133"/>
      <c r="AR3173" s="133"/>
      <c r="AS3173" s="133"/>
      <c r="AT3173" s="133"/>
      <c r="AU3173" s="133"/>
      <c r="AV3173" s="152"/>
      <c r="AW3173" s="134"/>
      <c r="AX3173" s="135"/>
    </row>
    <row r="3174" spans="1:50" x14ac:dyDescent="0.25">
      <c r="A3174" s="3"/>
      <c r="B3174" s="129"/>
      <c r="X3174" s="72"/>
      <c r="Y3174" s="132"/>
      <c r="AB3174" s="131"/>
      <c r="AC3174" s="131"/>
      <c r="AD3174" s="131"/>
      <c r="AE3174" s="131"/>
      <c r="AF3174" s="131"/>
      <c r="AG3174" s="131"/>
      <c r="AH3174" s="131"/>
      <c r="AI3174" s="131"/>
      <c r="AJ3174" s="140"/>
      <c r="AK3174" s="72"/>
      <c r="AL3174" s="133"/>
      <c r="AM3174" s="133"/>
      <c r="AN3174" s="133"/>
      <c r="AO3174" s="133"/>
      <c r="AP3174" s="133"/>
      <c r="AQ3174" s="133"/>
      <c r="AR3174" s="133"/>
      <c r="AS3174" s="133"/>
      <c r="AT3174" s="133"/>
      <c r="AU3174" s="133"/>
      <c r="AV3174" s="152"/>
      <c r="AW3174" s="134"/>
      <c r="AX3174" s="135"/>
    </row>
    <row r="3175" spans="1:50" x14ac:dyDescent="0.25">
      <c r="A3175" s="3"/>
      <c r="B3175" s="129"/>
      <c r="X3175" s="72"/>
      <c r="Y3175" s="132"/>
      <c r="AB3175" s="131"/>
      <c r="AC3175" s="131"/>
      <c r="AD3175" s="131"/>
      <c r="AE3175" s="131"/>
      <c r="AF3175" s="131"/>
      <c r="AG3175" s="131"/>
      <c r="AH3175" s="131"/>
      <c r="AI3175" s="131"/>
      <c r="AJ3175" s="140"/>
      <c r="AK3175" s="72"/>
      <c r="AL3175" s="133"/>
      <c r="AM3175" s="133"/>
      <c r="AN3175" s="133"/>
      <c r="AO3175" s="133"/>
      <c r="AP3175" s="133"/>
      <c r="AQ3175" s="133"/>
      <c r="AR3175" s="133"/>
      <c r="AS3175" s="133"/>
      <c r="AT3175" s="133"/>
      <c r="AU3175" s="133"/>
      <c r="AV3175" s="152"/>
      <c r="AW3175" s="134"/>
      <c r="AX3175" s="135"/>
    </row>
    <row r="3176" spans="1:50" x14ac:dyDescent="0.25">
      <c r="A3176" s="3"/>
      <c r="B3176" s="129"/>
      <c r="X3176" s="72"/>
      <c r="Y3176" s="132"/>
      <c r="AB3176" s="131"/>
      <c r="AC3176" s="131"/>
      <c r="AD3176" s="131"/>
      <c r="AE3176" s="131"/>
      <c r="AF3176" s="131"/>
      <c r="AG3176" s="131"/>
      <c r="AH3176" s="131"/>
      <c r="AI3176" s="131"/>
      <c r="AJ3176" s="140"/>
      <c r="AK3176" s="72"/>
      <c r="AL3176" s="133"/>
      <c r="AM3176" s="133"/>
      <c r="AN3176" s="133"/>
      <c r="AO3176" s="133"/>
      <c r="AP3176" s="133"/>
      <c r="AQ3176" s="133"/>
      <c r="AR3176" s="133"/>
      <c r="AS3176" s="133"/>
      <c r="AT3176" s="133"/>
      <c r="AU3176" s="133"/>
      <c r="AV3176" s="152"/>
      <c r="AW3176" s="134"/>
      <c r="AX3176" s="135"/>
    </row>
    <row r="3177" spans="1:50" x14ac:dyDescent="0.25">
      <c r="A3177" s="3"/>
      <c r="B3177" s="129"/>
      <c r="X3177" s="72"/>
      <c r="Y3177" s="132"/>
      <c r="AB3177" s="131"/>
      <c r="AC3177" s="131"/>
      <c r="AD3177" s="131"/>
      <c r="AE3177" s="131"/>
      <c r="AF3177" s="131"/>
      <c r="AG3177" s="131"/>
      <c r="AH3177" s="131"/>
      <c r="AI3177" s="131"/>
      <c r="AJ3177" s="140"/>
      <c r="AK3177" s="72"/>
      <c r="AL3177" s="133"/>
      <c r="AM3177" s="133"/>
      <c r="AN3177" s="133"/>
      <c r="AO3177" s="133"/>
      <c r="AP3177" s="133"/>
      <c r="AQ3177" s="133"/>
      <c r="AR3177" s="133"/>
      <c r="AS3177" s="133"/>
      <c r="AT3177" s="133"/>
      <c r="AU3177" s="133"/>
      <c r="AV3177" s="152"/>
      <c r="AW3177" s="134"/>
      <c r="AX3177" s="135"/>
    </row>
    <row r="3178" spans="1:50" x14ac:dyDescent="0.25">
      <c r="A3178" s="3"/>
      <c r="B3178" s="129"/>
      <c r="X3178" s="72"/>
      <c r="Y3178" s="132"/>
      <c r="AB3178" s="131"/>
      <c r="AC3178" s="131"/>
      <c r="AD3178" s="131"/>
      <c r="AE3178" s="131"/>
      <c r="AF3178" s="131"/>
      <c r="AG3178" s="131"/>
      <c r="AH3178" s="131"/>
      <c r="AI3178" s="131"/>
      <c r="AJ3178" s="140"/>
      <c r="AK3178" s="72"/>
      <c r="AL3178" s="133"/>
      <c r="AM3178" s="133"/>
      <c r="AN3178" s="133"/>
      <c r="AO3178" s="133"/>
      <c r="AP3178" s="133"/>
      <c r="AQ3178" s="133"/>
      <c r="AR3178" s="133"/>
      <c r="AS3178" s="133"/>
      <c r="AT3178" s="133"/>
      <c r="AU3178" s="133"/>
      <c r="AV3178" s="152"/>
      <c r="AW3178" s="134"/>
      <c r="AX3178" s="135"/>
    </row>
    <row r="3179" spans="1:50" x14ac:dyDescent="0.25">
      <c r="A3179" s="3"/>
      <c r="B3179" s="129"/>
      <c r="X3179" s="72"/>
      <c r="Y3179" s="132"/>
      <c r="AB3179" s="131"/>
      <c r="AC3179" s="131"/>
      <c r="AD3179" s="131"/>
      <c r="AE3179" s="131"/>
      <c r="AF3179" s="131"/>
      <c r="AG3179" s="131"/>
      <c r="AH3179" s="131"/>
      <c r="AI3179" s="131"/>
      <c r="AJ3179" s="140"/>
      <c r="AK3179" s="72"/>
      <c r="AL3179" s="133"/>
      <c r="AM3179" s="133"/>
      <c r="AN3179" s="133"/>
      <c r="AO3179" s="133"/>
      <c r="AP3179" s="133"/>
      <c r="AQ3179" s="133"/>
      <c r="AR3179" s="133"/>
      <c r="AS3179" s="133"/>
      <c r="AT3179" s="133"/>
      <c r="AU3179" s="133"/>
      <c r="AV3179" s="152"/>
      <c r="AW3179" s="134"/>
      <c r="AX3179" s="135"/>
    </row>
    <row r="3180" spans="1:50" x14ac:dyDescent="0.25">
      <c r="A3180" s="3"/>
      <c r="B3180" s="129"/>
      <c r="X3180" s="72"/>
      <c r="Y3180" s="132"/>
      <c r="AB3180" s="131"/>
      <c r="AC3180" s="131"/>
      <c r="AD3180" s="131"/>
      <c r="AE3180" s="131"/>
      <c r="AF3180" s="131"/>
      <c r="AG3180" s="131"/>
      <c r="AH3180" s="131"/>
      <c r="AI3180" s="131"/>
      <c r="AJ3180" s="140"/>
      <c r="AK3180" s="72"/>
      <c r="AL3180" s="133"/>
      <c r="AM3180" s="133"/>
      <c r="AN3180" s="133"/>
      <c r="AO3180" s="133"/>
      <c r="AP3180" s="133"/>
      <c r="AQ3180" s="133"/>
      <c r="AR3180" s="133"/>
      <c r="AS3180" s="133"/>
      <c r="AT3180" s="133"/>
      <c r="AU3180" s="133"/>
      <c r="AV3180" s="152"/>
      <c r="AW3180" s="134"/>
      <c r="AX3180" s="135"/>
    </row>
    <row r="3181" spans="1:50" x14ac:dyDescent="0.25">
      <c r="A3181" s="3"/>
      <c r="B3181" s="129"/>
      <c r="X3181" s="72"/>
      <c r="Y3181" s="132"/>
      <c r="AB3181" s="131"/>
      <c r="AC3181" s="131"/>
      <c r="AD3181" s="131"/>
      <c r="AE3181" s="131"/>
      <c r="AF3181" s="131"/>
      <c r="AG3181" s="131"/>
      <c r="AH3181" s="131"/>
      <c r="AI3181" s="131"/>
      <c r="AJ3181" s="140"/>
      <c r="AK3181" s="72"/>
      <c r="AL3181" s="133"/>
      <c r="AM3181" s="133"/>
      <c r="AN3181" s="133"/>
      <c r="AO3181" s="133"/>
      <c r="AP3181" s="133"/>
      <c r="AQ3181" s="133"/>
      <c r="AR3181" s="133"/>
      <c r="AS3181" s="133"/>
      <c r="AT3181" s="133"/>
      <c r="AU3181" s="133"/>
      <c r="AV3181" s="152"/>
      <c r="AW3181" s="134"/>
      <c r="AX3181" s="135"/>
    </row>
    <row r="3182" spans="1:50" x14ac:dyDescent="0.25">
      <c r="A3182" s="3"/>
      <c r="B3182" s="129"/>
      <c r="X3182" s="72"/>
      <c r="Y3182" s="132"/>
      <c r="AB3182" s="131"/>
      <c r="AC3182" s="131"/>
      <c r="AD3182" s="131"/>
      <c r="AE3182" s="131"/>
      <c r="AF3182" s="131"/>
      <c r="AG3182" s="131"/>
      <c r="AH3182" s="131"/>
      <c r="AI3182" s="131"/>
      <c r="AJ3182" s="140"/>
      <c r="AK3182" s="72"/>
      <c r="AL3182" s="133"/>
      <c r="AM3182" s="133"/>
      <c r="AN3182" s="133"/>
      <c r="AO3182" s="133"/>
      <c r="AP3182" s="133"/>
      <c r="AQ3182" s="133"/>
      <c r="AR3182" s="133"/>
      <c r="AS3182" s="133"/>
      <c r="AT3182" s="133"/>
      <c r="AU3182" s="133"/>
      <c r="AV3182" s="152"/>
      <c r="AW3182" s="134"/>
      <c r="AX3182" s="135"/>
    </row>
    <row r="3183" spans="1:50" x14ac:dyDescent="0.25">
      <c r="A3183" s="3"/>
      <c r="B3183" s="129"/>
      <c r="X3183" s="72"/>
      <c r="Y3183" s="132"/>
      <c r="AB3183" s="131"/>
      <c r="AC3183" s="131"/>
      <c r="AD3183" s="131"/>
      <c r="AE3183" s="131"/>
      <c r="AF3183" s="131"/>
      <c r="AG3183" s="131"/>
      <c r="AH3183" s="131"/>
      <c r="AI3183" s="131"/>
      <c r="AJ3183" s="140"/>
      <c r="AK3183" s="72"/>
      <c r="AL3183" s="133"/>
      <c r="AM3183" s="133"/>
      <c r="AN3183" s="133"/>
      <c r="AO3183" s="133"/>
      <c r="AP3183" s="133"/>
      <c r="AQ3183" s="133"/>
      <c r="AR3183" s="133"/>
      <c r="AS3183" s="133"/>
      <c r="AT3183" s="133"/>
      <c r="AU3183" s="133"/>
      <c r="AV3183" s="152"/>
      <c r="AW3183" s="134"/>
      <c r="AX3183" s="135"/>
    </row>
    <row r="3184" spans="1:50" x14ac:dyDescent="0.25">
      <c r="A3184" s="3"/>
      <c r="B3184" s="129"/>
      <c r="X3184" s="72"/>
      <c r="Y3184" s="132"/>
      <c r="AB3184" s="131"/>
      <c r="AC3184" s="131"/>
      <c r="AD3184" s="131"/>
      <c r="AE3184" s="131"/>
      <c r="AF3184" s="131"/>
      <c r="AG3184" s="131"/>
      <c r="AH3184" s="131"/>
      <c r="AI3184" s="131"/>
      <c r="AJ3184" s="140"/>
      <c r="AK3184" s="72"/>
      <c r="AL3184" s="133"/>
      <c r="AM3184" s="133"/>
      <c r="AN3184" s="133"/>
      <c r="AO3184" s="133"/>
      <c r="AP3184" s="133"/>
      <c r="AQ3184" s="133"/>
      <c r="AR3184" s="133"/>
      <c r="AS3184" s="133"/>
      <c r="AT3184" s="133"/>
      <c r="AU3184" s="133"/>
      <c r="AV3184" s="152"/>
      <c r="AW3184" s="134"/>
      <c r="AX3184" s="135"/>
    </row>
    <row r="3185" spans="1:50" x14ac:dyDescent="0.25">
      <c r="A3185" s="3"/>
      <c r="B3185" s="129"/>
      <c r="X3185" s="72"/>
      <c r="Y3185" s="132"/>
      <c r="AB3185" s="131"/>
      <c r="AC3185" s="131"/>
      <c r="AD3185" s="131"/>
      <c r="AE3185" s="131"/>
      <c r="AF3185" s="131"/>
      <c r="AG3185" s="131"/>
      <c r="AH3185" s="131"/>
      <c r="AI3185" s="131"/>
      <c r="AJ3185" s="140"/>
      <c r="AK3185" s="72"/>
      <c r="AL3185" s="133"/>
      <c r="AM3185" s="133"/>
      <c r="AN3185" s="133"/>
      <c r="AO3185" s="133"/>
      <c r="AP3185" s="133"/>
      <c r="AQ3185" s="133"/>
      <c r="AR3185" s="133"/>
      <c r="AS3185" s="133"/>
      <c r="AT3185" s="133"/>
      <c r="AU3185" s="133"/>
      <c r="AV3185" s="152"/>
      <c r="AW3185" s="134"/>
      <c r="AX3185" s="135"/>
    </row>
    <row r="3186" spans="1:50" x14ac:dyDescent="0.25">
      <c r="A3186" s="3"/>
      <c r="B3186" s="129"/>
      <c r="X3186" s="72"/>
      <c r="Y3186" s="132"/>
      <c r="AB3186" s="131"/>
      <c r="AC3186" s="131"/>
      <c r="AD3186" s="131"/>
      <c r="AE3186" s="131"/>
      <c r="AF3186" s="131"/>
      <c r="AG3186" s="131"/>
      <c r="AH3186" s="131"/>
      <c r="AI3186" s="131"/>
      <c r="AJ3186" s="140"/>
      <c r="AK3186" s="72"/>
      <c r="AL3186" s="133"/>
      <c r="AM3186" s="133"/>
      <c r="AN3186" s="133"/>
      <c r="AO3186" s="133"/>
      <c r="AP3186" s="133"/>
      <c r="AQ3186" s="133"/>
      <c r="AR3186" s="133"/>
      <c r="AS3186" s="133"/>
      <c r="AT3186" s="133"/>
      <c r="AU3186" s="133"/>
      <c r="AV3186" s="152"/>
      <c r="AW3186" s="134"/>
      <c r="AX3186" s="135"/>
    </row>
    <row r="3187" spans="1:50" x14ac:dyDescent="0.25">
      <c r="A3187" s="3"/>
      <c r="B3187" s="129"/>
      <c r="X3187" s="72"/>
      <c r="Y3187" s="132"/>
      <c r="AB3187" s="131"/>
      <c r="AC3187" s="131"/>
      <c r="AD3187" s="131"/>
      <c r="AE3187" s="131"/>
      <c r="AF3187" s="131"/>
      <c r="AG3187" s="131"/>
      <c r="AH3187" s="131"/>
      <c r="AI3187" s="131"/>
      <c r="AJ3187" s="140"/>
      <c r="AK3187" s="72"/>
      <c r="AL3187" s="133"/>
      <c r="AM3187" s="133"/>
      <c r="AN3187" s="133"/>
      <c r="AO3187" s="133"/>
      <c r="AP3187" s="133"/>
      <c r="AQ3187" s="133"/>
      <c r="AR3187" s="133"/>
      <c r="AS3187" s="133"/>
      <c r="AT3187" s="133"/>
      <c r="AU3187" s="133"/>
      <c r="AV3187" s="152"/>
      <c r="AW3187" s="134"/>
      <c r="AX3187" s="135"/>
    </row>
    <row r="3188" spans="1:50" x14ac:dyDescent="0.25">
      <c r="A3188" s="3"/>
      <c r="B3188" s="129"/>
      <c r="X3188" s="72"/>
      <c r="Y3188" s="132"/>
      <c r="AB3188" s="131"/>
      <c r="AC3188" s="131"/>
      <c r="AD3188" s="131"/>
      <c r="AE3188" s="131"/>
      <c r="AF3188" s="131"/>
      <c r="AG3188" s="131"/>
      <c r="AH3188" s="131"/>
      <c r="AI3188" s="131"/>
      <c r="AJ3188" s="140"/>
      <c r="AK3188" s="72"/>
      <c r="AL3188" s="133"/>
      <c r="AM3188" s="133"/>
      <c r="AN3188" s="133"/>
      <c r="AO3188" s="133"/>
      <c r="AP3188" s="133"/>
      <c r="AQ3188" s="133"/>
      <c r="AR3188" s="133"/>
      <c r="AS3188" s="133"/>
      <c r="AT3188" s="133"/>
      <c r="AU3188" s="133"/>
      <c r="AV3188" s="152"/>
      <c r="AW3188" s="134"/>
      <c r="AX3188" s="135"/>
    </row>
    <row r="3189" spans="1:50" x14ac:dyDescent="0.25">
      <c r="A3189" s="3"/>
      <c r="B3189" s="129"/>
      <c r="X3189" s="72"/>
      <c r="Y3189" s="132"/>
      <c r="AB3189" s="131"/>
      <c r="AC3189" s="131"/>
      <c r="AD3189" s="131"/>
      <c r="AE3189" s="131"/>
      <c r="AF3189" s="131"/>
      <c r="AG3189" s="131"/>
      <c r="AH3189" s="131"/>
      <c r="AI3189" s="131"/>
      <c r="AJ3189" s="140"/>
      <c r="AK3189" s="72"/>
      <c r="AL3189" s="133"/>
      <c r="AM3189" s="133"/>
      <c r="AN3189" s="133"/>
      <c r="AO3189" s="133"/>
      <c r="AP3189" s="133"/>
      <c r="AQ3189" s="133"/>
      <c r="AR3189" s="133"/>
      <c r="AS3189" s="133"/>
      <c r="AT3189" s="133"/>
      <c r="AU3189" s="133"/>
      <c r="AV3189" s="152"/>
      <c r="AW3189" s="134"/>
      <c r="AX3189" s="135"/>
    </row>
    <row r="3190" spans="1:50" x14ac:dyDescent="0.25">
      <c r="A3190" s="3"/>
      <c r="B3190" s="129"/>
      <c r="X3190" s="72"/>
      <c r="Y3190" s="132"/>
      <c r="AB3190" s="131"/>
      <c r="AC3190" s="131"/>
      <c r="AD3190" s="131"/>
      <c r="AE3190" s="131"/>
      <c r="AF3190" s="131"/>
      <c r="AG3190" s="131"/>
      <c r="AH3190" s="131"/>
      <c r="AI3190" s="131"/>
      <c r="AJ3190" s="140"/>
      <c r="AK3190" s="72"/>
      <c r="AL3190" s="133"/>
      <c r="AM3190" s="133"/>
      <c r="AN3190" s="133"/>
      <c r="AO3190" s="133"/>
      <c r="AP3190" s="133"/>
      <c r="AQ3190" s="133"/>
      <c r="AR3190" s="133"/>
      <c r="AS3190" s="133"/>
      <c r="AT3190" s="133"/>
      <c r="AU3190" s="133"/>
      <c r="AV3190" s="152"/>
      <c r="AW3190" s="134"/>
      <c r="AX3190" s="135"/>
    </row>
    <row r="3191" spans="1:50" x14ac:dyDescent="0.25">
      <c r="A3191" s="3"/>
      <c r="B3191" s="129"/>
      <c r="X3191" s="72"/>
      <c r="Y3191" s="132"/>
      <c r="AB3191" s="131"/>
      <c r="AC3191" s="131"/>
      <c r="AD3191" s="131"/>
      <c r="AE3191" s="131"/>
      <c r="AF3191" s="131"/>
      <c r="AG3191" s="131"/>
      <c r="AH3191" s="131"/>
      <c r="AI3191" s="131"/>
      <c r="AJ3191" s="140"/>
      <c r="AK3191" s="72"/>
      <c r="AL3191" s="133"/>
      <c r="AM3191" s="133"/>
      <c r="AN3191" s="133"/>
      <c r="AO3191" s="133"/>
      <c r="AP3191" s="133"/>
      <c r="AQ3191" s="133"/>
      <c r="AR3191" s="133"/>
      <c r="AS3191" s="133"/>
      <c r="AT3191" s="133"/>
      <c r="AU3191" s="133"/>
      <c r="AV3191" s="152"/>
      <c r="AW3191" s="134"/>
      <c r="AX3191" s="135"/>
    </row>
    <row r="3192" spans="1:50" x14ac:dyDescent="0.25">
      <c r="A3192" s="3"/>
      <c r="B3192" s="129"/>
      <c r="X3192" s="72"/>
      <c r="Y3192" s="132"/>
      <c r="AB3192" s="131"/>
      <c r="AC3192" s="131"/>
      <c r="AD3192" s="131"/>
      <c r="AE3192" s="131"/>
      <c r="AF3192" s="131"/>
      <c r="AG3192" s="131"/>
      <c r="AH3192" s="131"/>
      <c r="AI3192" s="131"/>
      <c r="AJ3192" s="140"/>
      <c r="AK3192" s="72"/>
      <c r="AL3192" s="133"/>
      <c r="AM3192" s="133"/>
      <c r="AN3192" s="133"/>
      <c r="AO3192" s="133"/>
      <c r="AP3192" s="133"/>
      <c r="AQ3192" s="133"/>
      <c r="AR3192" s="133"/>
      <c r="AS3192" s="133"/>
      <c r="AT3192" s="133"/>
      <c r="AU3192" s="133"/>
      <c r="AV3192" s="152"/>
      <c r="AW3192" s="134"/>
      <c r="AX3192" s="135"/>
    </row>
    <row r="3193" spans="1:50" x14ac:dyDescent="0.25">
      <c r="A3193" s="3"/>
      <c r="B3193" s="129"/>
      <c r="X3193" s="72"/>
      <c r="Y3193" s="132"/>
      <c r="AB3193" s="131"/>
      <c r="AC3193" s="131"/>
      <c r="AD3193" s="131"/>
      <c r="AE3193" s="131"/>
      <c r="AF3193" s="131"/>
      <c r="AG3193" s="131"/>
      <c r="AH3193" s="131"/>
      <c r="AI3193" s="131"/>
      <c r="AJ3193" s="140"/>
      <c r="AK3193" s="72"/>
      <c r="AL3193" s="133"/>
      <c r="AM3193" s="133"/>
      <c r="AN3193" s="133"/>
      <c r="AO3193" s="133"/>
      <c r="AP3193" s="133"/>
      <c r="AQ3193" s="133"/>
      <c r="AR3193" s="133"/>
      <c r="AS3193" s="133"/>
      <c r="AT3193" s="133"/>
      <c r="AU3193" s="133"/>
      <c r="AV3193" s="152"/>
      <c r="AW3193" s="134"/>
      <c r="AX3193" s="135"/>
    </row>
    <row r="3194" spans="1:50" x14ac:dyDescent="0.25">
      <c r="A3194" s="3"/>
      <c r="B3194" s="129"/>
      <c r="X3194" s="72"/>
      <c r="Y3194" s="132"/>
      <c r="AB3194" s="131"/>
      <c r="AC3194" s="131"/>
      <c r="AD3194" s="131"/>
      <c r="AE3194" s="131"/>
      <c r="AF3194" s="131"/>
      <c r="AG3194" s="131"/>
      <c r="AH3194" s="131"/>
      <c r="AI3194" s="131"/>
      <c r="AJ3194" s="140"/>
      <c r="AK3194" s="72"/>
      <c r="AL3194" s="133"/>
      <c r="AM3194" s="133"/>
      <c r="AN3194" s="133"/>
      <c r="AO3194" s="133"/>
      <c r="AP3194" s="133"/>
      <c r="AQ3194" s="133"/>
      <c r="AR3194" s="133"/>
      <c r="AS3194" s="133"/>
      <c r="AT3194" s="133"/>
      <c r="AU3194" s="133"/>
      <c r="AV3194" s="152"/>
      <c r="AW3194" s="134"/>
      <c r="AX3194" s="135"/>
    </row>
    <row r="3195" spans="1:50" x14ac:dyDescent="0.25">
      <c r="A3195" s="3"/>
      <c r="B3195" s="129"/>
      <c r="X3195" s="72"/>
      <c r="Y3195" s="132"/>
      <c r="AB3195" s="131"/>
      <c r="AC3195" s="131"/>
      <c r="AD3195" s="131"/>
      <c r="AE3195" s="131"/>
      <c r="AF3195" s="131"/>
      <c r="AG3195" s="131"/>
      <c r="AH3195" s="131"/>
      <c r="AI3195" s="131"/>
      <c r="AJ3195" s="140"/>
      <c r="AK3195" s="72"/>
      <c r="AL3195" s="133"/>
      <c r="AM3195" s="133"/>
      <c r="AN3195" s="133"/>
      <c r="AO3195" s="133"/>
      <c r="AP3195" s="133"/>
      <c r="AQ3195" s="133"/>
      <c r="AR3195" s="133"/>
      <c r="AS3195" s="133"/>
      <c r="AT3195" s="133"/>
      <c r="AU3195" s="133"/>
      <c r="AV3195" s="152"/>
      <c r="AW3195" s="134"/>
      <c r="AX3195" s="135"/>
    </row>
    <row r="3196" spans="1:50" x14ac:dyDescent="0.25">
      <c r="A3196" s="3"/>
      <c r="B3196" s="129"/>
      <c r="X3196" s="72"/>
      <c r="Y3196" s="132"/>
      <c r="AB3196" s="131"/>
      <c r="AC3196" s="131"/>
      <c r="AD3196" s="131"/>
      <c r="AE3196" s="131"/>
      <c r="AF3196" s="131"/>
      <c r="AG3196" s="131"/>
      <c r="AH3196" s="131"/>
      <c r="AI3196" s="131"/>
      <c r="AJ3196" s="140"/>
      <c r="AK3196" s="72"/>
      <c r="AL3196" s="133"/>
      <c r="AM3196" s="133"/>
      <c r="AN3196" s="133"/>
      <c r="AO3196" s="133"/>
      <c r="AP3196" s="133"/>
      <c r="AQ3196" s="133"/>
      <c r="AR3196" s="133"/>
      <c r="AS3196" s="133"/>
      <c r="AT3196" s="133"/>
      <c r="AU3196" s="133"/>
      <c r="AV3196" s="152"/>
      <c r="AW3196" s="134"/>
      <c r="AX3196" s="135"/>
    </row>
    <row r="3197" spans="1:50" x14ac:dyDescent="0.25">
      <c r="A3197" s="3"/>
      <c r="B3197" s="129"/>
      <c r="X3197" s="72"/>
      <c r="Y3197" s="132"/>
      <c r="AB3197" s="131"/>
      <c r="AC3197" s="131"/>
      <c r="AD3197" s="131"/>
      <c r="AE3197" s="131"/>
      <c r="AF3197" s="131"/>
      <c r="AG3197" s="131"/>
      <c r="AH3197" s="131"/>
      <c r="AI3197" s="131"/>
      <c r="AJ3197" s="140"/>
      <c r="AK3197" s="72"/>
      <c r="AL3197" s="133"/>
      <c r="AM3197" s="133"/>
      <c r="AN3197" s="133"/>
      <c r="AO3197" s="133"/>
      <c r="AP3197" s="133"/>
      <c r="AQ3197" s="133"/>
      <c r="AR3197" s="133"/>
      <c r="AS3197" s="133"/>
      <c r="AT3197" s="133"/>
      <c r="AU3197" s="133"/>
      <c r="AV3197" s="152"/>
      <c r="AW3197" s="134"/>
      <c r="AX3197" s="135"/>
    </row>
    <row r="3198" spans="1:50" x14ac:dyDescent="0.25">
      <c r="A3198" s="3"/>
      <c r="B3198" s="129"/>
      <c r="X3198" s="72"/>
      <c r="Y3198" s="132"/>
      <c r="AB3198" s="131"/>
      <c r="AC3198" s="131"/>
      <c r="AD3198" s="131"/>
      <c r="AE3198" s="131"/>
      <c r="AF3198" s="131"/>
      <c r="AG3198" s="131"/>
      <c r="AH3198" s="131"/>
      <c r="AI3198" s="131"/>
      <c r="AJ3198" s="140"/>
      <c r="AK3198" s="72"/>
      <c r="AL3198" s="133"/>
      <c r="AM3198" s="133"/>
      <c r="AN3198" s="133"/>
      <c r="AO3198" s="133"/>
      <c r="AP3198" s="133"/>
      <c r="AQ3198" s="133"/>
      <c r="AR3198" s="133"/>
      <c r="AS3198" s="133"/>
      <c r="AT3198" s="133"/>
      <c r="AU3198" s="133"/>
      <c r="AV3198" s="152"/>
      <c r="AW3198" s="134"/>
      <c r="AX3198" s="135"/>
    </row>
    <row r="3199" spans="1:50" x14ac:dyDescent="0.25">
      <c r="A3199" s="3"/>
      <c r="B3199" s="129"/>
      <c r="X3199" s="72"/>
      <c r="Y3199" s="132"/>
      <c r="AB3199" s="131"/>
      <c r="AC3199" s="131"/>
      <c r="AD3199" s="131"/>
      <c r="AE3199" s="131"/>
      <c r="AF3199" s="131"/>
      <c r="AG3199" s="131"/>
      <c r="AH3199" s="131"/>
      <c r="AI3199" s="131"/>
      <c r="AJ3199" s="140"/>
      <c r="AK3199" s="72"/>
      <c r="AL3199" s="133"/>
      <c r="AM3199" s="133"/>
      <c r="AN3199" s="133"/>
      <c r="AO3199" s="133"/>
      <c r="AP3199" s="133"/>
      <c r="AQ3199" s="133"/>
      <c r="AR3199" s="133"/>
      <c r="AS3199" s="133"/>
      <c r="AT3199" s="133"/>
      <c r="AU3199" s="133"/>
      <c r="AV3199" s="152"/>
      <c r="AW3199" s="134"/>
      <c r="AX3199" s="135"/>
    </row>
    <row r="3200" spans="1:50" x14ac:dyDescent="0.25">
      <c r="A3200" s="3"/>
      <c r="B3200" s="129"/>
      <c r="X3200" s="72"/>
      <c r="Y3200" s="132"/>
      <c r="AB3200" s="131"/>
      <c r="AC3200" s="131"/>
      <c r="AD3200" s="131"/>
      <c r="AE3200" s="131"/>
      <c r="AF3200" s="131"/>
      <c r="AG3200" s="131"/>
      <c r="AH3200" s="131"/>
      <c r="AI3200" s="131"/>
      <c r="AJ3200" s="140"/>
      <c r="AK3200" s="72"/>
      <c r="AL3200" s="133"/>
      <c r="AM3200" s="133"/>
      <c r="AN3200" s="133"/>
      <c r="AO3200" s="133"/>
      <c r="AP3200" s="133"/>
      <c r="AQ3200" s="133"/>
      <c r="AR3200" s="133"/>
      <c r="AS3200" s="133"/>
      <c r="AT3200" s="133"/>
      <c r="AU3200" s="133"/>
      <c r="AV3200" s="152"/>
      <c r="AW3200" s="134"/>
      <c r="AX3200" s="135"/>
    </row>
    <row r="3201" spans="1:50" x14ac:dyDescent="0.25">
      <c r="A3201" s="3"/>
      <c r="B3201" s="129"/>
      <c r="X3201" s="72"/>
      <c r="Y3201" s="132"/>
      <c r="AB3201" s="131"/>
      <c r="AC3201" s="131"/>
      <c r="AD3201" s="131"/>
      <c r="AE3201" s="131"/>
      <c r="AF3201" s="131"/>
      <c r="AG3201" s="131"/>
      <c r="AH3201" s="131"/>
      <c r="AI3201" s="131"/>
      <c r="AJ3201" s="140"/>
      <c r="AK3201" s="72"/>
      <c r="AL3201" s="133"/>
      <c r="AM3201" s="133"/>
      <c r="AN3201" s="133"/>
      <c r="AO3201" s="133"/>
      <c r="AP3201" s="133"/>
      <c r="AQ3201" s="133"/>
      <c r="AR3201" s="133"/>
      <c r="AS3201" s="133"/>
      <c r="AT3201" s="133"/>
      <c r="AU3201" s="133"/>
      <c r="AV3201" s="152"/>
      <c r="AW3201" s="134"/>
      <c r="AX3201" s="135"/>
    </row>
    <row r="3202" spans="1:50" x14ac:dyDescent="0.25">
      <c r="A3202" s="3"/>
      <c r="B3202" s="129"/>
      <c r="X3202" s="72"/>
      <c r="Y3202" s="132"/>
      <c r="AB3202" s="131"/>
      <c r="AC3202" s="131"/>
      <c r="AD3202" s="131"/>
      <c r="AE3202" s="131"/>
      <c r="AF3202" s="131"/>
      <c r="AG3202" s="131"/>
      <c r="AH3202" s="131"/>
      <c r="AI3202" s="131"/>
      <c r="AJ3202" s="140"/>
      <c r="AK3202" s="72"/>
      <c r="AL3202" s="133"/>
      <c r="AM3202" s="133"/>
      <c r="AN3202" s="133"/>
      <c r="AO3202" s="133"/>
      <c r="AP3202" s="133"/>
      <c r="AQ3202" s="133"/>
      <c r="AR3202" s="133"/>
      <c r="AS3202" s="133"/>
      <c r="AT3202" s="133"/>
      <c r="AU3202" s="133"/>
      <c r="AV3202" s="152"/>
      <c r="AW3202" s="134"/>
      <c r="AX3202" s="135"/>
    </row>
    <row r="3203" spans="1:50" x14ac:dyDescent="0.25">
      <c r="A3203" s="3"/>
      <c r="B3203" s="129"/>
      <c r="X3203" s="72"/>
      <c r="Y3203" s="132"/>
      <c r="AB3203" s="131"/>
      <c r="AC3203" s="131"/>
      <c r="AD3203" s="131"/>
      <c r="AE3203" s="131"/>
      <c r="AF3203" s="131"/>
      <c r="AG3203" s="131"/>
      <c r="AH3203" s="131"/>
      <c r="AI3203" s="131"/>
      <c r="AJ3203" s="140"/>
      <c r="AK3203" s="72"/>
      <c r="AL3203" s="133"/>
      <c r="AM3203" s="133"/>
      <c r="AN3203" s="133"/>
      <c r="AO3203" s="133"/>
      <c r="AP3203" s="133"/>
      <c r="AQ3203" s="133"/>
      <c r="AR3203" s="133"/>
      <c r="AS3203" s="133"/>
      <c r="AT3203" s="133"/>
      <c r="AU3203" s="133"/>
      <c r="AV3203" s="152"/>
      <c r="AW3203" s="134"/>
      <c r="AX3203" s="135"/>
    </row>
    <row r="3204" spans="1:50" x14ac:dyDescent="0.25">
      <c r="A3204" s="3"/>
      <c r="B3204" s="129"/>
      <c r="X3204" s="72"/>
      <c r="Y3204" s="132"/>
      <c r="AB3204" s="131"/>
      <c r="AC3204" s="131"/>
      <c r="AD3204" s="131"/>
      <c r="AE3204" s="131"/>
      <c r="AF3204" s="131"/>
      <c r="AG3204" s="131"/>
      <c r="AH3204" s="131"/>
      <c r="AI3204" s="131"/>
      <c r="AJ3204" s="140"/>
      <c r="AK3204" s="72"/>
      <c r="AL3204" s="133"/>
      <c r="AM3204" s="133"/>
      <c r="AN3204" s="133"/>
      <c r="AO3204" s="133"/>
      <c r="AP3204" s="133"/>
      <c r="AQ3204" s="133"/>
      <c r="AR3204" s="133"/>
      <c r="AS3204" s="133"/>
      <c r="AT3204" s="133"/>
      <c r="AU3204" s="133"/>
      <c r="AV3204" s="152"/>
      <c r="AW3204" s="134"/>
      <c r="AX3204" s="135"/>
    </row>
    <row r="3205" spans="1:50" x14ac:dyDescent="0.25">
      <c r="A3205" s="3"/>
      <c r="B3205" s="129"/>
      <c r="X3205" s="72"/>
      <c r="Y3205" s="132"/>
      <c r="AB3205" s="131"/>
      <c r="AC3205" s="131"/>
      <c r="AD3205" s="131"/>
      <c r="AE3205" s="131"/>
      <c r="AF3205" s="131"/>
      <c r="AG3205" s="131"/>
      <c r="AH3205" s="131"/>
      <c r="AI3205" s="131"/>
      <c r="AJ3205" s="140"/>
      <c r="AK3205" s="72"/>
      <c r="AL3205" s="133"/>
      <c r="AM3205" s="133"/>
      <c r="AN3205" s="133"/>
      <c r="AO3205" s="133"/>
      <c r="AP3205" s="133"/>
      <c r="AQ3205" s="133"/>
      <c r="AR3205" s="133"/>
      <c r="AS3205" s="133"/>
      <c r="AT3205" s="133"/>
      <c r="AU3205" s="133"/>
      <c r="AV3205" s="152"/>
      <c r="AW3205" s="134"/>
      <c r="AX3205" s="135"/>
    </row>
    <row r="3206" spans="1:50" x14ac:dyDescent="0.25">
      <c r="A3206" s="3"/>
      <c r="B3206" s="129"/>
      <c r="X3206" s="72"/>
      <c r="Y3206" s="132"/>
      <c r="AB3206" s="131"/>
      <c r="AC3206" s="131"/>
      <c r="AD3206" s="131"/>
      <c r="AE3206" s="131"/>
      <c r="AF3206" s="131"/>
      <c r="AG3206" s="131"/>
      <c r="AH3206" s="131"/>
      <c r="AI3206" s="131"/>
      <c r="AJ3206" s="140"/>
      <c r="AK3206" s="72"/>
      <c r="AL3206" s="133"/>
      <c r="AM3206" s="133"/>
      <c r="AN3206" s="133"/>
      <c r="AO3206" s="133"/>
      <c r="AP3206" s="133"/>
      <c r="AQ3206" s="133"/>
      <c r="AR3206" s="133"/>
      <c r="AS3206" s="133"/>
      <c r="AT3206" s="133"/>
      <c r="AU3206" s="133"/>
      <c r="AV3206" s="152"/>
      <c r="AW3206" s="134"/>
      <c r="AX3206" s="135"/>
    </row>
    <row r="3207" spans="1:50" x14ac:dyDescent="0.25">
      <c r="A3207" s="3"/>
      <c r="B3207" s="129"/>
      <c r="X3207" s="72"/>
      <c r="Y3207" s="132"/>
      <c r="AB3207" s="131"/>
      <c r="AC3207" s="131"/>
      <c r="AD3207" s="131"/>
      <c r="AE3207" s="131"/>
      <c r="AF3207" s="131"/>
      <c r="AG3207" s="131"/>
      <c r="AH3207" s="131"/>
      <c r="AI3207" s="131"/>
      <c r="AJ3207" s="140"/>
      <c r="AK3207" s="72"/>
      <c r="AL3207" s="133"/>
      <c r="AM3207" s="133"/>
      <c r="AN3207" s="133"/>
      <c r="AO3207" s="133"/>
      <c r="AP3207" s="133"/>
      <c r="AQ3207" s="133"/>
      <c r="AR3207" s="133"/>
      <c r="AS3207" s="133"/>
      <c r="AT3207" s="133"/>
      <c r="AU3207" s="133"/>
      <c r="AV3207" s="152"/>
      <c r="AW3207" s="134"/>
      <c r="AX3207" s="135"/>
    </row>
    <row r="3208" spans="1:50" x14ac:dyDescent="0.25">
      <c r="A3208" s="3"/>
      <c r="B3208" s="129"/>
      <c r="X3208" s="72"/>
      <c r="Y3208" s="132"/>
      <c r="AB3208" s="131"/>
      <c r="AC3208" s="131"/>
      <c r="AD3208" s="131"/>
      <c r="AE3208" s="131"/>
      <c r="AF3208" s="131"/>
      <c r="AG3208" s="131"/>
      <c r="AH3208" s="131"/>
      <c r="AI3208" s="131"/>
      <c r="AJ3208" s="140"/>
      <c r="AK3208" s="72"/>
      <c r="AL3208" s="133"/>
      <c r="AM3208" s="133"/>
      <c r="AN3208" s="133"/>
      <c r="AO3208" s="133"/>
      <c r="AP3208" s="133"/>
      <c r="AQ3208" s="133"/>
      <c r="AR3208" s="133"/>
      <c r="AS3208" s="133"/>
      <c r="AT3208" s="133"/>
      <c r="AU3208" s="133"/>
      <c r="AV3208" s="152"/>
      <c r="AW3208" s="134"/>
      <c r="AX3208" s="135"/>
    </row>
    <row r="3209" spans="1:50" x14ac:dyDescent="0.25">
      <c r="A3209" s="3"/>
      <c r="B3209" s="129"/>
      <c r="X3209" s="72"/>
      <c r="Y3209" s="132"/>
      <c r="AB3209" s="131"/>
      <c r="AC3209" s="131"/>
      <c r="AD3209" s="131"/>
      <c r="AE3209" s="131"/>
      <c r="AF3209" s="131"/>
      <c r="AG3209" s="131"/>
      <c r="AH3209" s="131"/>
      <c r="AI3209" s="131"/>
      <c r="AJ3209" s="140"/>
      <c r="AK3209" s="72"/>
      <c r="AL3209" s="133"/>
      <c r="AM3209" s="133"/>
      <c r="AN3209" s="133"/>
      <c r="AO3209" s="133"/>
      <c r="AP3209" s="133"/>
      <c r="AQ3209" s="133"/>
      <c r="AR3209" s="133"/>
      <c r="AS3209" s="133"/>
      <c r="AT3209" s="133"/>
      <c r="AU3209" s="133"/>
      <c r="AV3209" s="152"/>
      <c r="AW3209" s="134"/>
      <c r="AX3209" s="135"/>
    </row>
    <row r="3210" spans="1:50" x14ac:dyDescent="0.25">
      <c r="A3210" s="3"/>
      <c r="B3210" s="129"/>
      <c r="X3210" s="72"/>
      <c r="Y3210" s="132"/>
      <c r="AB3210" s="131"/>
      <c r="AC3210" s="131"/>
      <c r="AD3210" s="131"/>
      <c r="AE3210" s="131"/>
      <c r="AF3210" s="131"/>
      <c r="AG3210" s="131"/>
      <c r="AH3210" s="131"/>
      <c r="AI3210" s="131"/>
      <c r="AJ3210" s="140"/>
      <c r="AK3210" s="72"/>
      <c r="AL3210" s="133"/>
      <c r="AM3210" s="133"/>
      <c r="AN3210" s="133"/>
      <c r="AO3210" s="133"/>
      <c r="AP3210" s="133"/>
      <c r="AQ3210" s="133"/>
      <c r="AR3210" s="133"/>
      <c r="AS3210" s="133"/>
      <c r="AT3210" s="133"/>
      <c r="AU3210" s="133"/>
      <c r="AV3210" s="152"/>
      <c r="AW3210" s="134"/>
      <c r="AX3210" s="135"/>
    </row>
    <row r="3211" spans="1:50" x14ac:dyDescent="0.25">
      <c r="A3211" s="3"/>
      <c r="B3211" s="129"/>
      <c r="X3211" s="72"/>
      <c r="Y3211" s="132"/>
      <c r="AB3211" s="131"/>
      <c r="AC3211" s="131"/>
      <c r="AD3211" s="131"/>
      <c r="AE3211" s="131"/>
      <c r="AF3211" s="131"/>
      <c r="AG3211" s="131"/>
      <c r="AH3211" s="131"/>
      <c r="AI3211" s="131"/>
      <c r="AJ3211" s="140"/>
      <c r="AK3211" s="72"/>
      <c r="AL3211" s="133"/>
      <c r="AM3211" s="133"/>
      <c r="AN3211" s="133"/>
      <c r="AO3211" s="133"/>
      <c r="AP3211" s="133"/>
      <c r="AQ3211" s="133"/>
      <c r="AR3211" s="133"/>
      <c r="AS3211" s="133"/>
      <c r="AT3211" s="133"/>
      <c r="AU3211" s="133"/>
      <c r="AV3211" s="152"/>
      <c r="AW3211" s="134"/>
      <c r="AX3211" s="135"/>
    </row>
    <row r="3212" spans="1:50" x14ac:dyDescent="0.25">
      <c r="A3212" s="3"/>
      <c r="B3212" s="129"/>
      <c r="X3212" s="72"/>
      <c r="Y3212" s="132"/>
      <c r="AB3212" s="131"/>
      <c r="AC3212" s="131"/>
      <c r="AD3212" s="131"/>
      <c r="AE3212" s="131"/>
      <c r="AF3212" s="131"/>
      <c r="AG3212" s="131"/>
      <c r="AH3212" s="131"/>
      <c r="AI3212" s="131"/>
      <c r="AJ3212" s="140"/>
      <c r="AK3212" s="72"/>
      <c r="AL3212" s="133"/>
      <c r="AM3212" s="133"/>
      <c r="AN3212" s="133"/>
      <c r="AO3212" s="133"/>
      <c r="AP3212" s="133"/>
      <c r="AQ3212" s="133"/>
      <c r="AR3212" s="133"/>
      <c r="AS3212" s="133"/>
      <c r="AT3212" s="133"/>
      <c r="AU3212" s="133"/>
      <c r="AV3212" s="152"/>
      <c r="AW3212" s="134"/>
      <c r="AX3212" s="135"/>
    </row>
    <row r="3213" spans="1:50" x14ac:dyDescent="0.25">
      <c r="A3213" s="3"/>
      <c r="B3213" s="129"/>
      <c r="X3213" s="72"/>
      <c r="Y3213" s="132"/>
      <c r="AB3213" s="131"/>
      <c r="AC3213" s="131"/>
      <c r="AD3213" s="131"/>
      <c r="AE3213" s="131"/>
      <c r="AF3213" s="131"/>
      <c r="AG3213" s="131"/>
      <c r="AH3213" s="131"/>
      <c r="AI3213" s="131"/>
      <c r="AJ3213" s="140"/>
      <c r="AK3213" s="72"/>
      <c r="AL3213" s="133"/>
      <c r="AM3213" s="133"/>
      <c r="AN3213" s="133"/>
      <c r="AO3213" s="133"/>
      <c r="AP3213" s="133"/>
      <c r="AQ3213" s="133"/>
      <c r="AR3213" s="133"/>
      <c r="AS3213" s="133"/>
      <c r="AT3213" s="133"/>
      <c r="AU3213" s="133"/>
      <c r="AV3213" s="152"/>
      <c r="AW3213" s="134"/>
      <c r="AX3213" s="135"/>
    </row>
    <row r="3214" spans="1:50" x14ac:dyDescent="0.25">
      <c r="A3214" s="3"/>
      <c r="B3214" s="129"/>
      <c r="X3214" s="72"/>
      <c r="Y3214" s="132"/>
      <c r="AB3214" s="131"/>
      <c r="AC3214" s="131"/>
      <c r="AD3214" s="131"/>
      <c r="AE3214" s="131"/>
      <c r="AF3214" s="131"/>
      <c r="AG3214" s="131"/>
      <c r="AH3214" s="131"/>
      <c r="AI3214" s="131"/>
      <c r="AJ3214" s="140"/>
      <c r="AK3214" s="72"/>
      <c r="AL3214" s="133"/>
      <c r="AM3214" s="133"/>
      <c r="AN3214" s="133"/>
      <c r="AO3214" s="133"/>
      <c r="AP3214" s="133"/>
      <c r="AQ3214" s="133"/>
      <c r="AR3214" s="133"/>
      <c r="AS3214" s="133"/>
      <c r="AT3214" s="133"/>
      <c r="AU3214" s="133"/>
      <c r="AV3214" s="152"/>
      <c r="AW3214" s="134"/>
      <c r="AX3214" s="135"/>
    </row>
    <row r="3215" spans="1:50" x14ac:dyDescent="0.25">
      <c r="A3215" s="3"/>
      <c r="B3215" s="129"/>
      <c r="X3215" s="72"/>
      <c r="Y3215" s="132"/>
      <c r="AB3215" s="131"/>
      <c r="AC3215" s="131"/>
      <c r="AD3215" s="131"/>
      <c r="AE3215" s="131"/>
      <c r="AF3215" s="131"/>
      <c r="AG3215" s="131"/>
      <c r="AH3215" s="131"/>
      <c r="AI3215" s="131"/>
      <c r="AJ3215" s="140"/>
      <c r="AK3215" s="72"/>
      <c r="AL3215" s="133"/>
      <c r="AM3215" s="133"/>
      <c r="AN3215" s="133"/>
      <c r="AO3215" s="133"/>
      <c r="AP3215" s="133"/>
      <c r="AQ3215" s="133"/>
      <c r="AR3215" s="133"/>
      <c r="AS3215" s="133"/>
      <c r="AT3215" s="133"/>
      <c r="AU3215" s="133"/>
      <c r="AV3215" s="152"/>
      <c r="AW3215" s="134"/>
      <c r="AX3215" s="135"/>
    </row>
    <row r="3216" spans="1:50" x14ac:dyDescent="0.25">
      <c r="A3216" s="3"/>
      <c r="B3216" s="129"/>
      <c r="X3216" s="72"/>
      <c r="Y3216" s="132"/>
      <c r="AB3216" s="131"/>
      <c r="AC3216" s="131"/>
      <c r="AD3216" s="131"/>
      <c r="AE3216" s="131"/>
      <c r="AF3216" s="131"/>
      <c r="AG3216" s="131"/>
      <c r="AH3216" s="131"/>
      <c r="AI3216" s="131"/>
      <c r="AJ3216" s="140"/>
      <c r="AK3216" s="72"/>
      <c r="AL3216" s="133"/>
      <c r="AM3216" s="133"/>
      <c r="AN3216" s="133"/>
      <c r="AO3216" s="133"/>
      <c r="AP3216" s="133"/>
      <c r="AQ3216" s="133"/>
      <c r="AR3216" s="133"/>
      <c r="AS3216" s="133"/>
      <c r="AT3216" s="133"/>
      <c r="AU3216" s="133"/>
      <c r="AV3216" s="152"/>
      <c r="AW3216" s="134"/>
      <c r="AX3216" s="135"/>
    </row>
    <row r="3217" spans="1:50" x14ac:dyDescent="0.25">
      <c r="A3217" s="3"/>
      <c r="B3217" s="129"/>
      <c r="X3217" s="72"/>
      <c r="Y3217" s="132"/>
      <c r="AB3217" s="131"/>
      <c r="AC3217" s="131"/>
      <c r="AD3217" s="131"/>
      <c r="AE3217" s="131"/>
      <c r="AF3217" s="131"/>
      <c r="AG3217" s="131"/>
      <c r="AH3217" s="131"/>
      <c r="AI3217" s="131"/>
      <c r="AJ3217" s="140"/>
      <c r="AK3217" s="72"/>
      <c r="AL3217" s="133"/>
      <c r="AM3217" s="133"/>
      <c r="AN3217" s="133"/>
      <c r="AO3217" s="133"/>
      <c r="AP3217" s="133"/>
      <c r="AQ3217" s="133"/>
      <c r="AR3217" s="133"/>
      <c r="AS3217" s="133"/>
      <c r="AT3217" s="133"/>
      <c r="AU3217" s="133"/>
      <c r="AV3217" s="152"/>
      <c r="AW3217" s="134"/>
      <c r="AX3217" s="135"/>
    </row>
    <row r="3218" spans="1:50" x14ac:dyDescent="0.25">
      <c r="A3218" s="3"/>
      <c r="B3218" s="129"/>
      <c r="X3218" s="72"/>
      <c r="Y3218" s="132"/>
      <c r="AB3218" s="131"/>
      <c r="AC3218" s="131"/>
      <c r="AD3218" s="131"/>
      <c r="AE3218" s="131"/>
      <c r="AF3218" s="131"/>
      <c r="AG3218" s="131"/>
      <c r="AH3218" s="131"/>
      <c r="AI3218" s="131"/>
      <c r="AJ3218" s="140"/>
      <c r="AK3218" s="72"/>
      <c r="AL3218" s="133"/>
      <c r="AM3218" s="133"/>
      <c r="AN3218" s="133"/>
      <c r="AO3218" s="133"/>
      <c r="AP3218" s="133"/>
      <c r="AQ3218" s="133"/>
      <c r="AR3218" s="133"/>
      <c r="AS3218" s="133"/>
      <c r="AT3218" s="133"/>
      <c r="AU3218" s="133"/>
      <c r="AV3218" s="152"/>
      <c r="AW3218" s="134"/>
      <c r="AX3218" s="135"/>
    </row>
    <row r="3219" spans="1:50" x14ac:dyDescent="0.25">
      <c r="A3219" s="3"/>
      <c r="B3219" s="129"/>
      <c r="X3219" s="72"/>
      <c r="Y3219" s="132"/>
      <c r="AB3219" s="131"/>
      <c r="AC3219" s="131"/>
      <c r="AD3219" s="131"/>
      <c r="AE3219" s="131"/>
      <c r="AF3219" s="131"/>
      <c r="AG3219" s="131"/>
      <c r="AH3219" s="131"/>
      <c r="AI3219" s="131"/>
      <c r="AJ3219" s="140"/>
      <c r="AK3219" s="72"/>
      <c r="AL3219" s="133"/>
      <c r="AM3219" s="133"/>
      <c r="AN3219" s="133"/>
      <c r="AO3219" s="133"/>
      <c r="AP3219" s="133"/>
      <c r="AQ3219" s="133"/>
      <c r="AR3219" s="133"/>
      <c r="AS3219" s="133"/>
      <c r="AT3219" s="133"/>
      <c r="AU3219" s="133"/>
      <c r="AV3219" s="152"/>
      <c r="AW3219" s="134"/>
      <c r="AX3219" s="135"/>
    </row>
    <row r="3220" spans="1:50" x14ac:dyDescent="0.25">
      <c r="A3220" s="3"/>
      <c r="B3220" s="129"/>
      <c r="X3220" s="72"/>
      <c r="Y3220" s="132"/>
      <c r="AB3220" s="131"/>
      <c r="AC3220" s="131"/>
      <c r="AD3220" s="131"/>
      <c r="AE3220" s="131"/>
      <c r="AF3220" s="131"/>
      <c r="AG3220" s="131"/>
      <c r="AH3220" s="131"/>
      <c r="AI3220" s="131"/>
      <c r="AJ3220" s="140"/>
      <c r="AK3220" s="72"/>
      <c r="AL3220" s="133"/>
      <c r="AM3220" s="133"/>
      <c r="AN3220" s="133"/>
      <c r="AO3220" s="133"/>
      <c r="AP3220" s="133"/>
      <c r="AQ3220" s="133"/>
      <c r="AR3220" s="133"/>
      <c r="AS3220" s="133"/>
      <c r="AT3220" s="133"/>
      <c r="AU3220" s="133"/>
      <c r="AV3220" s="152"/>
      <c r="AW3220" s="134"/>
      <c r="AX3220" s="135"/>
    </row>
    <row r="3221" spans="1:50" x14ac:dyDescent="0.25">
      <c r="A3221" s="3"/>
      <c r="B3221" s="129"/>
      <c r="X3221" s="72"/>
      <c r="Y3221" s="132"/>
      <c r="AB3221" s="131"/>
      <c r="AC3221" s="131"/>
      <c r="AD3221" s="131"/>
      <c r="AE3221" s="131"/>
      <c r="AF3221" s="131"/>
      <c r="AG3221" s="131"/>
      <c r="AH3221" s="131"/>
      <c r="AI3221" s="131"/>
      <c r="AJ3221" s="140"/>
      <c r="AK3221" s="72"/>
      <c r="AL3221" s="133"/>
      <c r="AM3221" s="133"/>
      <c r="AN3221" s="133"/>
      <c r="AO3221" s="133"/>
      <c r="AP3221" s="133"/>
      <c r="AQ3221" s="133"/>
      <c r="AR3221" s="133"/>
      <c r="AS3221" s="133"/>
      <c r="AT3221" s="133"/>
      <c r="AU3221" s="133"/>
      <c r="AV3221" s="152"/>
      <c r="AW3221" s="134"/>
      <c r="AX3221" s="135"/>
    </row>
    <row r="3222" spans="1:50" x14ac:dyDescent="0.25">
      <c r="A3222" s="3"/>
      <c r="B3222" s="129"/>
      <c r="X3222" s="72"/>
      <c r="Y3222" s="132"/>
      <c r="AB3222" s="131"/>
      <c r="AC3222" s="131"/>
      <c r="AD3222" s="131"/>
      <c r="AE3222" s="131"/>
      <c r="AF3222" s="131"/>
      <c r="AG3222" s="131"/>
      <c r="AH3222" s="131"/>
      <c r="AI3222" s="131"/>
      <c r="AJ3222" s="140"/>
      <c r="AK3222" s="72"/>
      <c r="AL3222" s="133"/>
      <c r="AM3222" s="133"/>
      <c r="AN3222" s="133"/>
      <c r="AO3222" s="133"/>
      <c r="AP3222" s="133"/>
      <c r="AQ3222" s="133"/>
      <c r="AR3222" s="133"/>
      <c r="AS3222" s="133"/>
      <c r="AT3222" s="133"/>
      <c r="AU3222" s="133"/>
      <c r="AV3222" s="152"/>
      <c r="AW3222" s="134"/>
      <c r="AX3222" s="135"/>
    </row>
    <row r="3223" spans="1:50" x14ac:dyDescent="0.25">
      <c r="A3223" s="3"/>
      <c r="B3223" s="129"/>
      <c r="X3223" s="72"/>
      <c r="Y3223" s="132"/>
      <c r="AB3223" s="131"/>
      <c r="AC3223" s="131"/>
      <c r="AD3223" s="131"/>
      <c r="AE3223" s="131"/>
      <c r="AF3223" s="131"/>
      <c r="AG3223" s="131"/>
      <c r="AH3223" s="131"/>
      <c r="AI3223" s="131"/>
      <c r="AJ3223" s="140"/>
      <c r="AK3223" s="72"/>
      <c r="AL3223" s="133"/>
      <c r="AM3223" s="133"/>
      <c r="AN3223" s="133"/>
      <c r="AO3223" s="133"/>
      <c r="AP3223" s="133"/>
      <c r="AQ3223" s="133"/>
      <c r="AR3223" s="133"/>
      <c r="AS3223" s="133"/>
      <c r="AT3223" s="133"/>
      <c r="AU3223" s="133"/>
      <c r="AV3223" s="152"/>
      <c r="AW3223" s="134"/>
      <c r="AX3223" s="135"/>
    </row>
    <row r="3224" spans="1:50" x14ac:dyDescent="0.25">
      <c r="A3224" s="3"/>
      <c r="B3224" s="129"/>
      <c r="X3224" s="72"/>
      <c r="Y3224" s="132"/>
      <c r="AB3224" s="131"/>
      <c r="AC3224" s="131"/>
      <c r="AD3224" s="131"/>
      <c r="AE3224" s="131"/>
      <c r="AF3224" s="131"/>
      <c r="AG3224" s="131"/>
      <c r="AH3224" s="131"/>
      <c r="AI3224" s="131"/>
      <c r="AJ3224" s="140"/>
      <c r="AK3224" s="72"/>
      <c r="AL3224" s="133"/>
      <c r="AM3224" s="133"/>
      <c r="AN3224" s="133"/>
      <c r="AO3224" s="133"/>
      <c r="AP3224" s="133"/>
      <c r="AQ3224" s="133"/>
      <c r="AR3224" s="133"/>
      <c r="AS3224" s="133"/>
      <c r="AT3224" s="133"/>
      <c r="AU3224" s="133"/>
      <c r="AV3224" s="152"/>
      <c r="AW3224" s="134"/>
      <c r="AX3224" s="135"/>
    </row>
    <row r="3225" spans="1:50" x14ac:dyDescent="0.25">
      <c r="A3225" s="3"/>
      <c r="B3225" s="129"/>
      <c r="X3225" s="72"/>
      <c r="Y3225" s="132"/>
      <c r="AB3225" s="131"/>
      <c r="AC3225" s="131"/>
      <c r="AD3225" s="131"/>
      <c r="AE3225" s="131"/>
      <c r="AF3225" s="131"/>
      <c r="AG3225" s="131"/>
      <c r="AH3225" s="131"/>
      <c r="AI3225" s="131"/>
      <c r="AJ3225" s="140"/>
      <c r="AK3225" s="72"/>
      <c r="AL3225" s="133"/>
      <c r="AM3225" s="133"/>
      <c r="AN3225" s="133"/>
      <c r="AO3225" s="133"/>
      <c r="AP3225" s="133"/>
      <c r="AQ3225" s="133"/>
      <c r="AR3225" s="133"/>
      <c r="AS3225" s="133"/>
      <c r="AT3225" s="133"/>
      <c r="AU3225" s="133"/>
      <c r="AV3225" s="152"/>
      <c r="AW3225" s="134"/>
      <c r="AX3225" s="135"/>
    </row>
    <row r="3226" spans="1:50" x14ac:dyDescent="0.25">
      <c r="A3226" s="3"/>
      <c r="B3226" s="129"/>
      <c r="X3226" s="72"/>
      <c r="Y3226" s="132"/>
      <c r="AB3226" s="131"/>
      <c r="AC3226" s="131"/>
      <c r="AD3226" s="131"/>
      <c r="AE3226" s="131"/>
      <c r="AF3226" s="131"/>
      <c r="AG3226" s="131"/>
      <c r="AH3226" s="131"/>
      <c r="AI3226" s="131"/>
      <c r="AJ3226" s="140"/>
      <c r="AK3226" s="72"/>
      <c r="AL3226" s="133"/>
      <c r="AM3226" s="133"/>
      <c r="AN3226" s="133"/>
      <c r="AO3226" s="133"/>
      <c r="AP3226" s="133"/>
      <c r="AQ3226" s="133"/>
      <c r="AR3226" s="133"/>
      <c r="AS3226" s="133"/>
      <c r="AT3226" s="133"/>
      <c r="AU3226" s="133"/>
      <c r="AV3226" s="152"/>
      <c r="AW3226" s="134"/>
      <c r="AX3226" s="135"/>
    </row>
    <row r="3227" spans="1:50" x14ac:dyDescent="0.25">
      <c r="A3227" s="3"/>
      <c r="B3227" s="129"/>
      <c r="X3227" s="72"/>
      <c r="Y3227" s="132"/>
      <c r="AB3227" s="131"/>
      <c r="AC3227" s="131"/>
      <c r="AD3227" s="131"/>
      <c r="AE3227" s="131"/>
      <c r="AF3227" s="131"/>
      <c r="AG3227" s="131"/>
      <c r="AH3227" s="131"/>
      <c r="AI3227" s="131"/>
      <c r="AJ3227" s="140"/>
      <c r="AK3227" s="72"/>
      <c r="AL3227" s="133"/>
      <c r="AM3227" s="133"/>
      <c r="AN3227" s="133"/>
      <c r="AO3227" s="133"/>
      <c r="AP3227" s="133"/>
      <c r="AQ3227" s="133"/>
      <c r="AR3227" s="133"/>
      <c r="AS3227" s="133"/>
      <c r="AT3227" s="133"/>
      <c r="AU3227" s="133"/>
      <c r="AV3227" s="152"/>
      <c r="AW3227" s="134"/>
      <c r="AX3227" s="135"/>
    </row>
    <row r="3228" spans="1:50" x14ac:dyDescent="0.25">
      <c r="A3228" s="3"/>
      <c r="B3228" s="129"/>
      <c r="X3228" s="72"/>
      <c r="Y3228" s="132"/>
      <c r="AB3228" s="131"/>
      <c r="AC3228" s="131"/>
      <c r="AD3228" s="131"/>
      <c r="AE3228" s="131"/>
      <c r="AF3228" s="131"/>
      <c r="AG3228" s="131"/>
      <c r="AH3228" s="131"/>
      <c r="AI3228" s="131"/>
      <c r="AJ3228" s="140"/>
      <c r="AK3228" s="72"/>
      <c r="AL3228" s="133"/>
      <c r="AM3228" s="133"/>
      <c r="AN3228" s="133"/>
      <c r="AO3228" s="133"/>
      <c r="AP3228" s="133"/>
      <c r="AQ3228" s="133"/>
      <c r="AR3228" s="133"/>
      <c r="AS3228" s="133"/>
      <c r="AT3228" s="133"/>
      <c r="AU3228" s="133"/>
      <c r="AV3228" s="152"/>
      <c r="AW3228" s="134"/>
      <c r="AX3228" s="135"/>
    </row>
    <row r="3229" spans="1:50" x14ac:dyDescent="0.25">
      <c r="A3229" s="3"/>
      <c r="B3229" s="129"/>
      <c r="X3229" s="72"/>
      <c r="Y3229" s="132"/>
      <c r="AB3229" s="131"/>
      <c r="AC3229" s="131"/>
      <c r="AD3229" s="131"/>
      <c r="AE3229" s="131"/>
      <c r="AF3229" s="131"/>
      <c r="AG3229" s="131"/>
      <c r="AH3229" s="131"/>
      <c r="AI3229" s="131"/>
      <c r="AJ3229" s="140"/>
      <c r="AK3229" s="72"/>
      <c r="AL3229" s="133"/>
      <c r="AM3229" s="133"/>
      <c r="AN3229" s="133"/>
      <c r="AO3229" s="133"/>
      <c r="AP3229" s="133"/>
      <c r="AQ3229" s="133"/>
      <c r="AR3229" s="133"/>
      <c r="AS3229" s="133"/>
      <c r="AT3229" s="133"/>
      <c r="AU3229" s="133"/>
      <c r="AV3229" s="152"/>
      <c r="AW3229" s="134"/>
      <c r="AX3229" s="135"/>
    </row>
    <row r="3230" spans="1:50" x14ac:dyDescent="0.25">
      <c r="A3230" s="3"/>
      <c r="B3230" s="129"/>
      <c r="X3230" s="72"/>
      <c r="Y3230" s="132"/>
      <c r="AB3230" s="131"/>
      <c r="AC3230" s="131"/>
      <c r="AD3230" s="131"/>
      <c r="AE3230" s="131"/>
      <c r="AF3230" s="131"/>
      <c r="AG3230" s="131"/>
      <c r="AH3230" s="131"/>
      <c r="AI3230" s="131"/>
      <c r="AJ3230" s="140"/>
      <c r="AK3230" s="72"/>
      <c r="AL3230" s="133"/>
      <c r="AM3230" s="133"/>
      <c r="AN3230" s="133"/>
      <c r="AO3230" s="133"/>
      <c r="AP3230" s="133"/>
      <c r="AQ3230" s="133"/>
      <c r="AR3230" s="133"/>
      <c r="AS3230" s="133"/>
      <c r="AT3230" s="133"/>
      <c r="AU3230" s="133"/>
      <c r="AV3230" s="152"/>
      <c r="AW3230" s="134"/>
      <c r="AX3230" s="135"/>
    </row>
    <row r="3231" spans="1:50" x14ac:dyDescent="0.25">
      <c r="A3231" s="3"/>
      <c r="B3231" s="129"/>
      <c r="X3231" s="72"/>
      <c r="Y3231" s="132"/>
      <c r="AB3231" s="131"/>
      <c r="AC3231" s="131"/>
      <c r="AD3231" s="131"/>
      <c r="AE3231" s="131"/>
      <c r="AF3231" s="131"/>
      <c r="AG3231" s="131"/>
      <c r="AH3231" s="131"/>
      <c r="AI3231" s="131"/>
      <c r="AJ3231" s="140"/>
      <c r="AK3231" s="72"/>
      <c r="AL3231" s="133"/>
      <c r="AM3231" s="133"/>
      <c r="AN3231" s="133"/>
      <c r="AO3231" s="133"/>
      <c r="AP3231" s="133"/>
      <c r="AQ3231" s="133"/>
      <c r="AR3231" s="133"/>
      <c r="AS3231" s="133"/>
      <c r="AT3231" s="133"/>
      <c r="AU3231" s="133"/>
      <c r="AV3231" s="152"/>
      <c r="AW3231" s="134"/>
      <c r="AX3231" s="135"/>
    </row>
    <row r="3232" spans="1:50" x14ac:dyDescent="0.25">
      <c r="A3232" s="3"/>
      <c r="B3232" s="129"/>
      <c r="X3232" s="72"/>
      <c r="Y3232" s="132"/>
      <c r="AB3232" s="131"/>
      <c r="AC3232" s="131"/>
      <c r="AD3232" s="131"/>
      <c r="AE3232" s="131"/>
      <c r="AF3232" s="131"/>
      <c r="AG3232" s="131"/>
      <c r="AH3232" s="131"/>
      <c r="AI3232" s="131"/>
      <c r="AJ3232" s="140"/>
      <c r="AK3232" s="72"/>
      <c r="AL3232" s="133"/>
      <c r="AM3232" s="133"/>
      <c r="AN3232" s="133"/>
      <c r="AO3232" s="133"/>
      <c r="AP3232" s="133"/>
      <c r="AQ3232" s="133"/>
      <c r="AR3232" s="133"/>
      <c r="AS3232" s="133"/>
      <c r="AT3232" s="133"/>
      <c r="AU3232" s="133"/>
      <c r="AV3232" s="152"/>
      <c r="AW3232" s="134"/>
      <c r="AX3232" s="135"/>
    </row>
    <row r="3233" spans="1:50" x14ac:dyDescent="0.25">
      <c r="A3233" s="3"/>
      <c r="B3233" s="129"/>
      <c r="X3233" s="72"/>
      <c r="Y3233" s="132"/>
      <c r="AB3233" s="131"/>
      <c r="AC3233" s="131"/>
      <c r="AD3233" s="131"/>
      <c r="AE3233" s="131"/>
      <c r="AF3233" s="131"/>
      <c r="AG3233" s="131"/>
      <c r="AH3233" s="131"/>
      <c r="AI3233" s="131"/>
      <c r="AJ3233" s="140"/>
      <c r="AK3233" s="72"/>
      <c r="AL3233" s="133"/>
      <c r="AM3233" s="133"/>
      <c r="AN3233" s="133"/>
      <c r="AO3233" s="133"/>
      <c r="AP3233" s="133"/>
      <c r="AQ3233" s="133"/>
      <c r="AR3233" s="133"/>
      <c r="AS3233" s="133"/>
      <c r="AT3233" s="133"/>
      <c r="AU3233" s="133"/>
      <c r="AV3233" s="152"/>
      <c r="AW3233" s="134"/>
      <c r="AX3233" s="135"/>
    </row>
    <row r="3234" spans="1:50" x14ac:dyDescent="0.25">
      <c r="A3234" s="3"/>
      <c r="B3234" s="129"/>
      <c r="X3234" s="72"/>
      <c r="Y3234" s="132"/>
      <c r="AB3234" s="131"/>
      <c r="AC3234" s="131"/>
      <c r="AD3234" s="131"/>
      <c r="AE3234" s="131"/>
      <c r="AF3234" s="131"/>
      <c r="AG3234" s="131"/>
      <c r="AH3234" s="131"/>
      <c r="AI3234" s="131"/>
      <c r="AJ3234" s="140"/>
      <c r="AK3234" s="72"/>
      <c r="AL3234" s="133"/>
      <c r="AM3234" s="133"/>
      <c r="AN3234" s="133"/>
      <c r="AO3234" s="133"/>
      <c r="AP3234" s="133"/>
      <c r="AQ3234" s="133"/>
      <c r="AR3234" s="133"/>
      <c r="AS3234" s="133"/>
      <c r="AT3234" s="133"/>
      <c r="AU3234" s="133"/>
      <c r="AV3234" s="152"/>
      <c r="AW3234" s="134"/>
      <c r="AX3234" s="135"/>
    </row>
    <row r="3235" spans="1:50" x14ac:dyDescent="0.25">
      <c r="A3235" s="3"/>
      <c r="B3235" s="129"/>
      <c r="X3235" s="72"/>
      <c r="Y3235" s="132"/>
      <c r="AB3235" s="131"/>
      <c r="AC3235" s="131"/>
      <c r="AD3235" s="131"/>
      <c r="AE3235" s="131"/>
      <c r="AF3235" s="131"/>
      <c r="AG3235" s="131"/>
      <c r="AH3235" s="131"/>
      <c r="AI3235" s="131"/>
      <c r="AJ3235" s="140"/>
      <c r="AK3235" s="72"/>
      <c r="AL3235" s="133"/>
      <c r="AM3235" s="133"/>
      <c r="AN3235" s="133"/>
      <c r="AO3235" s="133"/>
      <c r="AP3235" s="133"/>
      <c r="AQ3235" s="133"/>
      <c r="AR3235" s="133"/>
      <c r="AS3235" s="133"/>
      <c r="AT3235" s="133"/>
      <c r="AU3235" s="133"/>
      <c r="AV3235" s="152"/>
      <c r="AW3235" s="134"/>
      <c r="AX3235" s="135"/>
    </row>
    <row r="3236" spans="1:50" x14ac:dyDescent="0.25">
      <c r="A3236" s="3"/>
      <c r="B3236" s="129"/>
      <c r="X3236" s="72"/>
      <c r="Y3236" s="132"/>
      <c r="AB3236" s="131"/>
      <c r="AC3236" s="131"/>
      <c r="AD3236" s="131"/>
      <c r="AE3236" s="131"/>
      <c r="AF3236" s="131"/>
      <c r="AG3236" s="131"/>
      <c r="AH3236" s="131"/>
      <c r="AI3236" s="131"/>
      <c r="AJ3236" s="140"/>
      <c r="AK3236" s="72"/>
      <c r="AL3236" s="133"/>
      <c r="AM3236" s="133"/>
      <c r="AN3236" s="133"/>
      <c r="AO3236" s="133"/>
      <c r="AP3236" s="133"/>
      <c r="AQ3236" s="133"/>
      <c r="AR3236" s="133"/>
      <c r="AS3236" s="133"/>
      <c r="AT3236" s="133"/>
      <c r="AU3236" s="133"/>
      <c r="AV3236" s="152"/>
      <c r="AW3236" s="134"/>
      <c r="AX3236" s="135"/>
    </row>
    <row r="3237" spans="1:50" x14ac:dyDescent="0.25">
      <c r="A3237" s="3"/>
      <c r="B3237" s="129"/>
      <c r="X3237" s="72"/>
      <c r="Y3237" s="132"/>
      <c r="AB3237" s="131"/>
      <c r="AC3237" s="131"/>
      <c r="AD3237" s="131"/>
      <c r="AE3237" s="131"/>
      <c r="AF3237" s="131"/>
      <c r="AG3237" s="131"/>
      <c r="AH3237" s="131"/>
      <c r="AI3237" s="131"/>
      <c r="AJ3237" s="140"/>
      <c r="AK3237" s="72"/>
      <c r="AL3237" s="133"/>
      <c r="AM3237" s="133"/>
      <c r="AN3237" s="133"/>
      <c r="AO3237" s="133"/>
      <c r="AP3237" s="133"/>
      <c r="AQ3237" s="133"/>
      <c r="AR3237" s="133"/>
      <c r="AS3237" s="133"/>
      <c r="AT3237" s="133"/>
      <c r="AU3237" s="133"/>
      <c r="AV3237" s="152"/>
      <c r="AW3237" s="134"/>
      <c r="AX3237" s="135"/>
    </row>
    <row r="3238" spans="1:50" x14ac:dyDescent="0.25">
      <c r="A3238" s="3"/>
      <c r="B3238" s="129"/>
      <c r="X3238" s="72"/>
      <c r="Y3238" s="132"/>
      <c r="AB3238" s="131"/>
      <c r="AC3238" s="131"/>
      <c r="AD3238" s="131"/>
      <c r="AE3238" s="131"/>
      <c r="AF3238" s="131"/>
      <c r="AG3238" s="131"/>
      <c r="AH3238" s="131"/>
      <c r="AI3238" s="131"/>
      <c r="AJ3238" s="140"/>
      <c r="AK3238" s="72"/>
      <c r="AL3238" s="133"/>
      <c r="AM3238" s="133"/>
      <c r="AN3238" s="133"/>
      <c r="AO3238" s="133"/>
      <c r="AP3238" s="133"/>
      <c r="AQ3238" s="133"/>
      <c r="AR3238" s="133"/>
      <c r="AS3238" s="133"/>
      <c r="AT3238" s="133"/>
      <c r="AU3238" s="133"/>
      <c r="AV3238" s="152"/>
      <c r="AW3238" s="134"/>
      <c r="AX3238" s="135"/>
    </row>
    <row r="3239" spans="1:50" x14ac:dyDescent="0.25">
      <c r="A3239" s="3"/>
      <c r="B3239" s="129"/>
      <c r="X3239" s="72"/>
      <c r="Y3239" s="132"/>
      <c r="AB3239" s="131"/>
      <c r="AC3239" s="131"/>
      <c r="AD3239" s="131"/>
      <c r="AE3239" s="131"/>
      <c r="AF3239" s="131"/>
      <c r="AG3239" s="131"/>
      <c r="AH3239" s="131"/>
      <c r="AI3239" s="131"/>
      <c r="AJ3239" s="140"/>
      <c r="AK3239" s="72"/>
      <c r="AL3239" s="133"/>
      <c r="AM3239" s="133"/>
      <c r="AN3239" s="133"/>
      <c r="AO3239" s="133"/>
      <c r="AP3239" s="133"/>
      <c r="AQ3239" s="133"/>
      <c r="AR3239" s="133"/>
      <c r="AS3239" s="133"/>
      <c r="AT3239" s="133"/>
      <c r="AU3239" s="133"/>
      <c r="AV3239" s="152"/>
      <c r="AW3239" s="134"/>
      <c r="AX3239" s="135"/>
    </row>
    <row r="3240" spans="1:50" x14ac:dyDescent="0.25">
      <c r="A3240" s="3"/>
      <c r="B3240" s="129"/>
      <c r="X3240" s="72"/>
      <c r="Y3240" s="132"/>
      <c r="AB3240" s="131"/>
      <c r="AC3240" s="131"/>
      <c r="AD3240" s="131"/>
      <c r="AE3240" s="131"/>
      <c r="AF3240" s="131"/>
      <c r="AG3240" s="131"/>
      <c r="AH3240" s="131"/>
      <c r="AI3240" s="131"/>
      <c r="AJ3240" s="140"/>
      <c r="AK3240" s="72"/>
      <c r="AL3240" s="133"/>
      <c r="AM3240" s="133"/>
      <c r="AN3240" s="133"/>
      <c r="AO3240" s="133"/>
      <c r="AP3240" s="133"/>
      <c r="AQ3240" s="133"/>
      <c r="AR3240" s="133"/>
      <c r="AS3240" s="133"/>
      <c r="AT3240" s="133"/>
      <c r="AU3240" s="133"/>
      <c r="AV3240" s="152"/>
      <c r="AW3240" s="134"/>
      <c r="AX3240" s="135"/>
    </row>
    <row r="3241" spans="1:50" x14ac:dyDescent="0.25">
      <c r="A3241" s="3"/>
      <c r="B3241" s="129"/>
      <c r="X3241" s="72"/>
      <c r="Y3241" s="132"/>
      <c r="AB3241" s="131"/>
      <c r="AC3241" s="131"/>
      <c r="AD3241" s="131"/>
      <c r="AE3241" s="131"/>
      <c r="AF3241" s="131"/>
      <c r="AG3241" s="131"/>
      <c r="AH3241" s="131"/>
      <c r="AI3241" s="131"/>
      <c r="AJ3241" s="140"/>
      <c r="AK3241" s="72"/>
      <c r="AL3241" s="133"/>
      <c r="AM3241" s="133"/>
      <c r="AN3241" s="133"/>
      <c r="AO3241" s="133"/>
      <c r="AP3241" s="133"/>
      <c r="AQ3241" s="133"/>
      <c r="AR3241" s="133"/>
      <c r="AS3241" s="133"/>
      <c r="AT3241" s="133"/>
      <c r="AU3241" s="133"/>
      <c r="AV3241" s="152"/>
      <c r="AW3241" s="134"/>
      <c r="AX3241" s="135"/>
    </row>
    <row r="3242" spans="1:50" x14ac:dyDescent="0.25">
      <c r="A3242" s="3"/>
      <c r="B3242" s="129"/>
      <c r="X3242" s="72"/>
      <c r="Y3242" s="132"/>
      <c r="AB3242" s="131"/>
      <c r="AC3242" s="131"/>
      <c r="AD3242" s="131"/>
      <c r="AE3242" s="131"/>
      <c r="AF3242" s="131"/>
      <c r="AG3242" s="131"/>
      <c r="AH3242" s="131"/>
      <c r="AI3242" s="131"/>
      <c r="AJ3242" s="140"/>
      <c r="AK3242" s="72"/>
      <c r="AL3242" s="133"/>
      <c r="AM3242" s="133"/>
      <c r="AN3242" s="133"/>
      <c r="AO3242" s="133"/>
      <c r="AP3242" s="133"/>
      <c r="AQ3242" s="133"/>
      <c r="AR3242" s="133"/>
      <c r="AS3242" s="133"/>
      <c r="AT3242" s="133"/>
      <c r="AU3242" s="133"/>
      <c r="AV3242" s="152"/>
      <c r="AW3242" s="134"/>
      <c r="AX3242" s="135"/>
    </row>
    <row r="3243" spans="1:50" x14ac:dyDescent="0.25">
      <c r="A3243" s="3"/>
      <c r="B3243" s="129"/>
      <c r="X3243" s="72"/>
      <c r="Y3243" s="132"/>
      <c r="AB3243" s="131"/>
      <c r="AC3243" s="131"/>
      <c r="AD3243" s="131"/>
      <c r="AE3243" s="131"/>
      <c r="AF3243" s="131"/>
      <c r="AG3243" s="131"/>
      <c r="AH3243" s="131"/>
      <c r="AI3243" s="131"/>
      <c r="AJ3243" s="140"/>
      <c r="AK3243" s="72"/>
      <c r="AL3243" s="133"/>
      <c r="AM3243" s="133"/>
      <c r="AN3243" s="133"/>
      <c r="AO3243" s="133"/>
      <c r="AP3243" s="133"/>
      <c r="AQ3243" s="133"/>
      <c r="AR3243" s="133"/>
      <c r="AS3243" s="133"/>
      <c r="AT3243" s="133"/>
      <c r="AU3243" s="133"/>
      <c r="AV3243" s="152"/>
      <c r="AW3243" s="134"/>
      <c r="AX3243" s="135"/>
    </row>
    <row r="3244" spans="1:50" x14ac:dyDescent="0.25">
      <c r="A3244" s="3"/>
      <c r="B3244" s="129"/>
      <c r="X3244" s="72"/>
      <c r="Y3244" s="132"/>
      <c r="AB3244" s="131"/>
      <c r="AC3244" s="131"/>
      <c r="AD3244" s="131"/>
      <c r="AE3244" s="131"/>
      <c r="AF3244" s="131"/>
      <c r="AG3244" s="131"/>
      <c r="AH3244" s="131"/>
      <c r="AI3244" s="131"/>
      <c r="AJ3244" s="140"/>
      <c r="AK3244" s="72"/>
      <c r="AL3244" s="133"/>
      <c r="AM3244" s="133"/>
      <c r="AN3244" s="133"/>
      <c r="AO3244" s="133"/>
      <c r="AP3244" s="133"/>
      <c r="AQ3244" s="133"/>
      <c r="AR3244" s="133"/>
      <c r="AS3244" s="133"/>
      <c r="AT3244" s="133"/>
      <c r="AU3244" s="133"/>
      <c r="AV3244" s="152"/>
      <c r="AW3244" s="134"/>
      <c r="AX3244" s="135"/>
    </row>
    <row r="3245" spans="1:50" x14ac:dyDescent="0.25">
      <c r="A3245" s="3"/>
      <c r="B3245" s="129"/>
      <c r="X3245" s="72"/>
      <c r="Y3245" s="132"/>
      <c r="AB3245" s="131"/>
      <c r="AC3245" s="131"/>
      <c r="AD3245" s="131"/>
      <c r="AE3245" s="131"/>
      <c r="AF3245" s="131"/>
      <c r="AG3245" s="131"/>
      <c r="AH3245" s="131"/>
      <c r="AI3245" s="131"/>
      <c r="AJ3245" s="140"/>
      <c r="AK3245" s="72"/>
      <c r="AL3245" s="133"/>
      <c r="AM3245" s="133"/>
      <c r="AN3245" s="133"/>
      <c r="AO3245" s="133"/>
      <c r="AP3245" s="133"/>
      <c r="AQ3245" s="133"/>
      <c r="AR3245" s="133"/>
      <c r="AS3245" s="133"/>
      <c r="AT3245" s="133"/>
      <c r="AU3245" s="133"/>
      <c r="AV3245" s="152"/>
      <c r="AW3245" s="134"/>
      <c r="AX3245" s="135"/>
    </row>
    <row r="3246" spans="1:50" x14ac:dyDescent="0.25">
      <c r="A3246" s="3"/>
      <c r="B3246" s="129"/>
      <c r="X3246" s="72"/>
      <c r="Y3246" s="132"/>
      <c r="AB3246" s="131"/>
      <c r="AC3246" s="131"/>
      <c r="AD3246" s="131"/>
      <c r="AE3246" s="131"/>
      <c r="AF3246" s="131"/>
      <c r="AG3246" s="131"/>
      <c r="AH3246" s="131"/>
      <c r="AI3246" s="131"/>
      <c r="AJ3246" s="140"/>
      <c r="AK3246" s="72"/>
      <c r="AL3246" s="133"/>
      <c r="AM3246" s="133"/>
      <c r="AN3246" s="133"/>
      <c r="AO3246" s="133"/>
      <c r="AP3246" s="133"/>
      <c r="AQ3246" s="133"/>
      <c r="AR3246" s="133"/>
      <c r="AS3246" s="133"/>
      <c r="AT3246" s="133"/>
      <c r="AU3246" s="133"/>
      <c r="AV3246" s="152"/>
      <c r="AW3246" s="134"/>
      <c r="AX3246" s="135"/>
    </row>
    <row r="3247" spans="1:50" x14ac:dyDescent="0.25">
      <c r="A3247" s="3"/>
      <c r="B3247" s="129"/>
      <c r="X3247" s="72"/>
      <c r="Y3247" s="132"/>
      <c r="AB3247" s="131"/>
      <c r="AC3247" s="131"/>
      <c r="AD3247" s="131"/>
      <c r="AE3247" s="131"/>
      <c r="AF3247" s="131"/>
      <c r="AG3247" s="131"/>
      <c r="AH3247" s="131"/>
      <c r="AI3247" s="131"/>
      <c r="AJ3247" s="140"/>
      <c r="AK3247" s="72"/>
      <c r="AL3247" s="133"/>
      <c r="AM3247" s="133"/>
      <c r="AN3247" s="133"/>
      <c r="AO3247" s="133"/>
      <c r="AP3247" s="133"/>
      <c r="AQ3247" s="133"/>
      <c r="AR3247" s="133"/>
      <c r="AS3247" s="133"/>
      <c r="AT3247" s="133"/>
      <c r="AU3247" s="133"/>
      <c r="AV3247" s="152"/>
      <c r="AW3247" s="134"/>
      <c r="AX3247" s="135"/>
    </row>
    <row r="3248" spans="1:50" x14ac:dyDescent="0.25">
      <c r="A3248" s="3"/>
      <c r="B3248" s="129"/>
      <c r="X3248" s="72"/>
      <c r="Y3248" s="132"/>
      <c r="AB3248" s="131"/>
      <c r="AC3248" s="131"/>
      <c r="AD3248" s="131"/>
      <c r="AE3248" s="131"/>
      <c r="AF3248" s="131"/>
      <c r="AG3248" s="131"/>
      <c r="AH3248" s="131"/>
      <c r="AI3248" s="131"/>
      <c r="AJ3248" s="140"/>
      <c r="AK3248" s="72"/>
      <c r="AL3248" s="133"/>
      <c r="AM3248" s="133"/>
      <c r="AN3248" s="133"/>
      <c r="AO3248" s="133"/>
      <c r="AP3248" s="133"/>
      <c r="AQ3248" s="133"/>
      <c r="AR3248" s="133"/>
      <c r="AS3248" s="133"/>
      <c r="AT3248" s="133"/>
      <c r="AU3248" s="133"/>
      <c r="AV3248" s="152"/>
      <c r="AW3248" s="134"/>
      <c r="AX3248" s="135"/>
    </row>
    <row r="3249" spans="1:50" x14ac:dyDescent="0.25">
      <c r="A3249" s="3"/>
      <c r="B3249" s="129"/>
      <c r="X3249" s="72"/>
      <c r="Y3249" s="132"/>
      <c r="AB3249" s="131"/>
      <c r="AC3249" s="131"/>
      <c r="AD3249" s="131"/>
      <c r="AE3249" s="131"/>
      <c r="AF3249" s="131"/>
      <c r="AG3249" s="131"/>
      <c r="AH3249" s="131"/>
      <c r="AI3249" s="131"/>
      <c r="AJ3249" s="140"/>
      <c r="AK3249" s="72"/>
      <c r="AL3249" s="133"/>
      <c r="AM3249" s="133"/>
      <c r="AN3249" s="133"/>
      <c r="AO3249" s="133"/>
      <c r="AP3249" s="133"/>
      <c r="AQ3249" s="133"/>
      <c r="AR3249" s="133"/>
      <c r="AS3249" s="133"/>
      <c r="AT3249" s="133"/>
      <c r="AU3249" s="133"/>
      <c r="AV3249" s="152"/>
      <c r="AW3249" s="134"/>
      <c r="AX3249" s="135"/>
    </row>
    <row r="3250" spans="1:50" x14ac:dyDescent="0.25">
      <c r="A3250" s="3"/>
      <c r="B3250" s="129"/>
      <c r="X3250" s="72"/>
      <c r="Y3250" s="132"/>
      <c r="AB3250" s="131"/>
      <c r="AC3250" s="131"/>
      <c r="AD3250" s="131"/>
      <c r="AE3250" s="131"/>
      <c r="AF3250" s="131"/>
      <c r="AG3250" s="131"/>
      <c r="AH3250" s="131"/>
      <c r="AI3250" s="131"/>
      <c r="AJ3250" s="140"/>
      <c r="AK3250" s="72"/>
      <c r="AL3250" s="133"/>
      <c r="AM3250" s="133"/>
      <c r="AN3250" s="133"/>
      <c r="AO3250" s="133"/>
      <c r="AP3250" s="133"/>
      <c r="AQ3250" s="133"/>
      <c r="AR3250" s="133"/>
      <c r="AS3250" s="133"/>
      <c r="AT3250" s="133"/>
      <c r="AU3250" s="133"/>
      <c r="AV3250" s="152"/>
      <c r="AW3250" s="134"/>
      <c r="AX3250" s="135"/>
    </row>
    <row r="3251" spans="1:50" x14ac:dyDescent="0.25">
      <c r="A3251" s="3"/>
      <c r="B3251" s="129"/>
      <c r="X3251" s="72"/>
      <c r="Y3251" s="132"/>
      <c r="AB3251" s="131"/>
      <c r="AC3251" s="131"/>
      <c r="AD3251" s="131"/>
      <c r="AE3251" s="131"/>
      <c r="AF3251" s="131"/>
      <c r="AG3251" s="131"/>
      <c r="AH3251" s="131"/>
      <c r="AI3251" s="131"/>
      <c r="AJ3251" s="140"/>
      <c r="AK3251" s="72"/>
      <c r="AL3251" s="133"/>
      <c r="AM3251" s="133"/>
      <c r="AN3251" s="133"/>
      <c r="AO3251" s="133"/>
      <c r="AP3251" s="133"/>
      <c r="AQ3251" s="133"/>
      <c r="AR3251" s="133"/>
      <c r="AS3251" s="133"/>
      <c r="AT3251" s="133"/>
      <c r="AU3251" s="133"/>
      <c r="AV3251" s="152"/>
      <c r="AW3251" s="134"/>
      <c r="AX3251" s="135"/>
    </row>
    <row r="3252" spans="1:50" x14ac:dyDescent="0.25">
      <c r="A3252" s="3"/>
      <c r="B3252" s="129"/>
      <c r="X3252" s="72"/>
      <c r="Y3252" s="132"/>
      <c r="AB3252" s="131"/>
      <c r="AC3252" s="131"/>
      <c r="AD3252" s="131"/>
      <c r="AE3252" s="131"/>
      <c r="AF3252" s="131"/>
      <c r="AG3252" s="131"/>
      <c r="AH3252" s="131"/>
      <c r="AI3252" s="131"/>
      <c r="AJ3252" s="140"/>
      <c r="AK3252" s="72"/>
      <c r="AL3252" s="133"/>
      <c r="AM3252" s="133"/>
      <c r="AN3252" s="133"/>
      <c r="AO3252" s="133"/>
      <c r="AP3252" s="133"/>
      <c r="AQ3252" s="133"/>
      <c r="AR3252" s="133"/>
      <c r="AS3252" s="133"/>
      <c r="AT3252" s="133"/>
      <c r="AU3252" s="133"/>
      <c r="AV3252" s="152"/>
      <c r="AW3252" s="134"/>
      <c r="AX3252" s="135"/>
    </row>
    <row r="3253" spans="1:50" x14ac:dyDescent="0.25">
      <c r="A3253" s="3"/>
      <c r="B3253" s="129"/>
      <c r="X3253" s="72"/>
      <c r="Y3253" s="132"/>
      <c r="AB3253" s="131"/>
      <c r="AC3253" s="131"/>
      <c r="AD3253" s="131"/>
      <c r="AE3253" s="131"/>
      <c r="AF3253" s="131"/>
      <c r="AG3253" s="131"/>
      <c r="AH3253" s="131"/>
      <c r="AI3253" s="131"/>
      <c r="AJ3253" s="140"/>
      <c r="AK3253" s="72"/>
      <c r="AL3253" s="133"/>
      <c r="AM3253" s="133"/>
      <c r="AN3253" s="133"/>
      <c r="AO3253" s="133"/>
      <c r="AP3253" s="133"/>
      <c r="AQ3253" s="133"/>
      <c r="AR3253" s="133"/>
      <c r="AS3253" s="133"/>
      <c r="AT3253" s="133"/>
      <c r="AU3253" s="133"/>
      <c r="AV3253" s="152"/>
      <c r="AW3253" s="134"/>
      <c r="AX3253" s="135"/>
    </row>
    <row r="3254" spans="1:50" x14ac:dyDescent="0.25">
      <c r="A3254" s="3"/>
      <c r="B3254" s="129"/>
      <c r="X3254" s="72"/>
      <c r="Y3254" s="132"/>
      <c r="AB3254" s="131"/>
      <c r="AC3254" s="131"/>
      <c r="AD3254" s="131"/>
      <c r="AE3254" s="131"/>
      <c r="AF3254" s="131"/>
      <c r="AG3254" s="131"/>
      <c r="AH3254" s="131"/>
      <c r="AI3254" s="131"/>
      <c r="AJ3254" s="140"/>
      <c r="AK3254" s="72"/>
      <c r="AL3254" s="133"/>
      <c r="AM3254" s="133"/>
      <c r="AN3254" s="133"/>
      <c r="AO3254" s="133"/>
      <c r="AP3254" s="133"/>
      <c r="AQ3254" s="133"/>
      <c r="AR3254" s="133"/>
      <c r="AS3254" s="133"/>
      <c r="AT3254" s="133"/>
      <c r="AU3254" s="133"/>
      <c r="AV3254" s="152"/>
      <c r="AW3254" s="134"/>
      <c r="AX3254" s="135"/>
    </row>
    <row r="3255" spans="1:50" x14ac:dyDescent="0.25">
      <c r="A3255" s="3"/>
      <c r="B3255" s="129"/>
      <c r="X3255" s="72"/>
      <c r="Y3255" s="132"/>
      <c r="AB3255" s="131"/>
      <c r="AC3255" s="131"/>
      <c r="AD3255" s="131"/>
      <c r="AE3255" s="131"/>
      <c r="AF3255" s="131"/>
      <c r="AG3255" s="131"/>
      <c r="AH3255" s="131"/>
      <c r="AI3255" s="131"/>
      <c r="AJ3255" s="140"/>
      <c r="AK3255" s="72"/>
      <c r="AL3255" s="133"/>
      <c r="AM3255" s="133"/>
      <c r="AN3255" s="133"/>
      <c r="AO3255" s="133"/>
      <c r="AP3255" s="133"/>
      <c r="AQ3255" s="133"/>
      <c r="AR3255" s="133"/>
      <c r="AS3255" s="133"/>
      <c r="AT3255" s="133"/>
      <c r="AU3255" s="133"/>
      <c r="AV3255" s="152"/>
      <c r="AW3255" s="134"/>
      <c r="AX3255" s="135"/>
    </row>
    <row r="3256" spans="1:50" x14ac:dyDescent="0.25">
      <c r="A3256" s="3"/>
      <c r="B3256" s="129"/>
      <c r="X3256" s="72"/>
      <c r="Y3256" s="132"/>
      <c r="AB3256" s="131"/>
      <c r="AC3256" s="131"/>
      <c r="AD3256" s="131"/>
      <c r="AE3256" s="131"/>
      <c r="AF3256" s="131"/>
      <c r="AG3256" s="131"/>
      <c r="AH3256" s="131"/>
      <c r="AI3256" s="131"/>
      <c r="AJ3256" s="140"/>
      <c r="AK3256" s="72"/>
      <c r="AL3256" s="133"/>
      <c r="AM3256" s="133"/>
      <c r="AN3256" s="133"/>
      <c r="AO3256" s="133"/>
      <c r="AP3256" s="133"/>
      <c r="AQ3256" s="133"/>
      <c r="AR3256" s="133"/>
      <c r="AS3256" s="133"/>
      <c r="AT3256" s="133"/>
      <c r="AU3256" s="133"/>
      <c r="AV3256" s="152"/>
      <c r="AW3256" s="134"/>
      <c r="AX3256" s="135"/>
    </row>
    <row r="3257" spans="1:50" x14ac:dyDescent="0.25">
      <c r="A3257" s="3"/>
      <c r="B3257" s="129"/>
      <c r="X3257" s="72"/>
      <c r="Y3257" s="132"/>
      <c r="AB3257" s="131"/>
      <c r="AC3257" s="131"/>
      <c r="AD3257" s="131"/>
      <c r="AE3257" s="131"/>
      <c r="AF3257" s="131"/>
      <c r="AG3257" s="131"/>
      <c r="AH3257" s="131"/>
      <c r="AI3257" s="131"/>
      <c r="AJ3257" s="140"/>
      <c r="AK3257" s="72"/>
      <c r="AL3257" s="133"/>
      <c r="AM3257" s="133"/>
      <c r="AN3257" s="133"/>
      <c r="AO3257" s="133"/>
      <c r="AP3257" s="133"/>
      <c r="AQ3257" s="133"/>
      <c r="AR3257" s="133"/>
      <c r="AS3257" s="133"/>
      <c r="AT3257" s="133"/>
      <c r="AU3257" s="133"/>
      <c r="AV3257" s="152"/>
      <c r="AW3257" s="134"/>
      <c r="AX3257" s="135"/>
    </row>
    <row r="3258" spans="1:50" x14ac:dyDescent="0.25">
      <c r="A3258" s="3"/>
      <c r="B3258" s="129"/>
      <c r="X3258" s="72"/>
      <c r="Y3258" s="132"/>
      <c r="AB3258" s="131"/>
      <c r="AC3258" s="131"/>
      <c r="AD3258" s="131"/>
      <c r="AE3258" s="131"/>
      <c r="AF3258" s="131"/>
      <c r="AG3258" s="131"/>
      <c r="AH3258" s="131"/>
      <c r="AI3258" s="131"/>
      <c r="AJ3258" s="140"/>
      <c r="AK3258" s="72"/>
      <c r="AL3258" s="133"/>
      <c r="AM3258" s="133"/>
      <c r="AN3258" s="133"/>
      <c r="AO3258" s="133"/>
      <c r="AP3258" s="133"/>
      <c r="AQ3258" s="133"/>
      <c r="AR3258" s="133"/>
      <c r="AS3258" s="133"/>
      <c r="AT3258" s="133"/>
      <c r="AU3258" s="133"/>
      <c r="AV3258" s="152"/>
      <c r="AW3258" s="134"/>
      <c r="AX3258" s="135"/>
    </row>
    <row r="3259" spans="1:50" x14ac:dyDescent="0.25">
      <c r="A3259" s="3"/>
      <c r="B3259" s="129"/>
      <c r="X3259" s="72"/>
      <c r="Y3259" s="132"/>
      <c r="AB3259" s="131"/>
      <c r="AC3259" s="131"/>
      <c r="AD3259" s="131"/>
      <c r="AE3259" s="131"/>
      <c r="AF3259" s="131"/>
      <c r="AG3259" s="131"/>
      <c r="AH3259" s="131"/>
      <c r="AI3259" s="131"/>
      <c r="AJ3259" s="140"/>
      <c r="AK3259" s="72"/>
      <c r="AL3259" s="133"/>
      <c r="AM3259" s="133"/>
      <c r="AN3259" s="133"/>
      <c r="AO3259" s="133"/>
      <c r="AP3259" s="133"/>
      <c r="AQ3259" s="133"/>
      <c r="AR3259" s="133"/>
      <c r="AS3259" s="133"/>
      <c r="AT3259" s="133"/>
      <c r="AU3259" s="133"/>
      <c r="AV3259" s="152"/>
      <c r="AW3259" s="134"/>
      <c r="AX3259" s="135"/>
    </row>
    <row r="3260" spans="1:50" x14ac:dyDescent="0.25">
      <c r="A3260" s="3"/>
      <c r="B3260" s="129"/>
      <c r="X3260" s="72"/>
      <c r="Y3260" s="132"/>
      <c r="AB3260" s="131"/>
      <c r="AC3260" s="131"/>
      <c r="AD3260" s="131"/>
      <c r="AE3260" s="131"/>
      <c r="AF3260" s="131"/>
      <c r="AG3260" s="131"/>
      <c r="AH3260" s="131"/>
      <c r="AI3260" s="131"/>
      <c r="AJ3260" s="140"/>
      <c r="AK3260" s="72"/>
      <c r="AL3260" s="133"/>
      <c r="AM3260" s="133"/>
      <c r="AN3260" s="133"/>
      <c r="AO3260" s="133"/>
      <c r="AP3260" s="133"/>
      <c r="AQ3260" s="133"/>
      <c r="AR3260" s="133"/>
      <c r="AS3260" s="133"/>
      <c r="AT3260" s="133"/>
      <c r="AU3260" s="133"/>
      <c r="AV3260" s="152"/>
      <c r="AW3260" s="134"/>
      <c r="AX3260" s="135"/>
    </row>
    <row r="3261" spans="1:50" x14ac:dyDescent="0.25">
      <c r="A3261" s="3"/>
      <c r="B3261" s="129"/>
      <c r="X3261" s="72"/>
      <c r="Y3261" s="132"/>
      <c r="AB3261" s="131"/>
      <c r="AC3261" s="131"/>
      <c r="AD3261" s="131"/>
      <c r="AE3261" s="131"/>
      <c r="AF3261" s="131"/>
      <c r="AG3261" s="131"/>
      <c r="AH3261" s="131"/>
      <c r="AI3261" s="131"/>
      <c r="AJ3261" s="140"/>
      <c r="AK3261" s="72"/>
      <c r="AL3261" s="133"/>
      <c r="AM3261" s="133"/>
      <c r="AN3261" s="133"/>
      <c r="AO3261" s="133"/>
      <c r="AP3261" s="133"/>
      <c r="AQ3261" s="133"/>
      <c r="AR3261" s="133"/>
      <c r="AS3261" s="133"/>
      <c r="AT3261" s="133"/>
      <c r="AU3261" s="133"/>
      <c r="AV3261" s="152"/>
      <c r="AW3261" s="134"/>
      <c r="AX3261" s="135"/>
    </row>
    <row r="3262" spans="1:50" x14ac:dyDescent="0.25">
      <c r="A3262" s="3"/>
      <c r="B3262" s="129"/>
      <c r="X3262" s="72"/>
      <c r="Y3262" s="132"/>
      <c r="AB3262" s="131"/>
      <c r="AC3262" s="131"/>
      <c r="AD3262" s="131"/>
      <c r="AE3262" s="131"/>
      <c r="AF3262" s="131"/>
      <c r="AG3262" s="131"/>
      <c r="AH3262" s="131"/>
      <c r="AI3262" s="131"/>
      <c r="AJ3262" s="140"/>
      <c r="AK3262" s="72"/>
      <c r="AL3262" s="133"/>
      <c r="AM3262" s="133"/>
      <c r="AN3262" s="133"/>
      <c r="AO3262" s="133"/>
      <c r="AP3262" s="133"/>
      <c r="AQ3262" s="133"/>
      <c r="AR3262" s="133"/>
      <c r="AS3262" s="133"/>
      <c r="AT3262" s="133"/>
      <c r="AU3262" s="133"/>
      <c r="AV3262" s="152"/>
      <c r="AW3262" s="134"/>
      <c r="AX3262" s="135"/>
    </row>
    <row r="3263" spans="1:50" x14ac:dyDescent="0.25">
      <c r="A3263" s="3"/>
      <c r="B3263" s="129"/>
      <c r="X3263" s="72"/>
      <c r="Y3263" s="132"/>
      <c r="AB3263" s="131"/>
      <c r="AC3263" s="131"/>
      <c r="AD3263" s="131"/>
      <c r="AE3263" s="131"/>
      <c r="AF3263" s="131"/>
      <c r="AG3263" s="131"/>
      <c r="AH3263" s="131"/>
      <c r="AI3263" s="131"/>
      <c r="AJ3263" s="140"/>
      <c r="AK3263" s="72"/>
      <c r="AL3263" s="133"/>
      <c r="AM3263" s="133"/>
      <c r="AN3263" s="133"/>
      <c r="AO3263" s="133"/>
      <c r="AP3263" s="133"/>
      <c r="AQ3263" s="133"/>
      <c r="AR3263" s="133"/>
      <c r="AS3263" s="133"/>
      <c r="AT3263" s="133"/>
      <c r="AU3263" s="133"/>
      <c r="AV3263" s="152"/>
      <c r="AW3263" s="134"/>
      <c r="AX3263" s="135"/>
    </row>
    <row r="3264" spans="1:50" x14ac:dyDescent="0.25">
      <c r="A3264" s="3"/>
      <c r="B3264" s="129"/>
      <c r="X3264" s="72"/>
      <c r="Y3264" s="132"/>
      <c r="AB3264" s="131"/>
      <c r="AC3264" s="131"/>
      <c r="AD3264" s="131"/>
      <c r="AE3264" s="131"/>
      <c r="AF3264" s="131"/>
      <c r="AG3264" s="131"/>
      <c r="AH3264" s="131"/>
      <c r="AI3264" s="131"/>
      <c r="AJ3264" s="140"/>
      <c r="AK3264" s="72"/>
      <c r="AL3264" s="133"/>
      <c r="AM3264" s="133"/>
      <c r="AN3264" s="133"/>
      <c r="AO3264" s="133"/>
      <c r="AP3264" s="133"/>
      <c r="AQ3264" s="133"/>
      <c r="AR3264" s="133"/>
      <c r="AS3264" s="133"/>
      <c r="AT3264" s="133"/>
      <c r="AU3264" s="133"/>
      <c r="AV3264" s="152"/>
      <c r="AW3264" s="134"/>
      <c r="AX3264" s="135"/>
    </row>
    <row r="3265" spans="1:50" x14ac:dyDescent="0.25">
      <c r="A3265" s="3"/>
      <c r="B3265" s="129"/>
      <c r="X3265" s="72"/>
      <c r="Y3265" s="132"/>
      <c r="AB3265" s="131"/>
      <c r="AC3265" s="131"/>
      <c r="AD3265" s="131"/>
      <c r="AE3265" s="131"/>
      <c r="AF3265" s="131"/>
      <c r="AG3265" s="131"/>
      <c r="AH3265" s="131"/>
      <c r="AI3265" s="131"/>
      <c r="AJ3265" s="140"/>
      <c r="AK3265" s="72"/>
      <c r="AL3265" s="133"/>
      <c r="AM3265" s="133"/>
      <c r="AN3265" s="133"/>
      <c r="AO3265" s="133"/>
      <c r="AP3265" s="133"/>
      <c r="AQ3265" s="133"/>
      <c r="AR3265" s="133"/>
      <c r="AS3265" s="133"/>
      <c r="AT3265" s="133"/>
      <c r="AU3265" s="133"/>
      <c r="AV3265" s="152"/>
      <c r="AW3265" s="134"/>
      <c r="AX3265" s="135"/>
    </row>
    <row r="3266" spans="1:50" x14ac:dyDescent="0.25">
      <c r="A3266" s="3"/>
      <c r="B3266" s="129"/>
      <c r="X3266" s="72"/>
      <c r="Y3266" s="132"/>
      <c r="AB3266" s="131"/>
      <c r="AC3266" s="131"/>
      <c r="AD3266" s="131"/>
      <c r="AE3266" s="131"/>
      <c r="AF3266" s="131"/>
      <c r="AG3266" s="131"/>
      <c r="AH3266" s="131"/>
      <c r="AI3266" s="131"/>
      <c r="AJ3266" s="140"/>
      <c r="AK3266" s="72"/>
      <c r="AL3266" s="133"/>
      <c r="AM3266" s="133"/>
      <c r="AN3266" s="133"/>
      <c r="AO3266" s="133"/>
      <c r="AP3266" s="133"/>
      <c r="AQ3266" s="133"/>
      <c r="AR3266" s="133"/>
      <c r="AS3266" s="133"/>
      <c r="AT3266" s="133"/>
      <c r="AU3266" s="133"/>
      <c r="AV3266" s="152"/>
      <c r="AW3266" s="134"/>
      <c r="AX3266" s="135"/>
    </row>
    <row r="3267" spans="1:50" x14ac:dyDescent="0.25">
      <c r="A3267" s="3"/>
      <c r="B3267" s="129"/>
      <c r="X3267" s="72"/>
      <c r="Y3267" s="132"/>
      <c r="AB3267" s="131"/>
      <c r="AC3267" s="131"/>
      <c r="AD3267" s="131"/>
      <c r="AE3267" s="131"/>
      <c r="AF3267" s="131"/>
      <c r="AG3267" s="131"/>
      <c r="AH3267" s="131"/>
      <c r="AI3267" s="131"/>
      <c r="AJ3267" s="140"/>
      <c r="AK3267" s="72"/>
      <c r="AL3267" s="133"/>
      <c r="AM3267" s="133"/>
      <c r="AN3267" s="133"/>
      <c r="AO3267" s="133"/>
      <c r="AP3267" s="133"/>
      <c r="AQ3267" s="133"/>
      <c r="AR3267" s="133"/>
      <c r="AS3267" s="133"/>
      <c r="AT3267" s="133"/>
      <c r="AU3267" s="133"/>
      <c r="AV3267" s="152"/>
      <c r="AW3267" s="134"/>
      <c r="AX3267" s="135"/>
    </row>
    <row r="3268" spans="1:50" x14ac:dyDescent="0.25">
      <c r="A3268" s="3"/>
      <c r="B3268" s="129"/>
      <c r="X3268" s="72"/>
      <c r="Y3268" s="132"/>
      <c r="AB3268" s="131"/>
      <c r="AC3268" s="131"/>
      <c r="AD3268" s="131"/>
      <c r="AE3268" s="131"/>
      <c r="AF3268" s="131"/>
      <c r="AG3268" s="131"/>
      <c r="AH3268" s="131"/>
      <c r="AI3268" s="131"/>
      <c r="AJ3268" s="140"/>
      <c r="AK3268" s="72"/>
      <c r="AL3268" s="133"/>
      <c r="AM3268" s="133"/>
      <c r="AN3268" s="133"/>
      <c r="AO3268" s="133"/>
      <c r="AP3268" s="133"/>
      <c r="AQ3268" s="133"/>
      <c r="AR3268" s="133"/>
      <c r="AS3268" s="133"/>
      <c r="AT3268" s="133"/>
      <c r="AU3268" s="133"/>
      <c r="AV3268" s="152"/>
      <c r="AW3268" s="134"/>
      <c r="AX3268" s="135"/>
    </row>
    <row r="3269" spans="1:50" x14ac:dyDescent="0.25">
      <c r="A3269" s="3"/>
      <c r="B3269" s="129"/>
      <c r="X3269" s="72"/>
      <c r="Y3269" s="132"/>
      <c r="AB3269" s="131"/>
      <c r="AC3269" s="131"/>
      <c r="AD3269" s="131"/>
      <c r="AE3269" s="131"/>
      <c r="AF3269" s="131"/>
      <c r="AG3269" s="131"/>
      <c r="AH3269" s="131"/>
      <c r="AI3269" s="131"/>
      <c r="AJ3269" s="140"/>
      <c r="AK3269" s="72"/>
      <c r="AL3269" s="133"/>
      <c r="AM3269" s="133"/>
      <c r="AN3269" s="133"/>
      <c r="AO3269" s="133"/>
      <c r="AP3269" s="133"/>
      <c r="AQ3269" s="133"/>
      <c r="AR3269" s="133"/>
      <c r="AS3269" s="133"/>
      <c r="AT3269" s="133"/>
      <c r="AU3269" s="133"/>
      <c r="AV3269" s="152"/>
      <c r="AW3269" s="134"/>
      <c r="AX3269" s="135"/>
    </row>
    <row r="3270" spans="1:50" x14ac:dyDescent="0.25">
      <c r="A3270" s="3"/>
      <c r="B3270" s="129"/>
      <c r="X3270" s="72"/>
      <c r="Y3270" s="132"/>
      <c r="AB3270" s="131"/>
      <c r="AC3270" s="131"/>
      <c r="AD3270" s="131"/>
      <c r="AE3270" s="131"/>
      <c r="AF3270" s="131"/>
      <c r="AG3270" s="131"/>
      <c r="AH3270" s="131"/>
      <c r="AI3270" s="131"/>
      <c r="AJ3270" s="140"/>
      <c r="AK3270" s="72"/>
      <c r="AL3270" s="133"/>
      <c r="AM3270" s="133"/>
      <c r="AN3270" s="133"/>
      <c r="AO3270" s="133"/>
      <c r="AP3270" s="133"/>
      <c r="AQ3270" s="133"/>
      <c r="AR3270" s="133"/>
      <c r="AS3270" s="133"/>
      <c r="AT3270" s="133"/>
      <c r="AU3270" s="133"/>
      <c r="AV3270" s="152"/>
      <c r="AW3270" s="134"/>
      <c r="AX3270" s="135"/>
    </row>
    <row r="3271" spans="1:50" x14ac:dyDescent="0.25">
      <c r="A3271" s="3"/>
      <c r="B3271" s="129"/>
      <c r="X3271" s="72"/>
      <c r="Y3271" s="132"/>
      <c r="AB3271" s="131"/>
      <c r="AC3271" s="131"/>
      <c r="AD3271" s="131"/>
      <c r="AE3271" s="131"/>
      <c r="AF3271" s="131"/>
      <c r="AG3271" s="131"/>
      <c r="AH3271" s="131"/>
      <c r="AI3271" s="131"/>
      <c r="AJ3271" s="140"/>
      <c r="AK3271" s="72"/>
      <c r="AL3271" s="133"/>
      <c r="AM3271" s="133"/>
      <c r="AN3271" s="133"/>
      <c r="AO3271" s="133"/>
      <c r="AP3271" s="133"/>
      <c r="AQ3271" s="133"/>
      <c r="AR3271" s="133"/>
      <c r="AS3271" s="133"/>
      <c r="AT3271" s="133"/>
      <c r="AU3271" s="133"/>
      <c r="AV3271" s="152"/>
      <c r="AW3271" s="134"/>
      <c r="AX3271" s="135"/>
    </row>
    <row r="3272" spans="1:50" x14ac:dyDescent="0.25">
      <c r="A3272" s="3"/>
      <c r="B3272" s="129"/>
      <c r="X3272" s="72"/>
      <c r="Y3272" s="132"/>
      <c r="AB3272" s="131"/>
      <c r="AC3272" s="131"/>
      <c r="AD3272" s="131"/>
      <c r="AE3272" s="131"/>
      <c r="AF3272" s="131"/>
      <c r="AG3272" s="131"/>
      <c r="AH3272" s="131"/>
      <c r="AI3272" s="131"/>
      <c r="AJ3272" s="140"/>
      <c r="AK3272" s="72"/>
      <c r="AL3272" s="133"/>
      <c r="AM3272" s="133"/>
      <c r="AN3272" s="133"/>
      <c r="AO3272" s="133"/>
      <c r="AP3272" s="133"/>
      <c r="AQ3272" s="133"/>
      <c r="AR3272" s="133"/>
      <c r="AS3272" s="133"/>
      <c r="AT3272" s="133"/>
      <c r="AU3272" s="133"/>
      <c r="AV3272" s="152"/>
      <c r="AW3272" s="134"/>
      <c r="AX3272" s="135"/>
    </row>
    <row r="3273" spans="1:50" x14ac:dyDescent="0.25">
      <c r="A3273" s="3"/>
      <c r="B3273" s="129"/>
      <c r="X3273" s="72"/>
      <c r="Y3273" s="132"/>
      <c r="AB3273" s="131"/>
      <c r="AC3273" s="131"/>
      <c r="AD3273" s="131"/>
      <c r="AE3273" s="131"/>
      <c r="AF3273" s="131"/>
      <c r="AG3273" s="131"/>
      <c r="AH3273" s="131"/>
      <c r="AI3273" s="131"/>
      <c r="AJ3273" s="140"/>
      <c r="AK3273" s="72"/>
      <c r="AL3273" s="133"/>
      <c r="AM3273" s="133"/>
      <c r="AN3273" s="133"/>
      <c r="AO3273" s="133"/>
      <c r="AP3273" s="133"/>
      <c r="AQ3273" s="133"/>
      <c r="AR3273" s="133"/>
      <c r="AS3273" s="133"/>
      <c r="AT3273" s="133"/>
      <c r="AU3273" s="133"/>
      <c r="AV3273" s="152"/>
      <c r="AW3273" s="134"/>
      <c r="AX3273" s="135"/>
    </row>
    <row r="3274" spans="1:50" x14ac:dyDescent="0.25">
      <c r="A3274" s="3"/>
      <c r="B3274" s="129"/>
      <c r="X3274" s="72"/>
      <c r="Y3274" s="132"/>
      <c r="AB3274" s="131"/>
      <c r="AC3274" s="131"/>
      <c r="AD3274" s="131"/>
      <c r="AE3274" s="131"/>
      <c r="AF3274" s="131"/>
      <c r="AG3274" s="131"/>
      <c r="AH3274" s="131"/>
      <c r="AI3274" s="131"/>
      <c r="AJ3274" s="140"/>
      <c r="AK3274" s="72"/>
      <c r="AL3274" s="133"/>
      <c r="AM3274" s="133"/>
      <c r="AN3274" s="133"/>
      <c r="AO3274" s="133"/>
      <c r="AP3274" s="133"/>
      <c r="AQ3274" s="133"/>
      <c r="AR3274" s="133"/>
      <c r="AS3274" s="133"/>
      <c r="AT3274" s="133"/>
      <c r="AU3274" s="133"/>
      <c r="AV3274" s="152"/>
      <c r="AW3274" s="134"/>
      <c r="AX3274" s="135"/>
    </row>
    <row r="3275" spans="1:50" x14ac:dyDescent="0.25">
      <c r="A3275" s="3"/>
      <c r="B3275" s="129"/>
      <c r="X3275" s="72"/>
      <c r="Y3275" s="132"/>
      <c r="AB3275" s="131"/>
      <c r="AC3275" s="131"/>
      <c r="AD3275" s="131"/>
      <c r="AE3275" s="131"/>
      <c r="AF3275" s="131"/>
      <c r="AG3275" s="131"/>
      <c r="AH3275" s="131"/>
      <c r="AI3275" s="131"/>
      <c r="AJ3275" s="140"/>
      <c r="AK3275" s="72"/>
      <c r="AL3275" s="133"/>
      <c r="AM3275" s="133"/>
      <c r="AN3275" s="133"/>
      <c r="AO3275" s="133"/>
      <c r="AP3275" s="133"/>
      <c r="AQ3275" s="133"/>
      <c r="AR3275" s="133"/>
      <c r="AS3275" s="133"/>
      <c r="AT3275" s="133"/>
      <c r="AU3275" s="133"/>
      <c r="AV3275" s="152"/>
      <c r="AW3275" s="134"/>
      <c r="AX3275" s="135"/>
    </row>
    <row r="3276" spans="1:50" x14ac:dyDescent="0.25">
      <c r="A3276" s="3"/>
      <c r="B3276" s="129"/>
      <c r="X3276" s="72"/>
      <c r="Y3276" s="132"/>
      <c r="AB3276" s="131"/>
      <c r="AC3276" s="131"/>
      <c r="AD3276" s="131"/>
      <c r="AE3276" s="131"/>
      <c r="AF3276" s="131"/>
      <c r="AG3276" s="131"/>
      <c r="AH3276" s="131"/>
      <c r="AI3276" s="131"/>
      <c r="AJ3276" s="140"/>
      <c r="AK3276" s="72"/>
      <c r="AL3276" s="133"/>
      <c r="AM3276" s="133"/>
      <c r="AN3276" s="133"/>
      <c r="AO3276" s="133"/>
      <c r="AP3276" s="133"/>
      <c r="AQ3276" s="133"/>
      <c r="AR3276" s="133"/>
      <c r="AS3276" s="133"/>
      <c r="AT3276" s="133"/>
      <c r="AU3276" s="133"/>
      <c r="AV3276" s="152"/>
      <c r="AW3276" s="134"/>
      <c r="AX3276" s="135"/>
    </row>
    <row r="3277" spans="1:50" x14ac:dyDescent="0.25">
      <c r="A3277" s="3"/>
      <c r="B3277" s="129"/>
      <c r="X3277" s="72"/>
      <c r="Y3277" s="132"/>
      <c r="AB3277" s="131"/>
      <c r="AC3277" s="131"/>
      <c r="AD3277" s="131"/>
      <c r="AE3277" s="131"/>
      <c r="AF3277" s="131"/>
      <c r="AG3277" s="131"/>
      <c r="AH3277" s="131"/>
      <c r="AI3277" s="131"/>
      <c r="AJ3277" s="140"/>
      <c r="AK3277" s="72"/>
      <c r="AL3277" s="133"/>
      <c r="AM3277" s="133"/>
      <c r="AN3277" s="133"/>
      <c r="AO3277" s="133"/>
      <c r="AP3277" s="133"/>
      <c r="AQ3277" s="133"/>
      <c r="AR3277" s="133"/>
      <c r="AS3277" s="133"/>
      <c r="AT3277" s="133"/>
      <c r="AU3277" s="133"/>
      <c r="AV3277" s="152"/>
      <c r="AW3277" s="134"/>
      <c r="AX3277" s="135"/>
    </row>
    <row r="3278" spans="1:50" x14ac:dyDescent="0.25">
      <c r="A3278" s="3"/>
      <c r="B3278" s="129"/>
      <c r="X3278" s="72"/>
      <c r="Y3278" s="132"/>
      <c r="AB3278" s="131"/>
      <c r="AC3278" s="131"/>
      <c r="AD3278" s="131"/>
      <c r="AE3278" s="131"/>
      <c r="AF3278" s="131"/>
      <c r="AG3278" s="131"/>
      <c r="AH3278" s="131"/>
      <c r="AI3278" s="131"/>
      <c r="AJ3278" s="140"/>
      <c r="AK3278" s="72"/>
      <c r="AL3278" s="133"/>
      <c r="AM3278" s="133"/>
      <c r="AN3278" s="133"/>
      <c r="AO3278" s="133"/>
      <c r="AP3278" s="133"/>
      <c r="AQ3278" s="133"/>
      <c r="AR3278" s="133"/>
      <c r="AS3278" s="133"/>
      <c r="AT3278" s="133"/>
      <c r="AU3278" s="133"/>
      <c r="AV3278" s="152"/>
      <c r="AW3278" s="134"/>
      <c r="AX3278" s="135"/>
    </row>
    <row r="3279" spans="1:50" x14ac:dyDescent="0.25">
      <c r="A3279" s="3"/>
      <c r="B3279" s="129"/>
      <c r="X3279" s="72"/>
      <c r="Y3279" s="132"/>
      <c r="AB3279" s="131"/>
      <c r="AC3279" s="131"/>
      <c r="AD3279" s="131"/>
      <c r="AE3279" s="131"/>
      <c r="AF3279" s="131"/>
      <c r="AG3279" s="131"/>
      <c r="AH3279" s="131"/>
      <c r="AI3279" s="131"/>
      <c r="AJ3279" s="140"/>
      <c r="AK3279" s="72"/>
      <c r="AL3279" s="133"/>
      <c r="AM3279" s="133"/>
      <c r="AN3279" s="133"/>
      <c r="AO3279" s="133"/>
      <c r="AP3279" s="133"/>
      <c r="AQ3279" s="133"/>
      <c r="AR3279" s="133"/>
      <c r="AS3279" s="133"/>
      <c r="AT3279" s="133"/>
      <c r="AU3279" s="133"/>
      <c r="AV3279" s="152"/>
      <c r="AW3279" s="134"/>
      <c r="AX3279" s="135"/>
    </row>
    <row r="3280" spans="1:50" x14ac:dyDescent="0.25">
      <c r="A3280" s="3"/>
      <c r="B3280" s="129"/>
      <c r="X3280" s="72"/>
      <c r="Y3280" s="132"/>
      <c r="AB3280" s="131"/>
      <c r="AC3280" s="131"/>
      <c r="AD3280" s="131"/>
      <c r="AE3280" s="131"/>
      <c r="AF3280" s="131"/>
      <c r="AG3280" s="131"/>
      <c r="AH3280" s="131"/>
      <c r="AI3280" s="131"/>
      <c r="AJ3280" s="140"/>
      <c r="AK3280" s="72"/>
      <c r="AL3280" s="133"/>
      <c r="AM3280" s="133"/>
      <c r="AN3280" s="133"/>
      <c r="AO3280" s="133"/>
      <c r="AP3280" s="133"/>
      <c r="AQ3280" s="133"/>
      <c r="AR3280" s="133"/>
      <c r="AS3280" s="133"/>
      <c r="AT3280" s="133"/>
      <c r="AU3280" s="133"/>
      <c r="AV3280" s="152"/>
      <c r="AW3280" s="134"/>
      <c r="AX3280" s="135"/>
    </row>
    <row r="3281" spans="1:50" x14ac:dyDescent="0.25">
      <c r="A3281" s="3"/>
      <c r="B3281" s="129"/>
      <c r="X3281" s="72"/>
      <c r="Y3281" s="132"/>
      <c r="AB3281" s="131"/>
      <c r="AC3281" s="131"/>
      <c r="AD3281" s="131"/>
      <c r="AE3281" s="131"/>
      <c r="AF3281" s="131"/>
      <c r="AG3281" s="131"/>
      <c r="AH3281" s="131"/>
      <c r="AI3281" s="131"/>
      <c r="AJ3281" s="140"/>
      <c r="AK3281" s="72"/>
      <c r="AL3281" s="133"/>
      <c r="AM3281" s="133"/>
      <c r="AN3281" s="133"/>
      <c r="AO3281" s="133"/>
      <c r="AP3281" s="133"/>
      <c r="AQ3281" s="133"/>
      <c r="AR3281" s="133"/>
      <c r="AS3281" s="133"/>
      <c r="AT3281" s="133"/>
      <c r="AU3281" s="133"/>
      <c r="AV3281" s="152"/>
      <c r="AW3281" s="134"/>
      <c r="AX3281" s="135"/>
    </row>
    <row r="3282" spans="1:50" x14ac:dyDescent="0.25">
      <c r="A3282" s="3"/>
      <c r="B3282" s="129"/>
      <c r="X3282" s="72"/>
      <c r="Y3282" s="132"/>
      <c r="AB3282" s="131"/>
      <c r="AC3282" s="131"/>
      <c r="AD3282" s="131"/>
      <c r="AE3282" s="131"/>
      <c r="AF3282" s="131"/>
      <c r="AG3282" s="131"/>
      <c r="AH3282" s="131"/>
      <c r="AI3282" s="131"/>
      <c r="AJ3282" s="140"/>
      <c r="AK3282" s="72"/>
      <c r="AL3282" s="133"/>
      <c r="AM3282" s="133"/>
      <c r="AN3282" s="133"/>
      <c r="AO3282" s="133"/>
      <c r="AP3282" s="133"/>
      <c r="AQ3282" s="133"/>
      <c r="AR3282" s="133"/>
      <c r="AS3282" s="133"/>
      <c r="AT3282" s="133"/>
      <c r="AU3282" s="133"/>
      <c r="AV3282" s="152"/>
      <c r="AW3282" s="134"/>
      <c r="AX3282" s="135"/>
    </row>
    <row r="3283" spans="1:50" x14ac:dyDescent="0.25">
      <c r="A3283" s="3"/>
      <c r="B3283" s="129"/>
      <c r="X3283" s="72"/>
      <c r="Y3283" s="132"/>
      <c r="AB3283" s="131"/>
      <c r="AC3283" s="131"/>
      <c r="AD3283" s="131"/>
      <c r="AE3283" s="131"/>
      <c r="AF3283" s="131"/>
      <c r="AG3283" s="131"/>
      <c r="AH3283" s="131"/>
      <c r="AI3283" s="131"/>
      <c r="AJ3283" s="140"/>
      <c r="AK3283" s="72"/>
      <c r="AL3283" s="133"/>
      <c r="AM3283" s="133"/>
      <c r="AN3283" s="133"/>
      <c r="AO3283" s="133"/>
      <c r="AP3283" s="133"/>
      <c r="AQ3283" s="133"/>
      <c r="AR3283" s="133"/>
      <c r="AS3283" s="133"/>
      <c r="AT3283" s="133"/>
      <c r="AU3283" s="133"/>
      <c r="AV3283" s="152"/>
      <c r="AW3283" s="134"/>
      <c r="AX3283" s="135"/>
    </row>
    <row r="3284" spans="1:50" x14ac:dyDescent="0.25">
      <c r="A3284" s="3"/>
      <c r="B3284" s="129"/>
      <c r="X3284" s="72"/>
      <c r="Y3284" s="132"/>
      <c r="AB3284" s="131"/>
      <c r="AC3284" s="131"/>
      <c r="AD3284" s="131"/>
      <c r="AE3284" s="131"/>
      <c r="AF3284" s="131"/>
      <c r="AG3284" s="131"/>
      <c r="AH3284" s="131"/>
      <c r="AI3284" s="131"/>
      <c r="AJ3284" s="140"/>
      <c r="AK3284" s="72"/>
      <c r="AL3284" s="133"/>
      <c r="AM3284" s="133"/>
      <c r="AN3284" s="133"/>
      <c r="AO3284" s="133"/>
      <c r="AP3284" s="133"/>
      <c r="AQ3284" s="133"/>
      <c r="AR3284" s="133"/>
      <c r="AS3284" s="133"/>
      <c r="AT3284" s="133"/>
      <c r="AU3284" s="133"/>
      <c r="AV3284" s="152"/>
      <c r="AW3284" s="134"/>
      <c r="AX3284" s="135"/>
    </row>
    <row r="3285" spans="1:50" x14ac:dyDescent="0.25">
      <c r="A3285" s="3"/>
      <c r="B3285" s="129"/>
      <c r="X3285" s="72"/>
      <c r="Y3285" s="132"/>
      <c r="AB3285" s="131"/>
      <c r="AC3285" s="131"/>
      <c r="AD3285" s="131"/>
      <c r="AE3285" s="131"/>
      <c r="AF3285" s="131"/>
      <c r="AG3285" s="131"/>
      <c r="AH3285" s="131"/>
      <c r="AI3285" s="131"/>
      <c r="AJ3285" s="140"/>
      <c r="AK3285" s="72"/>
      <c r="AL3285" s="133"/>
      <c r="AM3285" s="133"/>
      <c r="AN3285" s="133"/>
      <c r="AO3285" s="133"/>
      <c r="AP3285" s="133"/>
      <c r="AQ3285" s="133"/>
      <c r="AR3285" s="133"/>
      <c r="AS3285" s="133"/>
      <c r="AT3285" s="133"/>
      <c r="AU3285" s="133"/>
      <c r="AV3285" s="152"/>
      <c r="AW3285" s="134"/>
      <c r="AX3285" s="135"/>
    </row>
    <row r="3286" spans="1:50" x14ac:dyDescent="0.25">
      <c r="A3286" s="3"/>
      <c r="B3286" s="129"/>
      <c r="X3286" s="72"/>
      <c r="Y3286" s="132"/>
      <c r="AB3286" s="131"/>
      <c r="AC3286" s="131"/>
      <c r="AD3286" s="131"/>
      <c r="AE3286" s="131"/>
      <c r="AF3286" s="131"/>
      <c r="AG3286" s="131"/>
      <c r="AH3286" s="131"/>
      <c r="AI3286" s="131"/>
      <c r="AJ3286" s="140"/>
      <c r="AK3286" s="72"/>
      <c r="AL3286" s="133"/>
      <c r="AM3286" s="133"/>
      <c r="AN3286" s="133"/>
      <c r="AO3286" s="133"/>
      <c r="AP3286" s="133"/>
      <c r="AQ3286" s="133"/>
      <c r="AR3286" s="133"/>
      <c r="AS3286" s="133"/>
      <c r="AT3286" s="133"/>
      <c r="AU3286" s="133"/>
      <c r="AV3286" s="152"/>
      <c r="AW3286" s="134"/>
      <c r="AX3286" s="135"/>
    </row>
    <row r="3287" spans="1:50" x14ac:dyDescent="0.25">
      <c r="A3287" s="3"/>
      <c r="B3287" s="129"/>
      <c r="X3287" s="72"/>
      <c r="Y3287" s="132"/>
      <c r="AB3287" s="131"/>
      <c r="AC3287" s="131"/>
      <c r="AD3287" s="131"/>
      <c r="AE3287" s="131"/>
      <c r="AF3287" s="131"/>
      <c r="AG3287" s="131"/>
      <c r="AH3287" s="131"/>
      <c r="AI3287" s="131"/>
      <c r="AJ3287" s="140"/>
      <c r="AK3287" s="72"/>
      <c r="AL3287" s="133"/>
      <c r="AM3287" s="133"/>
      <c r="AN3287" s="133"/>
      <c r="AO3287" s="133"/>
      <c r="AP3287" s="133"/>
      <c r="AQ3287" s="133"/>
      <c r="AR3287" s="133"/>
      <c r="AS3287" s="133"/>
      <c r="AT3287" s="133"/>
      <c r="AU3287" s="133"/>
      <c r="AV3287" s="152"/>
      <c r="AW3287" s="134"/>
      <c r="AX3287" s="135"/>
    </row>
    <row r="3288" spans="1:50" x14ac:dyDescent="0.25">
      <c r="A3288" s="3"/>
      <c r="B3288" s="129"/>
      <c r="X3288" s="72"/>
      <c r="Y3288" s="132"/>
      <c r="AB3288" s="131"/>
      <c r="AC3288" s="131"/>
      <c r="AD3288" s="131"/>
      <c r="AE3288" s="131"/>
      <c r="AF3288" s="131"/>
      <c r="AG3288" s="131"/>
      <c r="AH3288" s="131"/>
      <c r="AI3288" s="131"/>
      <c r="AJ3288" s="140"/>
      <c r="AK3288" s="72"/>
      <c r="AL3288" s="133"/>
      <c r="AM3288" s="133"/>
      <c r="AN3288" s="133"/>
      <c r="AO3288" s="133"/>
      <c r="AP3288" s="133"/>
      <c r="AQ3288" s="133"/>
      <c r="AR3288" s="133"/>
      <c r="AS3288" s="133"/>
      <c r="AT3288" s="133"/>
      <c r="AU3288" s="133"/>
      <c r="AV3288" s="152"/>
      <c r="AW3288" s="134"/>
      <c r="AX3288" s="135"/>
    </row>
    <row r="3289" spans="1:50" x14ac:dyDescent="0.25">
      <c r="A3289" s="3"/>
      <c r="B3289" s="129"/>
      <c r="X3289" s="72"/>
      <c r="Y3289" s="132"/>
      <c r="AB3289" s="131"/>
      <c r="AC3289" s="131"/>
      <c r="AD3289" s="131"/>
      <c r="AE3289" s="131"/>
      <c r="AF3289" s="131"/>
      <c r="AG3289" s="131"/>
      <c r="AH3289" s="131"/>
      <c r="AI3289" s="131"/>
      <c r="AJ3289" s="140"/>
      <c r="AK3289" s="72"/>
      <c r="AL3289" s="133"/>
      <c r="AM3289" s="133"/>
      <c r="AN3289" s="133"/>
      <c r="AO3289" s="133"/>
      <c r="AP3289" s="133"/>
      <c r="AQ3289" s="133"/>
      <c r="AR3289" s="133"/>
      <c r="AS3289" s="133"/>
      <c r="AT3289" s="133"/>
      <c r="AU3289" s="133"/>
      <c r="AV3289" s="152"/>
      <c r="AW3289" s="134"/>
      <c r="AX3289" s="135"/>
    </row>
    <row r="3290" spans="1:50" x14ac:dyDescent="0.25">
      <c r="A3290" s="3"/>
      <c r="B3290" s="129"/>
      <c r="X3290" s="72"/>
      <c r="Y3290" s="132"/>
      <c r="AB3290" s="131"/>
      <c r="AC3290" s="131"/>
      <c r="AD3290" s="131"/>
      <c r="AE3290" s="131"/>
      <c r="AF3290" s="131"/>
      <c r="AG3290" s="131"/>
      <c r="AH3290" s="131"/>
      <c r="AI3290" s="131"/>
      <c r="AJ3290" s="140"/>
      <c r="AK3290" s="72"/>
      <c r="AL3290" s="133"/>
      <c r="AM3290" s="133"/>
      <c r="AN3290" s="133"/>
      <c r="AO3290" s="133"/>
      <c r="AP3290" s="133"/>
      <c r="AQ3290" s="133"/>
      <c r="AR3290" s="133"/>
      <c r="AS3290" s="133"/>
      <c r="AT3290" s="133"/>
      <c r="AU3290" s="133"/>
      <c r="AV3290" s="152"/>
      <c r="AW3290" s="134"/>
      <c r="AX3290" s="135"/>
    </row>
    <row r="3291" spans="1:50" x14ac:dyDescent="0.25">
      <c r="A3291" s="3"/>
      <c r="B3291" s="129"/>
      <c r="X3291" s="72"/>
      <c r="Y3291" s="132"/>
      <c r="AB3291" s="131"/>
      <c r="AC3291" s="131"/>
      <c r="AD3291" s="131"/>
      <c r="AE3291" s="131"/>
      <c r="AF3291" s="131"/>
      <c r="AG3291" s="131"/>
      <c r="AH3291" s="131"/>
      <c r="AI3291" s="131"/>
      <c r="AJ3291" s="140"/>
      <c r="AK3291" s="72"/>
      <c r="AL3291" s="133"/>
      <c r="AM3291" s="133"/>
      <c r="AN3291" s="133"/>
      <c r="AO3291" s="133"/>
      <c r="AP3291" s="133"/>
      <c r="AQ3291" s="133"/>
      <c r="AR3291" s="133"/>
      <c r="AS3291" s="133"/>
      <c r="AT3291" s="133"/>
      <c r="AU3291" s="133"/>
      <c r="AV3291" s="152"/>
      <c r="AW3291" s="134"/>
      <c r="AX3291" s="135"/>
    </row>
    <row r="3292" spans="1:50" x14ac:dyDescent="0.25">
      <c r="A3292" s="3"/>
      <c r="B3292" s="129"/>
      <c r="X3292" s="72"/>
      <c r="Y3292" s="132"/>
      <c r="AB3292" s="131"/>
      <c r="AC3292" s="131"/>
      <c r="AD3292" s="131"/>
      <c r="AE3292" s="131"/>
      <c r="AF3292" s="131"/>
      <c r="AG3292" s="131"/>
      <c r="AH3292" s="131"/>
      <c r="AI3292" s="131"/>
      <c r="AJ3292" s="140"/>
      <c r="AK3292" s="72"/>
      <c r="AL3292" s="133"/>
      <c r="AM3292" s="133"/>
      <c r="AN3292" s="133"/>
      <c r="AO3292" s="133"/>
      <c r="AP3292" s="133"/>
      <c r="AQ3292" s="133"/>
      <c r="AR3292" s="133"/>
      <c r="AS3292" s="133"/>
      <c r="AT3292" s="133"/>
      <c r="AU3292" s="133"/>
      <c r="AV3292" s="152"/>
      <c r="AW3292" s="134"/>
      <c r="AX3292" s="135"/>
    </row>
    <row r="3293" spans="1:50" x14ac:dyDescent="0.25">
      <c r="A3293" s="3"/>
      <c r="B3293" s="129"/>
      <c r="X3293" s="72"/>
      <c r="Y3293" s="132"/>
      <c r="AB3293" s="131"/>
      <c r="AC3293" s="131"/>
      <c r="AD3293" s="131"/>
      <c r="AE3293" s="131"/>
      <c r="AF3293" s="131"/>
      <c r="AG3293" s="131"/>
      <c r="AH3293" s="131"/>
      <c r="AI3293" s="131"/>
      <c r="AJ3293" s="140"/>
      <c r="AK3293" s="72"/>
      <c r="AL3293" s="133"/>
      <c r="AM3293" s="133"/>
      <c r="AN3293" s="133"/>
      <c r="AO3293" s="133"/>
      <c r="AP3293" s="133"/>
      <c r="AQ3293" s="133"/>
      <c r="AR3293" s="133"/>
      <c r="AS3293" s="133"/>
      <c r="AT3293" s="133"/>
      <c r="AU3293" s="133"/>
      <c r="AV3293" s="152"/>
      <c r="AW3293" s="134"/>
      <c r="AX3293" s="135"/>
    </row>
    <row r="3294" spans="1:50" x14ac:dyDescent="0.25">
      <c r="A3294" s="3"/>
      <c r="B3294" s="129"/>
      <c r="X3294" s="72"/>
      <c r="Y3294" s="132"/>
      <c r="AB3294" s="131"/>
      <c r="AC3294" s="131"/>
      <c r="AD3294" s="131"/>
      <c r="AE3294" s="131"/>
      <c r="AF3294" s="131"/>
      <c r="AG3294" s="131"/>
      <c r="AH3294" s="131"/>
      <c r="AI3294" s="131"/>
      <c r="AJ3294" s="140"/>
      <c r="AK3294" s="72"/>
      <c r="AL3294" s="133"/>
      <c r="AM3294" s="133"/>
      <c r="AN3294" s="133"/>
      <c r="AO3294" s="133"/>
      <c r="AP3294" s="133"/>
      <c r="AQ3294" s="133"/>
      <c r="AR3294" s="133"/>
      <c r="AS3294" s="133"/>
      <c r="AT3294" s="133"/>
      <c r="AU3294" s="133"/>
      <c r="AV3294" s="152"/>
      <c r="AW3294" s="134"/>
      <c r="AX3294" s="135"/>
    </row>
    <row r="3295" spans="1:50" x14ac:dyDescent="0.25">
      <c r="A3295" s="3"/>
      <c r="B3295" s="129"/>
      <c r="X3295" s="72"/>
      <c r="Y3295" s="132"/>
      <c r="AB3295" s="131"/>
      <c r="AC3295" s="131"/>
      <c r="AD3295" s="131"/>
      <c r="AE3295" s="131"/>
      <c r="AF3295" s="131"/>
      <c r="AG3295" s="131"/>
      <c r="AH3295" s="131"/>
      <c r="AI3295" s="131"/>
      <c r="AJ3295" s="140"/>
      <c r="AK3295" s="72"/>
      <c r="AL3295" s="133"/>
      <c r="AM3295" s="133"/>
      <c r="AN3295" s="133"/>
      <c r="AO3295" s="133"/>
      <c r="AP3295" s="133"/>
      <c r="AQ3295" s="133"/>
      <c r="AR3295" s="133"/>
      <c r="AS3295" s="133"/>
      <c r="AT3295" s="133"/>
      <c r="AU3295" s="133"/>
      <c r="AV3295" s="152"/>
      <c r="AW3295" s="134"/>
      <c r="AX3295" s="135"/>
    </row>
    <row r="3296" spans="1:50" x14ac:dyDescent="0.25">
      <c r="A3296" s="3"/>
      <c r="B3296" s="129"/>
      <c r="X3296" s="72"/>
      <c r="Y3296" s="132"/>
      <c r="AB3296" s="131"/>
      <c r="AC3296" s="131"/>
      <c r="AD3296" s="131"/>
      <c r="AE3296" s="131"/>
      <c r="AF3296" s="131"/>
      <c r="AG3296" s="131"/>
      <c r="AH3296" s="131"/>
      <c r="AI3296" s="131"/>
      <c r="AJ3296" s="140"/>
      <c r="AK3296" s="72"/>
      <c r="AL3296" s="133"/>
      <c r="AM3296" s="133"/>
      <c r="AN3296" s="133"/>
      <c r="AO3296" s="133"/>
      <c r="AP3296" s="133"/>
      <c r="AQ3296" s="133"/>
      <c r="AR3296" s="133"/>
      <c r="AS3296" s="133"/>
      <c r="AT3296" s="133"/>
      <c r="AU3296" s="133"/>
      <c r="AV3296" s="152"/>
      <c r="AW3296" s="134"/>
      <c r="AX3296" s="135"/>
    </row>
    <row r="3297" spans="1:50" x14ac:dyDescent="0.25">
      <c r="A3297" s="3"/>
      <c r="B3297" s="129"/>
      <c r="X3297" s="72"/>
      <c r="Y3297" s="132"/>
      <c r="AB3297" s="131"/>
      <c r="AC3297" s="131"/>
      <c r="AD3297" s="131"/>
      <c r="AE3297" s="131"/>
      <c r="AF3297" s="131"/>
      <c r="AG3297" s="131"/>
      <c r="AH3297" s="131"/>
      <c r="AI3297" s="131"/>
      <c r="AJ3297" s="140"/>
      <c r="AK3297" s="72"/>
      <c r="AL3297" s="133"/>
      <c r="AM3297" s="133"/>
      <c r="AN3297" s="133"/>
      <c r="AO3297" s="133"/>
      <c r="AP3297" s="133"/>
      <c r="AQ3297" s="133"/>
      <c r="AR3297" s="133"/>
      <c r="AS3297" s="133"/>
      <c r="AT3297" s="133"/>
      <c r="AU3297" s="133"/>
      <c r="AV3297" s="152"/>
      <c r="AW3297" s="134"/>
      <c r="AX3297" s="135"/>
    </row>
    <row r="3298" spans="1:50" x14ac:dyDescent="0.25">
      <c r="A3298" s="3"/>
      <c r="B3298" s="129"/>
      <c r="X3298" s="72"/>
      <c r="Y3298" s="132"/>
      <c r="AB3298" s="131"/>
      <c r="AC3298" s="131"/>
      <c r="AD3298" s="131"/>
      <c r="AE3298" s="131"/>
      <c r="AF3298" s="131"/>
      <c r="AG3298" s="131"/>
      <c r="AH3298" s="131"/>
      <c r="AI3298" s="131"/>
      <c r="AJ3298" s="140"/>
      <c r="AK3298" s="72"/>
      <c r="AL3298" s="133"/>
      <c r="AM3298" s="133"/>
      <c r="AN3298" s="133"/>
      <c r="AO3298" s="133"/>
      <c r="AP3298" s="133"/>
      <c r="AQ3298" s="133"/>
      <c r="AR3298" s="133"/>
      <c r="AS3298" s="133"/>
      <c r="AT3298" s="133"/>
      <c r="AU3298" s="133"/>
      <c r="AV3298" s="152"/>
      <c r="AW3298" s="134"/>
      <c r="AX3298" s="135"/>
    </row>
    <row r="3299" spans="1:50" x14ac:dyDescent="0.25">
      <c r="A3299" s="3"/>
      <c r="B3299" s="129"/>
      <c r="X3299" s="72"/>
      <c r="Y3299" s="132"/>
      <c r="AB3299" s="131"/>
      <c r="AC3299" s="131"/>
      <c r="AD3299" s="131"/>
      <c r="AE3299" s="131"/>
      <c r="AF3299" s="131"/>
      <c r="AG3299" s="131"/>
      <c r="AH3299" s="131"/>
      <c r="AI3299" s="131"/>
      <c r="AJ3299" s="140"/>
      <c r="AK3299" s="72"/>
      <c r="AL3299" s="133"/>
      <c r="AM3299" s="133"/>
      <c r="AN3299" s="133"/>
      <c r="AO3299" s="133"/>
      <c r="AP3299" s="133"/>
      <c r="AQ3299" s="133"/>
      <c r="AR3299" s="133"/>
      <c r="AS3299" s="133"/>
      <c r="AT3299" s="133"/>
      <c r="AU3299" s="133"/>
      <c r="AV3299" s="152"/>
      <c r="AW3299" s="134"/>
      <c r="AX3299" s="135"/>
    </row>
    <row r="3300" spans="1:50" x14ac:dyDescent="0.25">
      <c r="A3300" s="3"/>
      <c r="B3300" s="129"/>
      <c r="X3300" s="72"/>
      <c r="Y3300" s="132"/>
      <c r="AB3300" s="131"/>
      <c r="AC3300" s="131"/>
      <c r="AD3300" s="131"/>
      <c r="AE3300" s="131"/>
      <c r="AF3300" s="131"/>
      <c r="AG3300" s="131"/>
      <c r="AH3300" s="131"/>
      <c r="AI3300" s="131"/>
      <c r="AJ3300" s="140"/>
      <c r="AK3300" s="72"/>
      <c r="AL3300" s="133"/>
      <c r="AM3300" s="133"/>
      <c r="AN3300" s="133"/>
      <c r="AO3300" s="133"/>
      <c r="AP3300" s="133"/>
      <c r="AQ3300" s="133"/>
      <c r="AR3300" s="133"/>
      <c r="AS3300" s="133"/>
      <c r="AT3300" s="133"/>
      <c r="AU3300" s="133"/>
      <c r="AV3300" s="152"/>
      <c r="AW3300" s="134"/>
      <c r="AX3300" s="135"/>
    </row>
    <row r="3301" spans="1:50" x14ac:dyDescent="0.25">
      <c r="A3301" s="3"/>
      <c r="B3301" s="129"/>
      <c r="X3301" s="72"/>
      <c r="Y3301" s="132"/>
      <c r="AB3301" s="131"/>
      <c r="AC3301" s="131"/>
      <c r="AD3301" s="131"/>
      <c r="AE3301" s="131"/>
      <c r="AF3301" s="131"/>
      <c r="AG3301" s="131"/>
      <c r="AH3301" s="131"/>
      <c r="AI3301" s="131"/>
      <c r="AJ3301" s="140"/>
      <c r="AK3301" s="72"/>
      <c r="AL3301" s="133"/>
      <c r="AM3301" s="133"/>
      <c r="AN3301" s="133"/>
      <c r="AO3301" s="133"/>
      <c r="AP3301" s="133"/>
      <c r="AQ3301" s="133"/>
      <c r="AR3301" s="133"/>
      <c r="AS3301" s="133"/>
      <c r="AT3301" s="133"/>
      <c r="AU3301" s="133"/>
      <c r="AV3301" s="152"/>
      <c r="AW3301" s="134"/>
      <c r="AX3301" s="135"/>
    </row>
    <row r="3302" spans="1:50" x14ac:dyDescent="0.25">
      <c r="A3302" s="3"/>
      <c r="B3302" s="129"/>
      <c r="X3302" s="72"/>
      <c r="Y3302" s="132"/>
      <c r="AB3302" s="131"/>
      <c r="AC3302" s="131"/>
      <c r="AD3302" s="131"/>
      <c r="AE3302" s="131"/>
      <c r="AF3302" s="131"/>
      <c r="AG3302" s="131"/>
      <c r="AH3302" s="131"/>
      <c r="AI3302" s="131"/>
      <c r="AJ3302" s="140"/>
      <c r="AK3302" s="72"/>
      <c r="AL3302" s="133"/>
      <c r="AM3302" s="133"/>
      <c r="AN3302" s="133"/>
      <c r="AO3302" s="133"/>
      <c r="AP3302" s="133"/>
      <c r="AQ3302" s="133"/>
      <c r="AR3302" s="133"/>
      <c r="AS3302" s="133"/>
      <c r="AT3302" s="133"/>
      <c r="AU3302" s="133"/>
      <c r="AV3302" s="152"/>
      <c r="AW3302" s="134"/>
      <c r="AX3302" s="135"/>
    </row>
    <row r="3303" spans="1:50" x14ac:dyDescent="0.25">
      <c r="A3303" s="3"/>
      <c r="B3303" s="129"/>
      <c r="X3303" s="72"/>
      <c r="Y3303" s="132"/>
      <c r="AB3303" s="131"/>
      <c r="AC3303" s="131"/>
      <c r="AD3303" s="131"/>
      <c r="AE3303" s="131"/>
      <c r="AF3303" s="131"/>
      <c r="AG3303" s="131"/>
      <c r="AH3303" s="131"/>
      <c r="AI3303" s="131"/>
      <c r="AJ3303" s="140"/>
      <c r="AK3303" s="72"/>
      <c r="AL3303" s="133"/>
      <c r="AM3303" s="133"/>
      <c r="AN3303" s="133"/>
      <c r="AO3303" s="133"/>
      <c r="AP3303" s="133"/>
      <c r="AQ3303" s="133"/>
      <c r="AR3303" s="133"/>
      <c r="AS3303" s="133"/>
      <c r="AT3303" s="133"/>
      <c r="AU3303" s="133"/>
      <c r="AV3303" s="152"/>
      <c r="AW3303" s="134"/>
      <c r="AX3303" s="135"/>
    </row>
    <row r="3304" spans="1:50" x14ac:dyDescent="0.25">
      <c r="A3304" s="3"/>
      <c r="B3304" s="129"/>
      <c r="X3304" s="72"/>
      <c r="Y3304" s="132"/>
      <c r="AB3304" s="131"/>
      <c r="AC3304" s="131"/>
      <c r="AD3304" s="131"/>
      <c r="AE3304" s="131"/>
      <c r="AF3304" s="131"/>
      <c r="AG3304" s="131"/>
      <c r="AH3304" s="131"/>
      <c r="AI3304" s="131"/>
      <c r="AJ3304" s="140"/>
      <c r="AK3304" s="72"/>
      <c r="AL3304" s="133"/>
      <c r="AM3304" s="133"/>
      <c r="AN3304" s="133"/>
      <c r="AO3304" s="133"/>
      <c r="AP3304" s="133"/>
      <c r="AQ3304" s="133"/>
      <c r="AR3304" s="133"/>
      <c r="AS3304" s="133"/>
      <c r="AT3304" s="133"/>
      <c r="AU3304" s="133"/>
      <c r="AV3304" s="152"/>
      <c r="AW3304" s="134"/>
      <c r="AX3304" s="135"/>
    </row>
    <row r="3305" spans="1:50" x14ac:dyDescent="0.25">
      <c r="A3305" s="3"/>
      <c r="B3305" s="129"/>
      <c r="X3305" s="72"/>
      <c r="Y3305" s="132"/>
      <c r="AB3305" s="131"/>
      <c r="AC3305" s="131"/>
      <c r="AD3305" s="131"/>
      <c r="AE3305" s="131"/>
      <c r="AF3305" s="131"/>
      <c r="AG3305" s="131"/>
      <c r="AH3305" s="131"/>
      <c r="AI3305" s="131"/>
      <c r="AJ3305" s="140"/>
      <c r="AK3305" s="72"/>
      <c r="AL3305" s="133"/>
      <c r="AM3305" s="133"/>
      <c r="AN3305" s="133"/>
      <c r="AO3305" s="133"/>
      <c r="AP3305" s="133"/>
      <c r="AQ3305" s="133"/>
      <c r="AR3305" s="133"/>
      <c r="AS3305" s="133"/>
      <c r="AT3305" s="133"/>
      <c r="AU3305" s="133"/>
      <c r="AV3305" s="152"/>
      <c r="AW3305" s="134"/>
      <c r="AX3305" s="135"/>
    </row>
    <row r="3306" spans="1:50" x14ac:dyDescent="0.25">
      <c r="A3306" s="3"/>
      <c r="B3306" s="129"/>
      <c r="X3306" s="72"/>
      <c r="Y3306" s="132"/>
      <c r="AB3306" s="131"/>
      <c r="AC3306" s="131"/>
      <c r="AD3306" s="131"/>
      <c r="AE3306" s="131"/>
      <c r="AF3306" s="131"/>
      <c r="AG3306" s="131"/>
      <c r="AH3306" s="131"/>
      <c r="AI3306" s="131"/>
      <c r="AJ3306" s="140"/>
      <c r="AK3306" s="72"/>
      <c r="AL3306" s="133"/>
      <c r="AM3306" s="133"/>
      <c r="AN3306" s="133"/>
      <c r="AO3306" s="133"/>
      <c r="AP3306" s="133"/>
      <c r="AQ3306" s="133"/>
      <c r="AR3306" s="133"/>
      <c r="AS3306" s="133"/>
      <c r="AT3306" s="133"/>
      <c r="AU3306" s="133"/>
      <c r="AV3306" s="152"/>
      <c r="AW3306" s="134"/>
      <c r="AX3306" s="135"/>
    </row>
    <row r="3307" spans="1:50" x14ac:dyDescent="0.25">
      <c r="A3307" s="3"/>
      <c r="B3307" s="129"/>
      <c r="X3307" s="72"/>
      <c r="Y3307" s="132"/>
      <c r="AB3307" s="131"/>
      <c r="AC3307" s="131"/>
      <c r="AD3307" s="131"/>
      <c r="AE3307" s="131"/>
      <c r="AF3307" s="131"/>
      <c r="AG3307" s="131"/>
      <c r="AH3307" s="131"/>
      <c r="AI3307" s="131"/>
      <c r="AJ3307" s="140"/>
      <c r="AK3307" s="72"/>
      <c r="AL3307" s="133"/>
      <c r="AM3307" s="133"/>
      <c r="AN3307" s="133"/>
      <c r="AO3307" s="133"/>
      <c r="AP3307" s="133"/>
      <c r="AQ3307" s="133"/>
      <c r="AR3307" s="133"/>
      <c r="AS3307" s="133"/>
      <c r="AT3307" s="133"/>
      <c r="AU3307" s="133"/>
      <c r="AV3307" s="152"/>
      <c r="AW3307" s="134"/>
      <c r="AX3307" s="135"/>
    </row>
    <row r="3308" spans="1:50" x14ac:dyDescent="0.25">
      <c r="A3308" s="3"/>
      <c r="B3308" s="129"/>
      <c r="X3308" s="72"/>
      <c r="Y3308" s="132"/>
      <c r="AB3308" s="131"/>
      <c r="AC3308" s="131"/>
      <c r="AD3308" s="131"/>
      <c r="AE3308" s="131"/>
      <c r="AF3308" s="131"/>
      <c r="AG3308" s="131"/>
      <c r="AH3308" s="131"/>
      <c r="AI3308" s="131"/>
      <c r="AJ3308" s="140"/>
      <c r="AK3308" s="72"/>
      <c r="AL3308" s="133"/>
      <c r="AM3308" s="133"/>
      <c r="AN3308" s="133"/>
      <c r="AO3308" s="133"/>
      <c r="AP3308" s="133"/>
      <c r="AQ3308" s="133"/>
      <c r="AR3308" s="133"/>
      <c r="AS3308" s="133"/>
      <c r="AT3308" s="133"/>
      <c r="AU3308" s="133"/>
      <c r="AV3308" s="152"/>
      <c r="AW3308" s="134"/>
      <c r="AX3308" s="135"/>
    </row>
    <row r="3309" spans="1:50" x14ac:dyDescent="0.25">
      <c r="A3309" s="3"/>
      <c r="B3309" s="129"/>
      <c r="X3309" s="72"/>
      <c r="Y3309" s="132"/>
      <c r="AB3309" s="131"/>
      <c r="AC3309" s="131"/>
      <c r="AD3309" s="131"/>
      <c r="AE3309" s="131"/>
      <c r="AF3309" s="131"/>
      <c r="AG3309" s="131"/>
      <c r="AH3309" s="131"/>
      <c r="AI3309" s="131"/>
      <c r="AJ3309" s="140"/>
      <c r="AK3309" s="72"/>
      <c r="AL3309" s="133"/>
      <c r="AM3309" s="133"/>
      <c r="AN3309" s="133"/>
      <c r="AO3309" s="133"/>
      <c r="AP3309" s="133"/>
      <c r="AQ3309" s="133"/>
      <c r="AR3309" s="133"/>
      <c r="AS3309" s="133"/>
      <c r="AT3309" s="133"/>
      <c r="AU3309" s="133"/>
      <c r="AV3309" s="152"/>
      <c r="AW3309" s="134"/>
      <c r="AX3309" s="135"/>
    </row>
    <row r="3310" spans="1:50" x14ac:dyDescent="0.25">
      <c r="A3310" s="3"/>
      <c r="B3310" s="129"/>
      <c r="X3310" s="72"/>
      <c r="Y3310" s="132"/>
      <c r="AB3310" s="131"/>
      <c r="AC3310" s="131"/>
      <c r="AD3310" s="131"/>
      <c r="AE3310" s="131"/>
      <c r="AF3310" s="131"/>
      <c r="AG3310" s="131"/>
      <c r="AH3310" s="131"/>
      <c r="AI3310" s="131"/>
      <c r="AJ3310" s="140"/>
      <c r="AK3310" s="72"/>
      <c r="AL3310" s="133"/>
      <c r="AM3310" s="133"/>
      <c r="AN3310" s="133"/>
      <c r="AO3310" s="133"/>
      <c r="AP3310" s="133"/>
      <c r="AQ3310" s="133"/>
      <c r="AR3310" s="133"/>
      <c r="AS3310" s="133"/>
      <c r="AT3310" s="133"/>
      <c r="AU3310" s="133"/>
      <c r="AV3310" s="152"/>
      <c r="AW3310" s="134"/>
      <c r="AX3310" s="135"/>
    </row>
    <row r="3311" spans="1:50" x14ac:dyDescent="0.25">
      <c r="A3311" s="3"/>
      <c r="B3311" s="129"/>
      <c r="X3311" s="72"/>
      <c r="Y3311" s="132"/>
      <c r="AB3311" s="131"/>
      <c r="AC3311" s="131"/>
      <c r="AD3311" s="131"/>
      <c r="AE3311" s="131"/>
      <c r="AF3311" s="131"/>
      <c r="AG3311" s="131"/>
      <c r="AH3311" s="131"/>
      <c r="AI3311" s="131"/>
      <c r="AJ3311" s="140"/>
      <c r="AK3311" s="72"/>
      <c r="AL3311" s="133"/>
      <c r="AM3311" s="133"/>
      <c r="AN3311" s="133"/>
      <c r="AO3311" s="133"/>
      <c r="AP3311" s="133"/>
      <c r="AQ3311" s="133"/>
      <c r="AR3311" s="133"/>
      <c r="AS3311" s="133"/>
      <c r="AT3311" s="133"/>
      <c r="AU3311" s="133"/>
      <c r="AV3311" s="152"/>
      <c r="AW3311" s="134"/>
      <c r="AX3311" s="135"/>
    </row>
    <row r="3312" spans="1:50" x14ac:dyDescent="0.25">
      <c r="A3312" s="3"/>
      <c r="B3312" s="129"/>
      <c r="X3312" s="72"/>
      <c r="Y3312" s="132"/>
      <c r="AB3312" s="131"/>
      <c r="AC3312" s="131"/>
      <c r="AD3312" s="131"/>
      <c r="AE3312" s="131"/>
      <c r="AF3312" s="131"/>
      <c r="AG3312" s="131"/>
      <c r="AH3312" s="131"/>
      <c r="AI3312" s="131"/>
      <c r="AJ3312" s="140"/>
      <c r="AK3312" s="72"/>
      <c r="AL3312" s="133"/>
      <c r="AM3312" s="133"/>
      <c r="AN3312" s="133"/>
      <c r="AO3312" s="133"/>
      <c r="AP3312" s="133"/>
      <c r="AQ3312" s="133"/>
      <c r="AR3312" s="133"/>
      <c r="AS3312" s="133"/>
      <c r="AT3312" s="133"/>
      <c r="AU3312" s="133"/>
      <c r="AV3312" s="152"/>
      <c r="AW3312" s="134"/>
      <c r="AX3312" s="135"/>
    </row>
    <row r="3313" spans="1:50" x14ac:dyDescent="0.25">
      <c r="A3313" s="3"/>
      <c r="B3313" s="129"/>
      <c r="X3313" s="72"/>
      <c r="Y3313" s="132"/>
      <c r="AB3313" s="131"/>
      <c r="AC3313" s="131"/>
      <c r="AD3313" s="131"/>
      <c r="AE3313" s="131"/>
      <c r="AF3313" s="131"/>
      <c r="AG3313" s="131"/>
      <c r="AH3313" s="131"/>
      <c r="AI3313" s="131"/>
      <c r="AJ3313" s="140"/>
      <c r="AK3313" s="72"/>
      <c r="AL3313" s="133"/>
      <c r="AM3313" s="133"/>
      <c r="AN3313" s="133"/>
      <c r="AO3313" s="133"/>
      <c r="AP3313" s="133"/>
      <c r="AQ3313" s="133"/>
      <c r="AR3313" s="133"/>
      <c r="AS3313" s="133"/>
      <c r="AT3313" s="133"/>
      <c r="AU3313" s="133"/>
      <c r="AV3313" s="152"/>
      <c r="AW3313" s="134"/>
      <c r="AX3313" s="135"/>
    </row>
    <row r="3314" spans="1:50" x14ac:dyDescent="0.25">
      <c r="A3314" s="3"/>
      <c r="B3314" s="129"/>
      <c r="X3314" s="72"/>
      <c r="Y3314" s="132"/>
      <c r="AB3314" s="131"/>
      <c r="AC3314" s="131"/>
      <c r="AD3314" s="131"/>
      <c r="AE3314" s="131"/>
      <c r="AF3314" s="131"/>
      <c r="AG3314" s="131"/>
      <c r="AH3314" s="131"/>
      <c r="AI3314" s="131"/>
      <c r="AJ3314" s="140"/>
      <c r="AK3314" s="72"/>
      <c r="AL3314" s="133"/>
      <c r="AM3314" s="133"/>
      <c r="AN3314" s="133"/>
      <c r="AO3314" s="133"/>
      <c r="AP3314" s="133"/>
      <c r="AQ3314" s="133"/>
      <c r="AR3314" s="133"/>
      <c r="AS3314" s="133"/>
      <c r="AT3314" s="133"/>
      <c r="AU3314" s="133"/>
      <c r="AV3314" s="152"/>
      <c r="AW3314" s="134"/>
      <c r="AX3314" s="135"/>
    </row>
    <row r="3315" spans="1:50" x14ac:dyDescent="0.25">
      <c r="A3315" s="3"/>
      <c r="B3315" s="129"/>
      <c r="X3315" s="72"/>
      <c r="Y3315" s="132"/>
      <c r="AB3315" s="131"/>
      <c r="AC3315" s="131"/>
      <c r="AD3315" s="131"/>
      <c r="AE3315" s="131"/>
      <c r="AF3315" s="131"/>
      <c r="AG3315" s="131"/>
      <c r="AH3315" s="131"/>
      <c r="AI3315" s="131"/>
      <c r="AJ3315" s="140"/>
      <c r="AK3315" s="72"/>
      <c r="AL3315" s="133"/>
      <c r="AM3315" s="133"/>
      <c r="AN3315" s="133"/>
      <c r="AO3315" s="133"/>
      <c r="AP3315" s="133"/>
      <c r="AQ3315" s="133"/>
      <c r="AR3315" s="133"/>
      <c r="AS3315" s="133"/>
      <c r="AT3315" s="133"/>
      <c r="AU3315" s="133"/>
      <c r="AV3315" s="152"/>
      <c r="AW3315" s="134"/>
      <c r="AX3315" s="135"/>
    </row>
    <row r="3316" spans="1:50" x14ac:dyDescent="0.25">
      <c r="A3316" s="3"/>
      <c r="B3316" s="129"/>
      <c r="X3316" s="72"/>
      <c r="Y3316" s="132"/>
      <c r="AB3316" s="131"/>
      <c r="AC3316" s="131"/>
      <c r="AD3316" s="131"/>
      <c r="AE3316" s="131"/>
      <c r="AF3316" s="131"/>
      <c r="AG3316" s="131"/>
      <c r="AH3316" s="131"/>
      <c r="AI3316" s="131"/>
      <c r="AJ3316" s="140"/>
      <c r="AK3316" s="72"/>
      <c r="AL3316" s="133"/>
      <c r="AM3316" s="133"/>
      <c r="AN3316" s="133"/>
      <c r="AO3316" s="133"/>
      <c r="AP3316" s="133"/>
      <c r="AQ3316" s="133"/>
      <c r="AR3316" s="133"/>
      <c r="AS3316" s="133"/>
      <c r="AT3316" s="133"/>
      <c r="AU3316" s="133"/>
      <c r="AV3316" s="152"/>
      <c r="AW3316" s="134"/>
      <c r="AX3316" s="135"/>
    </row>
    <row r="3317" spans="1:50" x14ac:dyDescent="0.25">
      <c r="A3317" s="3"/>
      <c r="B3317" s="129"/>
      <c r="X3317" s="72"/>
      <c r="Y3317" s="132"/>
      <c r="AB3317" s="131"/>
      <c r="AC3317" s="131"/>
      <c r="AD3317" s="131"/>
      <c r="AE3317" s="131"/>
      <c r="AF3317" s="131"/>
      <c r="AG3317" s="131"/>
      <c r="AH3317" s="131"/>
      <c r="AI3317" s="131"/>
      <c r="AJ3317" s="140"/>
      <c r="AK3317" s="72"/>
      <c r="AL3317" s="133"/>
      <c r="AM3317" s="133"/>
      <c r="AN3317" s="133"/>
      <c r="AO3317" s="133"/>
      <c r="AP3317" s="133"/>
      <c r="AQ3317" s="133"/>
      <c r="AR3317" s="133"/>
      <c r="AS3317" s="133"/>
      <c r="AT3317" s="133"/>
      <c r="AU3317" s="133"/>
      <c r="AV3317" s="152"/>
      <c r="AW3317" s="134"/>
      <c r="AX3317" s="135"/>
    </row>
    <row r="3318" spans="1:50" x14ac:dyDescent="0.25">
      <c r="A3318" s="3"/>
      <c r="B3318" s="129"/>
      <c r="X3318" s="72"/>
      <c r="Y3318" s="132"/>
      <c r="AB3318" s="131"/>
      <c r="AC3318" s="131"/>
      <c r="AD3318" s="131"/>
      <c r="AE3318" s="131"/>
      <c r="AF3318" s="131"/>
      <c r="AG3318" s="131"/>
      <c r="AH3318" s="131"/>
      <c r="AI3318" s="131"/>
      <c r="AJ3318" s="140"/>
      <c r="AK3318" s="72"/>
      <c r="AL3318" s="133"/>
      <c r="AM3318" s="133"/>
      <c r="AN3318" s="133"/>
      <c r="AO3318" s="133"/>
      <c r="AP3318" s="133"/>
      <c r="AQ3318" s="133"/>
      <c r="AR3318" s="133"/>
      <c r="AS3318" s="133"/>
      <c r="AT3318" s="133"/>
      <c r="AU3318" s="133"/>
      <c r="AV3318" s="152"/>
      <c r="AW3318" s="134"/>
      <c r="AX3318" s="135"/>
    </row>
    <row r="3319" spans="1:50" x14ac:dyDescent="0.25">
      <c r="A3319" s="3"/>
      <c r="B3319" s="129"/>
      <c r="X3319" s="72"/>
      <c r="Y3319" s="132"/>
      <c r="AB3319" s="131"/>
      <c r="AC3319" s="131"/>
      <c r="AD3319" s="131"/>
      <c r="AE3319" s="131"/>
      <c r="AF3319" s="131"/>
      <c r="AG3319" s="131"/>
      <c r="AH3319" s="131"/>
      <c r="AI3319" s="131"/>
      <c r="AJ3319" s="140"/>
      <c r="AK3319" s="72"/>
      <c r="AL3319" s="133"/>
      <c r="AM3319" s="133"/>
      <c r="AN3319" s="133"/>
      <c r="AO3319" s="133"/>
      <c r="AP3319" s="133"/>
      <c r="AQ3319" s="133"/>
      <c r="AR3319" s="133"/>
      <c r="AS3319" s="133"/>
      <c r="AT3319" s="133"/>
      <c r="AU3319" s="133"/>
      <c r="AV3319" s="152"/>
      <c r="AW3319" s="134"/>
      <c r="AX3319" s="135"/>
    </row>
    <row r="3320" spans="1:50" x14ac:dyDescent="0.25">
      <c r="A3320" s="3"/>
      <c r="B3320" s="129"/>
      <c r="X3320" s="72"/>
      <c r="Y3320" s="132"/>
      <c r="AB3320" s="131"/>
      <c r="AC3320" s="131"/>
      <c r="AD3320" s="131"/>
      <c r="AE3320" s="131"/>
      <c r="AF3320" s="131"/>
      <c r="AG3320" s="131"/>
      <c r="AH3320" s="131"/>
      <c r="AI3320" s="131"/>
      <c r="AJ3320" s="140"/>
      <c r="AK3320" s="72"/>
      <c r="AL3320" s="133"/>
      <c r="AM3320" s="133"/>
      <c r="AN3320" s="133"/>
      <c r="AO3320" s="133"/>
      <c r="AP3320" s="133"/>
      <c r="AQ3320" s="133"/>
      <c r="AR3320" s="133"/>
      <c r="AS3320" s="133"/>
      <c r="AT3320" s="133"/>
      <c r="AU3320" s="133"/>
      <c r="AV3320" s="152"/>
      <c r="AW3320" s="134"/>
      <c r="AX3320" s="135"/>
    </row>
    <row r="3321" spans="1:50" x14ac:dyDescent="0.25">
      <c r="A3321" s="3"/>
      <c r="B3321" s="129"/>
      <c r="X3321" s="72"/>
      <c r="Y3321" s="132"/>
      <c r="AB3321" s="131"/>
      <c r="AC3321" s="131"/>
      <c r="AD3321" s="131"/>
      <c r="AE3321" s="131"/>
      <c r="AF3321" s="131"/>
      <c r="AG3321" s="131"/>
      <c r="AH3321" s="131"/>
      <c r="AI3321" s="131"/>
      <c r="AJ3321" s="140"/>
      <c r="AK3321" s="72"/>
      <c r="AL3321" s="133"/>
      <c r="AM3321" s="133"/>
      <c r="AN3321" s="133"/>
      <c r="AO3321" s="133"/>
      <c r="AP3321" s="133"/>
      <c r="AQ3321" s="133"/>
      <c r="AR3321" s="133"/>
      <c r="AS3321" s="133"/>
      <c r="AT3321" s="133"/>
      <c r="AU3321" s="133"/>
      <c r="AV3321" s="152"/>
      <c r="AW3321" s="134"/>
      <c r="AX3321" s="135"/>
    </row>
    <row r="3322" spans="1:50" x14ac:dyDescent="0.25">
      <c r="A3322" s="3"/>
      <c r="B3322" s="129"/>
      <c r="X3322" s="72"/>
      <c r="Y3322" s="132"/>
      <c r="AB3322" s="131"/>
      <c r="AC3322" s="131"/>
      <c r="AD3322" s="131"/>
      <c r="AE3322" s="131"/>
      <c r="AF3322" s="131"/>
      <c r="AG3322" s="131"/>
      <c r="AH3322" s="131"/>
      <c r="AI3322" s="131"/>
      <c r="AJ3322" s="140"/>
      <c r="AK3322" s="72"/>
      <c r="AL3322" s="133"/>
      <c r="AM3322" s="133"/>
      <c r="AN3322" s="133"/>
      <c r="AO3322" s="133"/>
      <c r="AP3322" s="133"/>
      <c r="AQ3322" s="133"/>
      <c r="AR3322" s="133"/>
      <c r="AS3322" s="133"/>
      <c r="AT3322" s="133"/>
      <c r="AU3322" s="133"/>
      <c r="AV3322" s="152"/>
      <c r="AW3322" s="134"/>
      <c r="AX3322" s="135"/>
    </row>
    <row r="3323" spans="1:50" x14ac:dyDescent="0.25">
      <c r="A3323" s="3"/>
      <c r="B3323" s="129"/>
      <c r="X3323" s="72"/>
      <c r="Y3323" s="132"/>
      <c r="AB3323" s="131"/>
      <c r="AC3323" s="131"/>
      <c r="AD3323" s="131"/>
      <c r="AE3323" s="131"/>
      <c r="AF3323" s="131"/>
      <c r="AG3323" s="131"/>
      <c r="AH3323" s="131"/>
      <c r="AI3323" s="131"/>
      <c r="AJ3323" s="140"/>
      <c r="AK3323" s="72"/>
      <c r="AL3323" s="133"/>
      <c r="AM3323" s="133"/>
      <c r="AN3323" s="133"/>
      <c r="AO3323" s="133"/>
      <c r="AP3323" s="133"/>
      <c r="AQ3323" s="133"/>
      <c r="AR3323" s="133"/>
      <c r="AS3323" s="133"/>
      <c r="AT3323" s="133"/>
      <c r="AU3323" s="133"/>
      <c r="AV3323" s="152"/>
      <c r="AW3323" s="134"/>
      <c r="AX3323" s="135"/>
    </row>
    <row r="3324" spans="1:50" x14ac:dyDescent="0.25">
      <c r="A3324" s="3"/>
      <c r="B3324" s="129"/>
      <c r="X3324" s="72"/>
      <c r="Y3324" s="132"/>
      <c r="AB3324" s="131"/>
      <c r="AC3324" s="131"/>
      <c r="AD3324" s="131"/>
      <c r="AE3324" s="131"/>
      <c r="AF3324" s="131"/>
      <c r="AG3324" s="131"/>
      <c r="AH3324" s="131"/>
      <c r="AI3324" s="131"/>
      <c r="AJ3324" s="140"/>
      <c r="AK3324" s="72"/>
      <c r="AL3324" s="133"/>
      <c r="AM3324" s="133"/>
      <c r="AN3324" s="133"/>
      <c r="AO3324" s="133"/>
      <c r="AP3324" s="133"/>
      <c r="AQ3324" s="133"/>
      <c r="AR3324" s="133"/>
      <c r="AS3324" s="133"/>
      <c r="AT3324" s="133"/>
      <c r="AU3324" s="133"/>
      <c r="AV3324" s="152"/>
      <c r="AW3324" s="134"/>
      <c r="AX3324" s="135"/>
    </row>
    <row r="3325" spans="1:50" x14ac:dyDescent="0.25">
      <c r="A3325" s="3"/>
      <c r="B3325" s="129"/>
      <c r="X3325" s="72"/>
      <c r="Y3325" s="132"/>
      <c r="AB3325" s="131"/>
      <c r="AC3325" s="131"/>
      <c r="AD3325" s="131"/>
      <c r="AE3325" s="131"/>
      <c r="AF3325" s="131"/>
      <c r="AG3325" s="131"/>
      <c r="AH3325" s="131"/>
      <c r="AI3325" s="131"/>
      <c r="AJ3325" s="140"/>
      <c r="AK3325" s="72"/>
      <c r="AL3325" s="133"/>
      <c r="AM3325" s="133"/>
      <c r="AN3325" s="133"/>
      <c r="AO3325" s="133"/>
      <c r="AP3325" s="133"/>
      <c r="AQ3325" s="133"/>
      <c r="AR3325" s="133"/>
      <c r="AS3325" s="133"/>
      <c r="AT3325" s="133"/>
      <c r="AU3325" s="133"/>
      <c r="AV3325" s="152"/>
      <c r="AW3325" s="134"/>
      <c r="AX3325" s="135"/>
    </row>
    <row r="3326" spans="1:50" x14ac:dyDescent="0.25">
      <c r="A3326" s="3"/>
      <c r="B3326" s="129"/>
      <c r="X3326" s="72"/>
      <c r="Y3326" s="132"/>
      <c r="AB3326" s="131"/>
      <c r="AC3326" s="131"/>
      <c r="AD3326" s="131"/>
      <c r="AE3326" s="131"/>
      <c r="AF3326" s="131"/>
      <c r="AG3326" s="131"/>
      <c r="AH3326" s="131"/>
      <c r="AI3326" s="131"/>
      <c r="AJ3326" s="140"/>
      <c r="AK3326" s="72"/>
      <c r="AL3326" s="133"/>
      <c r="AM3326" s="133"/>
      <c r="AN3326" s="133"/>
      <c r="AO3326" s="133"/>
      <c r="AP3326" s="133"/>
      <c r="AQ3326" s="133"/>
      <c r="AR3326" s="133"/>
      <c r="AS3326" s="133"/>
      <c r="AT3326" s="133"/>
      <c r="AU3326" s="133"/>
      <c r="AV3326" s="152"/>
      <c r="AW3326" s="134"/>
      <c r="AX3326" s="135"/>
    </row>
    <row r="3327" spans="1:50" x14ac:dyDescent="0.25">
      <c r="A3327" s="3"/>
      <c r="B3327" s="129"/>
      <c r="X3327" s="72"/>
      <c r="Y3327" s="132"/>
      <c r="AB3327" s="131"/>
      <c r="AC3327" s="131"/>
      <c r="AD3327" s="131"/>
      <c r="AE3327" s="131"/>
      <c r="AF3327" s="131"/>
      <c r="AG3327" s="131"/>
      <c r="AH3327" s="131"/>
      <c r="AI3327" s="131"/>
      <c r="AJ3327" s="140"/>
      <c r="AK3327" s="72"/>
      <c r="AL3327" s="133"/>
      <c r="AM3327" s="133"/>
      <c r="AN3327" s="133"/>
      <c r="AO3327" s="133"/>
      <c r="AP3327" s="133"/>
      <c r="AQ3327" s="133"/>
      <c r="AR3327" s="133"/>
      <c r="AS3327" s="133"/>
      <c r="AT3327" s="133"/>
      <c r="AU3327" s="133"/>
      <c r="AV3327" s="152"/>
      <c r="AW3327" s="134"/>
      <c r="AX3327" s="135"/>
    </row>
    <row r="3328" spans="1:50" x14ac:dyDescent="0.25">
      <c r="A3328" s="3"/>
      <c r="B3328" s="129"/>
      <c r="X3328" s="72"/>
      <c r="Y3328" s="132"/>
      <c r="AB3328" s="131"/>
      <c r="AC3328" s="131"/>
      <c r="AD3328" s="131"/>
      <c r="AE3328" s="131"/>
      <c r="AF3328" s="131"/>
      <c r="AG3328" s="131"/>
      <c r="AH3328" s="131"/>
      <c r="AI3328" s="131"/>
      <c r="AJ3328" s="140"/>
      <c r="AK3328" s="72"/>
      <c r="AL3328" s="133"/>
      <c r="AM3328" s="133"/>
      <c r="AN3328" s="133"/>
      <c r="AO3328" s="133"/>
      <c r="AP3328" s="133"/>
      <c r="AQ3328" s="133"/>
      <c r="AR3328" s="133"/>
      <c r="AS3328" s="133"/>
      <c r="AT3328" s="133"/>
      <c r="AU3328" s="133"/>
      <c r="AV3328" s="152"/>
      <c r="AW3328" s="134"/>
      <c r="AX3328" s="135"/>
    </row>
    <row r="3329" spans="1:50" x14ac:dyDescent="0.25">
      <c r="A3329" s="3"/>
      <c r="B3329" s="129"/>
      <c r="X3329" s="72"/>
      <c r="Y3329" s="132"/>
      <c r="AB3329" s="131"/>
      <c r="AC3329" s="131"/>
      <c r="AD3329" s="131"/>
      <c r="AE3329" s="131"/>
      <c r="AF3329" s="131"/>
      <c r="AG3329" s="131"/>
      <c r="AH3329" s="131"/>
      <c r="AI3329" s="131"/>
      <c r="AJ3329" s="140"/>
      <c r="AK3329" s="72"/>
      <c r="AL3329" s="133"/>
      <c r="AM3329" s="133"/>
      <c r="AN3329" s="133"/>
      <c r="AO3329" s="133"/>
      <c r="AP3329" s="133"/>
      <c r="AQ3329" s="133"/>
      <c r="AR3329" s="133"/>
      <c r="AS3329" s="133"/>
      <c r="AT3329" s="133"/>
      <c r="AU3329" s="133"/>
      <c r="AV3329" s="152"/>
      <c r="AW3329" s="134"/>
      <c r="AX3329" s="135"/>
    </row>
    <row r="3330" spans="1:50" x14ac:dyDescent="0.25">
      <c r="A3330" s="3"/>
      <c r="B3330" s="129"/>
      <c r="X3330" s="72"/>
      <c r="Y3330" s="132"/>
      <c r="AB3330" s="131"/>
      <c r="AC3330" s="131"/>
      <c r="AD3330" s="131"/>
      <c r="AE3330" s="131"/>
      <c r="AF3330" s="131"/>
      <c r="AG3330" s="131"/>
      <c r="AH3330" s="131"/>
      <c r="AI3330" s="131"/>
      <c r="AJ3330" s="140"/>
      <c r="AK3330" s="72"/>
      <c r="AL3330" s="133"/>
      <c r="AM3330" s="133"/>
      <c r="AN3330" s="133"/>
      <c r="AO3330" s="133"/>
      <c r="AP3330" s="133"/>
      <c r="AQ3330" s="133"/>
      <c r="AR3330" s="133"/>
      <c r="AS3330" s="133"/>
      <c r="AT3330" s="133"/>
      <c r="AU3330" s="133"/>
      <c r="AV3330" s="152"/>
      <c r="AW3330" s="134"/>
      <c r="AX3330" s="135"/>
    </row>
    <row r="3331" spans="1:50" x14ac:dyDescent="0.25">
      <c r="A3331" s="3"/>
      <c r="B3331" s="129"/>
      <c r="X3331" s="72"/>
      <c r="Y3331" s="132"/>
      <c r="AB3331" s="131"/>
      <c r="AC3331" s="131"/>
      <c r="AD3331" s="131"/>
      <c r="AE3331" s="131"/>
      <c r="AF3331" s="131"/>
      <c r="AG3331" s="131"/>
      <c r="AH3331" s="131"/>
      <c r="AI3331" s="131"/>
      <c r="AJ3331" s="140"/>
      <c r="AK3331" s="72"/>
      <c r="AL3331" s="133"/>
      <c r="AM3331" s="133"/>
      <c r="AN3331" s="133"/>
      <c r="AO3331" s="133"/>
      <c r="AP3331" s="133"/>
      <c r="AQ3331" s="133"/>
      <c r="AR3331" s="133"/>
      <c r="AS3331" s="133"/>
      <c r="AT3331" s="133"/>
      <c r="AU3331" s="133"/>
      <c r="AV3331" s="152"/>
      <c r="AW3331" s="134"/>
      <c r="AX3331" s="135"/>
    </row>
    <row r="3332" spans="1:50" x14ac:dyDescent="0.25">
      <c r="A3332" s="3"/>
      <c r="B3332" s="129"/>
      <c r="X3332" s="72"/>
      <c r="Y3332" s="132"/>
      <c r="AB3332" s="131"/>
      <c r="AC3332" s="131"/>
      <c r="AD3332" s="131"/>
      <c r="AE3332" s="131"/>
      <c r="AF3332" s="131"/>
      <c r="AG3332" s="131"/>
      <c r="AH3332" s="131"/>
      <c r="AI3332" s="131"/>
      <c r="AJ3332" s="140"/>
      <c r="AK3332" s="72"/>
      <c r="AL3332" s="133"/>
      <c r="AM3332" s="133"/>
      <c r="AN3332" s="133"/>
      <c r="AO3332" s="133"/>
      <c r="AP3332" s="133"/>
      <c r="AQ3332" s="133"/>
      <c r="AR3332" s="133"/>
      <c r="AS3332" s="133"/>
      <c r="AT3332" s="133"/>
      <c r="AU3332" s="133"/>
      <c r="AV3332" s="152"/>
      <c r="AW3332" s="134"/>
      <c r="AX3332" s="135"/>
    </row>
    <row r="3333" spans="1:50" x14ac:dyDescent="0.25">
      <c r="A3333" s="3"/>
      <c r="B3333" s="129"/>
      <c r="X3333" s="72"/>
      <c r="Y3333" s="132"/>
      <c r="AB3333" s="131"/>
      <c r="AC3333" s="131"/>
      <c r="AD3333" s="131"/>
      <c r="AE3333" s="131"/>
      <c r="AF3333" s="131"/>
      <c r="AG3333" s="131"/>
      <c r="AH3333" s="131"/>
      <c r="AI3333" s="131"/>
      <c r="AJ3333" s="140"/>
      <c r="AK3333" s="72"/>
      <c r="AL3333" s="133"/>
      <c r="AM3333" s="133"/>
      <c r="AN3333" s="133"/>
      <c r="AO3333" s="133"/>
      <c r="AP3333" s="133"/>
      <c r="AQ3333" s="133"/>
      <c r="AR3333" s="133"/>
      <c r="AS3333" s="133"/>
      <c r="AT3333" s="133"/>
      <c r="AU3333" s="133"/>
      <c r="AV3333" s="152"/>
      <c r="AW3333" s="134"/>
      <c r="AX3333" s="135"/>
    </row>
    <row r="3334" spans="1:50" x14ac:dyDescent="0.25">
      <c r="A3334" s="3"/>
      <c r="B3334" s="129"/>
      <c r="X3334" s="72"/>
      <c r="Y3334" s="132"/>
      <c r="AB3334" s="131"/>
      <c r="AC3334" s="131"/>
      <c r="AD3334" s="131"/>
      <c r="AE3334" s="131"/>
      <c r="AF3334" s="131"/>
      <c r="AG3334" s="131"/>
      <c r="AH3334" s="131"/>
      <c r="AI3334" s="131"/>
      <c r="AJ3334" s="140"/>
      <c r="AK3334" s="72"/>
      <c r="AL3334" s="133"/>
      <c r="AM3334" s="133"/>
      <c r="AN3334" s="133"/>
      <c r="AO3334" s="133"/>
      <c r="AP3334" s="133"/>
      <c r="AQ3334" s="133"/>
      <c r="AR3334" s="133"/>
      <c r="AS3334" s="133"/>
      <c r="AT3334" s="133"/>
      <c r="AU3334" s="133"/>
      <c r="AV3334" s="152"/>
      <c r="AW3334" s="134"/>
      <c r="AX3334" s="135"/>
    </row>
    <row r="3335" spans="1:50" x14ac:dyDescent="0.25">
      <c r="A3335" s="3"/>
      <c r="B3335" s="129"/>
      <c r="X3335" s="72"/>
      <c r="Y3335" s="132"/>
      <c r="AB3335" s="131"/>
      <c r="AC3335" s="131"/>
      <c r="AD3335" s="131"/>
      <c r="AE3335" s="131"/>
      <c r="AF3335" s="131"/>
      <c r="AG3335" s="131"/>
      <c r="AH3335" s="131"/>
      <c r="AI3335" s="131"/>
      <c r="AJ3335" s="140"/>
      <c r="AK3335" s="72"/>
      <c r="AL3335" s="133"/>
      <c r="AM3335" s="133"/>
      <c r="AN3335" s="133"/>
      <c r="AO3335" s="133"/>
      <c r="AP3335" s="133"/>
      <c r="AQ3335" s="133"/>
      <c r="AR3335" s="133"/>
      <c r="AS3335" s="133"/>
      <c r="AT3335" s="133"/>
      <c r="AU3335" s="133"/>
      <c r="AV3335" s="152"/>
      <c r="AW3335" s="134"/>
      <c r="AX3335" s="135"/>
    </row>
    <row r="3336" spans="1:50" x14ac:dyDescent="0.25">
      <c r="A3336" s="3"/>
      <c r="B3336" s="129"/>
      <c r="X3336" s="72"/>
      <c r="Y3336" s="132"/>
      <c r="AB3336" s="131"/>
      <c r="AC3336" s="131"/>
      <c r="AD3336" s="131"/>
      <c r="AE3336" s="131"/>
      <c r="AF3336" s="131"/>
      <c r="AG3336" s="131"/>
      <c r="AH3336" s="131"/>
      <c r="AI3336" s="131"/>
      <c r="AJ3336" s="140"/>
      <c r="AK3336" s="72"/>
      <c r="AL3336" s="133"/>
      <c r="AM3336" s="133"/>
      <c r="AN3336" s="133"/>
      <c r="AO3336" s="133"/>
      <c r="AP3336" s="133"/>
      <c r="AQ3336" s="133"/>
      <c r="AR3336" s="133"/>
      <c r="AS3336" s="133"/>
      <c r="AT3336" s="133"/>
      <c r="AU3336" s="133"/>
      <c r="AV3336" s="152"/>
      <c r="AW3336" s="134"/>
      <c r="AX3336" s="135"/>
    </row>
    <row r="3337" spans="1:50" x14ac:dyDescent="0.25">
      <c r="A3337" s="3"/>
      <c r="B3337" s="129"/>
      <c r="X3337" s="72"/>
      <c r="Y3337" s="132"/>
      <c r="AB3337" s="131"/>
      <c r="AC3337" s="131"/>
      <c r="AD3337" s="131"/>
      <c r="AE3337" s="131"/>
      <c r="AF3337" s="131"/>
      <c r="AG3337" s="131"/>
      <c r="AH3337" s="131"/>
      <c r="AI3337" s="131"/>
      <c r="AJ3337" s="140"/>
      <c r="AK3337" s="72"/>
      <c r="AL3337" s="133"/>
      <c r="AM3337" s="133"/>
      <c r="AN3337" s="133"/>
      <c r="AO3337" s="133"/>
      <c r="AP3337" s="133"/>
      <c r="AQ3337" s="133"/>
      <c r="AR3337" s="133"/>
      <c r="AS3337" s="133"/>
      <c r="AT3337" s="133"/>
      <c r="AU3337" s="133"/>
      <c r="AV3337" s="152"/>
      <c r="AW3337" s="134"/>
      <c r="AX3337" s="135"/>
    </row>
    <row r="3338" spans="1:50" x14ac:dyDescent="0.25">
      <c r="A3338" s="3"/>
      <c r="B3338" s="129"/>
      <c r="X3338" s="72"/>
      <c r="Y3338" s="132"/>
      <c r="AB3338" s="131"/>
      <c r="AC3338" s="131"/>
      <c r="AD3338" s="131"/>
      <c r="AE3338" s="131"/>
      <c r="AF3338" s="131"/>
      <c r="AG3338" s="131"/>
      <c r="AH3338" s="131"/>
      <c r="AI3338" s="131"/>
      <c r="AJ3338" s="140"/>
      <c r="AK3338" s="72"/>
      <c r="AL3338" s="133"/>
      <c r="AM3338" s="133"/>
      <c r="AN3338" s="133"/>
      <c r="AO3338" s="133"/>
      <c r="AP3338" s="133"/>
      <c r="AQ3338" s="133"/>
      <c r="AR3338" s="133"/>
      <c r="AS3338" s="133"/>
      <c r="AT3338" s="133"/>
      <c r="AU3338" s="133"/>
      <c r="AV3338" s="152"/>
      <c r="AW3338" s="134"/>
      <c r="AX3338" s="135"/>
    </row>
    <row r="3339" spans="1:50" x14ac:dyDescent="0.25">
      <c r="A3339" s="3"/>
      <c r="B3339" s="129"/>
      <c r="X3339" s="72"/>
      <c r="Y3339" s="132"/>
      <c r="AB3339" s="131"/>
      <c r="AC3339" s="131"/>
      <c r="AD3339" s="131"/>
      <c r="AE3339" s="131"/>
      <c r="AF3339" s="131"/>
      <c r="AG3339" s="131"/>
      <c r="AH3339" s="131"/>
      <c r="AI3339" s="131"/>
      <c r="AJ3339" s="140"/>
      <c r="AK3339" s="72"/>
      <c r="AL3339" s="133"/>
      <c r="AM3339" s="133"/>
      <c r="AN3339" s="133"/>
      <c r="AO3339" s="133"/>
      <c r="AP3339" s="133"/>
      <c r="AQ3339" s="133"/>
      <c r="AR3339" s="133"/>
      <c r="AS3339" s="133"/>
      <c r="AT3339" s="133"/>
      <c r="AU3339" s="133"/>
      <c r="AV3339" s="152"/>
      <c r="AW3339" s="134"/>
      <c r="AX3339" s="135"/>
    </row>
    <row r="3340" spans="1:50" x14ac:dyDescent="0.25">
      <c r="A3340" s="3"/>
      <c r="B3340" s="129"/>
      <c r="X3340" s="72"/>
      <c r="Y3340" s="132"/>
      <c r="AB3340" s="131"/>
      <c r="AC3340" s="131"/>
      <c r="AD3340" s="131"/>
      <c r="AE3340" s="131"/>
      <c r="AF3340" s="131"/>
      <c r="AG3340" s="131"/>
      <c r="AH3340" s="131"/>
      <c r="AI3340" s="131"/>
      <c r="AJ3340" s="140"/>
      <c r="AK3340" s="72"/>
      <c r="AL3340" s="133"/>
      <c r="AM3340" s="133"/>
      <c r="AN3340" s="133"/>
      <c r="AO3340" s="133"/>
      <c r="AP3340" s="133"/>
      <c r="AQ3340" s="133"/>
      <c r="AR3340" s="133"/>
      <c r="AS3340" s="133"/>
      <c r="AT3340" s="133"/>
      <c r="AU3340" s="133"/>
      <c r="AV3340" s="152"/>
      <c r="AW3340" s="134"/>
      <c r="AX3340" s="135"/>
    </row>
    <row r="3341" spans="1:50" x14ac:dyDescent="0.25">
      <c r="A3341" s="3"/>
      <c r="B3341" s="129"/>
      <c r="X3341" s="72"/>
      <c r="Y3341" s="132"/>
      <c r="AB3341" s="131"/>
      <c r="AC3341" s="131"/>
      <c r="AD3341" s="131"/>
      <c r="AE3341" s="131"/>
      <c r="AF3341" s="131"/>
      <c r="AG3341" s="131"/>
      <c r="AH3341" s="131"/>
      <c r="AI3341" s="131"/>
      <c r="AJ3341" s="140"/>
      <c r="AK3341" s="72"/>
      <c r="AL3341" s="133"/>
      <c r="AM3341" s="133"/>
      <c r="AN3341" s="133"/>
      <c r="AO3341" s="133"/>
      <c r="AP3341" s="133"/>
      <c r="AQ3341" s="133"/>
      <c r="AR3341" s="133"/>
      <c r="AS3341" s="133"/>
      <c r="AT3341" s="133"/>
      <c r="AU3341" s="133"/>
      <c r="AV3341" s="152"/>
      <c r="AW3341" s="134"/>
      <c r="AX3341" s="135"/>
    </row>
    <row r="3342" spans="1:50" x14ac:dyDescent="0.25">
      <c r="A3342" s="3"/>
      <c r="B3342" s="129"/>
      <c r="X3342" s="72"/>
      <c r="Y3342" s="132"/>
      <c r="AB3342" s="131"/>
      <c r="AC3342" s="131"/>
      <c r="AD3342" s="131"/>
      <c r="AE3342" s="131"/>
      <c r="AF3342" s="131"/>
      <c r="AG3342" s="131"/>
      <c r="AH3342" s="131"/>
      <c r="AI3342" s="131"/>
      <c r="AJ3342" s="140"/>
      <c r="AK3342" s="72"/>
      <c r="AL3342" s="133"/>
      <c r="AM3342" s="133"/>
      <c r="AN3342" s="133"/>
      <c r="AO3342" s="133"/>
      <c r="AP3342" s="133"/>
      <c r="AQ3342" s="133"/>
      <c r="AR3342" s="133"/>
      <c r="AS3342" s="133"/>
      <c r="AT3342" s="133"/>
      <c r="AU3342" s="133"/>
      <c r="AV3342" s="152"/>
      <c r="AW3342" s="134"/>
      <c r="AX3342" s="135"/>
    </row>
    <row r="3343" spans="1:50" x14ac:dyDescent="0.25">
      <c r="A3343" s="3"/>
      <c r="B3343" s="129"/>
      <c r="X3343" s="72"/>
      <c r="Y3343" s="132"/>
      <c r="AB3343" s="131"/>
      <c r="AC3343" s="131"/>
      <c r="AD3343" s="131"/>
      <c r="AE3343" s="131"/>
      <c r="AF3343" s="131"/>
      <c r="AG3343" s="131"/>
      <c r="AH3343" s="131"/>
      <c r="AI3343" s="131"/>
      <c r="AJ3343" s="140"/>
      <c r="AK3343" s="72"/>
      <c r="AL3343" s="133"/>
      <c r="AM3343" s="133"/>
      <c r="AN3343" s="133"/>
      <c r="AO3343" s="133"/>
      <c r="AP3343" s="133"/>
      <c r="AQ3343" s="133"/>
      <c r="AR3343" s="133"/>
      <c r="AS3343" s="133"/>
      <c r="AT3343" s="133"/>
      <c r="AU3343" s="133"/>
      <c r="AV3343" s="152"/>
      <c r="AW3343" s="134"/>
      <c r="AX3343" s="135"/>
    </row>
    <row r="3344" spans="1:50" x14ac:dyDescent="0.25">
      <c r="A3344" s="3"/>
      <c r="B3344" s="129"/>
      <c r="X3344" s="72"/>
      <c r="Y3344" s="132"/>
      <c r="AB3344" s="131"/>
      <c r="AC3344" s="131"/>
      <c r="AD3344" s="131"/>
      <c r="AE3344" s="131"/>
      <c r="AF3344" s="131"/>
      <c r="AG3344" s="131"/>
      <c r="AH3344" s="131"/>
      <c r="AI3344" s="131"/>
      <c r="AJ3344" s="140"/>
      <c r="AK3344" s="72"/>
      <c r="AL3344" s="133"/>
      <c r="AM3344" s="133"/>
      <c r="AN3344" s="133"/>
      <c r="AO3344" s="133"/>
      <c r="AP3344" s="133"/>
      <c r="AQ3344" s="133"/>
      <c r="AR3344" s="133"/>
      <c r="AS3344" s="133"/>
      <c r="AT3344" s="133"/>
      <c r="AU3344" s="133"/>
      <c r="AV3344" s="152"/>
      <c r="AW3344" s="134"/>
      <c r="AX3344" s="135"/>
    </row>
    <row r="3345" spans="1:50" x14ac:dyDescent="0.25">
      <c r="A3345" s="3"/>
      <c r="B3345" s="129"/>
      <c r="X3345" s="72"/>
      <c r="Y3345" s="132"/>
      <c r="AB3345" s="131"/>
      <c r="AC3345" s="131"/>
      <c r="AD3345" s="131"/>
      <c r="AE3345" s="131"/>
      <c r="AF3345" s="131"/>
      <c r="AG3345" s="131"/>
      <c r="AH3345" s="131"/>
      <c r="AI3345" s="131"/>
      <c r="AJ3345" s="140"/>
      <c r="AK3345" s="72"/>
      <c r="AL3345" s="133"/>
      <c r="AM3345" s="133"/>
      <c r="AN3345" s="133"/>
      <c r="AO3345" s="133"/>
      <c r="AP3345" s="133"/>
      <c r="AQ3345" s="133"/>
      <c r="AR3345" s="133"/>
      <c r="AS3345" s="133"/>
      <c r="AT3345" s="133"/>
      <c r="AU3345" s="133"/>
      <c r="AV3345" s="152"/>
      <c r="AW3345" s="134"/>
      <c r="AX3345" s="135"/>
    </row>
    <row r="3346" spans="1:50" x14ac:dyDescent="0.25">
      <c r="A3346" s="3"/>
      <c r="B3346" s="129"/>
      <c r="X3346" s="72"/>
      <c r="Y3346" s="132"/>
      <c r="AB3346" s="131"/>
      <c r="AC3346" s="131"/>
      <c r="AD3346" s="131"/>
      <c r="AE3346" s="131"/>
      <c r="AF3346" s="131"/>
      <c r="AG3346" s="131"/>
      <c r="AH3346" s="131"/>
      <c r="AI3346" s="131"/>
      <c r="AJ3346" s="140"/>
      <c r="AK3346" s="72"/>
      <c r="AL3346" s="133"/>
      <c r="AM3346" s="133"/>
      <c r="AN3346" s="133"/>
      <c r="AO3346" s="133"/>
      <c r="AP3346" s="133"/>
      <c r="AQ3346" s="133"/>
      <c r="AR3346" s="133"/>
      <c r="AS3346" s="133"/>
      <c r="AT3346" s="133"/>
      <c r="AU3346" s="133"/>
      <c r="AV3346" s="152"/>
      <c r="AW3346" s="134"/>
      <c r="AX3346" s="135"/>
    </row>
    <row r="3347" spans="1:50" x14ac:dyDescent="0.25">
      <c r="A3347" s="3"/>
      <c r="B3347" s="129"/>
      <c r="X3347" s="72"/>
      <c r="Y3347" s="132"/>
      <c r="AB3347" s="131"/>
      <c r="AC3347" s="131"/>
      <c r="AD3347" s="131"/>
      <c r="AE3347" s="131"/>
      <c r="AF3347" s="131"/>
      <c r="AG3347" s="131"/>
      <c r="AH3347" s="131"/>
      <c r="AI3347" s="131"/>
      <c r="AJ3347" s="140"/>
      <c r="AK3347" s="72"/>
      <c r="AL3347" s="133"/>
      <c r="AM3347" s="133"/>
      <c r="AN3347" s="133"/>
      <c r="AO3347" s="133"/>
      <c r="AP3347" s="133"/>
      <c r="AQ3347" s="133"/>
      <c r="AR3347" s="133"/>
      <c r="AS3347" s="133"/>
      <c r="AT3347" s="133"/>
      <c r="AU3347" s="133"/>
      <c r="AV3347" s="152"/>
      <c r="AW3347" s="134"/>
      <c r="AX3347" s="135"/>
    </row>
    <row r="3348" spans="1:50" x14ac:dyDescent="0.25">
      <c r="A3348" s="3"/>
      <c r="B3348" s="129"/>
      <c r="X3348" s="72"/>
      <c r="Y3348" s="132"/>
      <c r="AB3348" s="131"/>
      <c r="AC3348" s="131"/>
      <c r="AD3348" s="131"/>
      <c r="AE3348" s="131"/>
      <c r="AF3348" s="131"/>
      <c r="AG3348" s="131"/>
      <c r="AH3348" s="131"/>
      <c r="AI3348" s="131"/>
      <c r="AJ3348" s="140"/>
      <c r="AK3348" s="72"/>
      <c r="AL3348" s="133"/>
      <c r="AM3348" s="133"/>
      <c r="AN3348" s="133"/>
      <c r="AO3348" s="133"/>
      <c r="AP3348" s="133"/>
      <c r="AQ3348" s="133"/>
      <c r="AR3348" s="133"/>
      <c r="AS3348" s="133"/>
      <c r="AT3348" s="133"/>
      <c r="AU3348" s="133"/>
      <c r="AV3348" s="152"/>
      <c r="AW3348" s="134"/>
      <c r="AX3348" s="135"/>
    </row>
    <row r="3349" spans="1:50" x14ac:dyDescent="0.25">
      <c r="A3349" s="3"/>
      <c r="B3349" s="129"/>
      <c r="X3349" s="72"/>
      <c r="Y3349" s="132"/>
      <c r="AB3349" s="131"/>
      <c r="AC3349" s="131"/>
      <c r="AD3349" s="131"/>
      <c r="AE3349" s="131"/>
      <c r="AF3349" s="131"/>
      <c r="AG3349" s="131"/>
      <c r="AH3349" s="131"/>
      <c r="AI3349" s="131"/>
      <c r="AJ3349" s="140"/>
      <c r="AK3349" s="72"/>
      <c r="AL3349" s="133"/>
      <c r="AM3349" s="133"/>
      <c r="AN3349" s="133"/>
      <c r="AO3349" s="133"/>
      <c r="AP3349" s="133"/>
      <c r="AQ3349" s="133"/>
      <c r="AR3349" s="133"/>
      <c r="AS3349" s="133"/>
      <c r="AT3349" s="133"/>
      <c r="AU3349" s="133"/>
      <c r="AV3349" s="152"/>
      <c r="AW3349" s="134"/>
      <c r="AX3349" s="135"/>
    </row>
    <row r="3350" spans="1:50" x14ac:dyDescent="0.25">
      <c r="A3350" s="3"/>
      <c r="B3350" s="129"/>
      <c r="X3350" s="72"/>
      <c r="Y3350" s="132"/>
      <c r="AB3350" s="131"/>
      <c r="AC3350" s="131"/>
      <c r="AD3350" s="131"/>
      <c r="AE3350" s="131"/>
      <c r="AF3350" s="131"/>
      <c r="AG3350" s="131"/>
      <c r="AH3350" s="131"/>
      <c r="AI3350" s="131"/>
      <c r="AJ3350" s="140"/>
      <c r="AK3350" s="72"/>
      <c r="AL3350" s="133"/>
      <c r="AM3350" s="133"/>
      <c r="AN3350" s="133"/>
      <c r="AO3350" s="133"/>
      <c r="AP3350" s="133"/>
      <c r="AQ3350" s="133"/>
      <c r="AR3350" s="133"/>
      <c r="AS3350" s="133"/>
      <c r="AT3350" s="133"/>
      <c r="AU3350" s="133"/>
      <c r="AV3350" s="152"/>
      <c r="AW3350" s="134"/>
      <c r="AX3350" s="135"/>
    </row>
    <row r="3351" spans="1:50" x14ac:dyDescent="0.25">
      <c r="A3351" s="3"/>
      <c r="B3351" s="129"/>
      <c r="X3351" s="72"/>
      <c r="Y3351" s="132"/>
      <c r="AB3351" s="131"/>
      <c r="AC3351" s="131"/>
      <c r="AD3351" s="131"/>
      <c r="AE3351" s="131"/>
      <c r="AF3351" s="131"/>
      <c r="AG3351" s="131"/>
      <c r="AH3351" s="131"/>
      <c r="AI3351" s="131"/>
      <c r="AJ3351" s="140"/>
      <c r="AK3351" s="72"/>
      <c r="AL3351" s="133"/>
      <c r="AM3351" s="133"/>
      <c r="AN3351" s="133"/>
      <c r="AO3351" s="133"/>
      <c r="AP3351" s="133"/>
      <c r="AQ3351" s="133"/>
      <c r="AR3351" s="133"/>
      <c r="AS3351" s="133"/>
      <c r="AT3351" s="133"/>
      <c r="AU3351" s="133"/>
      <c r="AV3351" s="152"/>
      <c r="AW3351" s="134"/>
      <c r="AX3351" s="135"/>
    </row>
    <row r="3352" spans="1:50" x14ac:dyDescent="0.25">
      <c r="A3352" s="3"/>
      <c r="B3352" s="129"/>
      <c r="X3352" s="72"/>
      <c r="Y3352" s="132"/>
      <c r="AB3352" s="131"/>
      <c r="AC3352" s="131"/>
      <c r="AD3352" s="131"/>
      <c r="AE3352" s="131"/>
      <c r="AF3352" s="131"/>
      <c r="AG3352" s="131"/>
      <c r="AH3352" s="131"/>
      <c r="AI3352" s="131"/>
      <c r="AJ3352" s="140"/>
      <c r="AK3352" s="72"/>
      <c r="AL3352" s="133"/>
      <c r="AM3352" s="133"/>
      <c r="AN3352" s="133"/>
      <c r="AO3352" s="133"/>
      <c r="AP3352" s="133"/>
      <c r="AQ3352" s="133"/>
      <c r="AR3352" s="133"/>
      <c r="AS3352" s="133"/>
      <c r="AT3352" s="133"/>
      <c r="AU3352" s="133"/>
      <c r="AV3352" s="152"/>
      <c r="AW3352" s="134"/>
      <c r="AX3352" s="135"/>
    </row>
    <row r="3353" spans="1:50" x14ac:dyDescent="0.25">
      <c r="A3353" s="3"/>
      <c r="B3353" s="129"/>
      <c r="X3353" s="72"/>
      <c r="Y3353" s="132"/>
      <c r="AB3353" s="131"/>
      <c r="AC3353" s="131"/>
      <c r="AD3353" s="131"/>
      <c r="AE3353" s="131"/>
      <c r="AF3353" s="131"/>
      <c r="AG3353" s="131"/>
      <c r="AH3353" s="131"/>
      <c r="AI3353" s="131"/>
      <c r="AJ3353" s="140"/>
      <c r="AK3353" s="72"/>
      <c r="AL3353" s="133"/>
      <c r="AM3353" s="133"/>
      <c r="AN3353" s="133"/>
      <c r="AO3353" s="133"/>
      <c r="AP3353" s="133"/>
      <c r="AQ3353" s="133"/>
      <c r="AR3353" s="133"/>
      <c r="AS3353" s="133"/>
      <c r="AT3353" s="133"/>
      <c r="AU3353" s="133"/>
      <c r="AV3353" s="152"/>
      <c r="AW3353" s="134"/>
      <c r="AX3353" s="135"/>
    </row>
    <row r="3354" spans="1:50" x14ac:dyDescent="0.25">
      <c r="A3354" s="3"/>
      <c r="B3354" s="129"/>
      <c r="X3354" s="72"/>
      <c r="Y3354" s="132"/>
      <c r="AB3354" s="131"/>
      <c r="AC3354" s="131"/>
      <c r="AD3354" s="131"/>
      <c r="AE3354" s="131"/>
      <c r="AF3354" s="131"/>
      <c r="AG3354" s="131"/>
      <c r="AH3354" s="131"/>
      <c r="AI3354" s="131"/>
      <c r="AJ3354" s="140"/>
      <c r="AK3354" s="72"/>
      <c r="AL3354" s="133"/>
      <c r="AM3354" s="133"/>
      <c r="AN3354" s="133"/>
      <c r="AO3354" s="133"/>
      <c r="AP3354" s="133"/>
      <c r="AQ3354" s="133"/>
      <c r="AR3354" s="133"/>
      <c r="AS3354" s="133"/>
      <c r="AT3354" s="133"/>
      <c r="AU3354" s="133"/>
      <c r="AV3354" s="152"/>
      <c r="AW3354" s="134"/>
      <c r="AX3354" s="135"/>
    </row>
    <row r="3355" spans="1:50" x14ac:dyDescent="0.25">
      <c r="A3355" s="3"/>
      <c r="B3355" s="129"/>
      <c r="X3355" s="72"/>
      <c r="Y3355" s="132"/>
      <c r="AB3355" s="131"/>
      <c r="AC3355" s="131"/>
      <c r="AD3355" s="131"/>
      <c r="AE3355" s="131"/>
      <c r="AF3355" s="131"/>
      <c r="AG3355" s="131"/>
      <c r="AH3355" s="131"/>
      <c r="AI3355" s="131"/>
      <c r="AJ3355" s="140"/>
      <c r="AK3355" s="72"/>
      <c r="AL3355" s="133"/>
      <c r="AM3355" s="133"/>
      <c r="AN3355" s="133"/>
      <c r="AO3355" s="133"/>
      <c r="AP3355" s="133"/>
      <c r="AQ3355" s="133"/>
      <c r="AR3355" s="133"/>
      <c r="AS3355" s="133"/>
      <c r="AT3355" s="133"/>
      <c r="AU3355" s="133"/>
      <c r="AV3355" s="152"/>
      <c r="AW3355" s="134"/>
      <c r="AX3355" s="135"/>
    </row>
    <row r="3356" spans="1:50" x14ac:dyDescent="0.25">
      <c r="A3356" s="3"/>
      <c r="B3356" s="129"/>
      <c r="X3356" s="72"/>
      <c r="Y3356" s="132"/>
      <c r="AB3356" s="131"/>
      <c r="AC3356" s="131"/>
      <c r="AD3356" s="131"/>
      <c r="AE3356" s="131"/>
      <c r="AF3356" s="131"/>
      <c r="AG3356" s="131"/>
      <c r="AH3356" s="131"/>
      <c r="AI3356" s="131"/>
      <c r="AJ3356" s="140"/>
      <c r="AK3356" s="72"/>
      <c r="AL3356" s="133"/>
      <c r="AM3356" s="133"/>
      <c r="AN3356" s="133"/>
      <c r="AO3356" s="133"/>
      <c r="AP3356" s="133"/>
      <c r="AQ3356" s="133"/>
      <c r="AR3356" s="133"/>
      <c r="AS3356" s="133"/>
      <c r="AT3356" s="133"/>
      <c r="AU3356" s="133"/>
      <c r="AV3356" s="152"/>
      <c r="AW3356" s="134"/>
      <c r="AX3356" s="135"/>
    </row>
    <row r="3357" spans="1:50" x14ac:dyDescent="0.25">
      <c r="A3357" s="3"/>
      <c r="B3357" s="129"/>
      <c r="X3357" s="72"/>
      <c r="Y3357" s="132"/>
      <c r="AB3357" s="131"/>
      <c r="AC3357" s="131"/>
      <c r="AD3357" s="131"/>
      <c r="AE3357" s="131"/>
      <c r="AF3357" s="131"/>
      <c r="AG3357" s="131"/>
      <c r="AH3357" s="131"/>
      <c r="AI3357" s="131"/>
      <c r="AJ3357" s="140"/>
      <c r="AK3357" s="72"/>
      <c r="AL3357" s="133"/>
      <c r="AM3357" s="133"/>
      <c r="AN3357" s="133"/>
      <c r="AO3357" s="133"/>
      <c r="AP3357" s="133"/>
      <c r="AQ3357" s="133"/>
      <c r="AR3357" s="133"/>
      <c r="AS3357" s="133"/>
      <c r="AT3357" s="133"/>
      <c r="AU3357" s="133"/>
      <c r="AV3357" s="152"/>
      <c r="AW3357" s="134"/>
      <c r="AX3357" s="135"/>
    </row>
    <row r="3358" spans="1:50" x14ac:dyDescent="0.25">
      <c r="A3358" s="3"/>
      <c r="B3358" s="129"/>
      <c r="X3358" s="72"/>
      <c r="Y3358" s="132"/>
      <c r="AB3358" s="131"/>
      <c r="AC3358" s="131"/>
      <c r="AD3358" s="131"/>
      <c r="AE3358" s="131"/>
      <c r="AF3358" s="131"/>
      <c r="AG3358" s="131"/>
      <c r="AH3358" s="131"/>
      <c r="AI3358" s="131"/>
      <c r="AJ3358" s="140"/>
      <c r="AK3358" s="72"/>
      <c r="AL3358" s="133"/>
      <c r="AM3358" s="133"/>
      <c r="AN3358" s="133"/>
      <c r="AO3358" s="133"/>
      <c r="AP3358" s="133"/>
      <c r="AQ3358" s="133"/>
      <c r="AR3358" s="133"/>
      <c r="AS3358" s="133"/>
      <c r="AT3358" s="133"/>
      <c r="AU3358" s="133"/>
      <c r="AV3358" s="152"/>
      <c r="AW3358" s="134"/>
      <c r="AX3358" s="135"/>
    </row>
    <row r="3359" spans="1:50" x14ac:dyDescent="0.25">
      <c r="A3359" s="3"/>
      <c r="B3359" s="129"/>
      <c r="X3359" s="72"/>
      <c r="Y3359" s="132"/>
      <c r="AB3359" s="131"/>
      <c r="AC3359" s="131"/>
      <c r="AD3359" s="131"/>
      <c r="AE3359" s="131"/>
      <c r="AF3359" s="131"/>
      <c r="AG3359" s="131"/>
      <c r="AH3359" s="131"/>
      <c r="AI3359" s="131"/>
      <c r="AJ3359" s="140"/>
      <c r="AK3359" s="72"/>
      <c r="AL3359" s="133"/>
      <c r="AM3359" s="133"/>
      <c r="AN3359" s="133"/>
      <c r="AO3359" s="133"/>
      <c r="AP3359" s="133"/>
      <c r="AQ3359" s="133"/>
      <c r="AR3359" s="133"/>
      <c r="AS3359" s="133"/>
      <c r="AT3359" s="133"/>
      <c r="AU3359" s="133"/>
      <c r="AV3359" s="152"/>
      <c r="AW3359" s="134"/>
      <c r="AX3359" s="135"/>
    </row>
    <row r="3360" spans="1:50" x14ac:dyDescent="0.25">
      <c r="A3360" s="3"/>
      <c r="B3360" s="129"/>
      <c r="X3360" s="72"/>
      <c r="Y3360" s="132"/>
      <c r="AB3360" s="131"/>
      <c r="AC3360" s="131"/>
      <c r="AD3360" s="131"/>
      <c r="AE3360" s="131"/>
      <c r="AF3360" s="131"/>
      <c r="AG3360" s="131"/>
      <c r="AH3360" s="131"/>
      <c r="AI3360" s="131"/>
      <c r="AJ3360" s="140"/>
      <c r="AK3360" s="72"/>
      <c r="AL3360" s="133"/>
      <c r="AM3360" s="133"/>
      <c r="AN3360" s="133"/>
      <c r="AO3360" s="133"/>
      <c r="AP3360" s="133"/>
      <c r="AQ3360" s="133"/>
      <c r="AR3360" s="133"/>
      <c r="AS3360" s="133"/>
      <c r="AT3360" s="133"/>
      <c r="AU3360" s="133"/>
      <c r="AV3360" s="152"/>
      <c r="AW3360" s="134"/>
      <c r="AX3360" s="135"/>
    </row>
    <row r="3361" spans="1:50" x14ac:dyDescent="0.25">
      <c r="A3361" s="3"/>
      <c r="B3361" s="129"/>
      <c r="X3361" s="72"/>
      <c r="Y3361" s="132"/>
      <c r="AB3361" s="131"/>
      <c r="AC3361" s="131"/>
      <c r="AD3361" s="131"/>
      <c r="AE3361" s="131"/>
      <c r="AF3361" s="131"/>
      <c r="AG3361" s="131"/>
      <c r="AH3361" s="131"/>
      <c r="AI3361" s="131"/>
      <c r="AJ3361" s="140"/>
      <c r="AK3361" s="72"/>
      <c r="AL3361" s="133"/>
      <c r="AM3361" s="133"/>
      <c r="AN3361" s="133"/>
      <c r="AO3361" s="133"/>
      <c r="AP3361" s="133"/>
      <c r="AQ3361" s="133"/>
      <c r="AR3361" s="133"/>
      <c r="AS3361" s="133"/>
      <c r="AT3361" s="133"/>
      <c r="AU3361" s="133"/>
      <c r="AV3361" s="152"/>
      <c r="AW3361" s="134"/>
      <c r="AX3361" s="135"/>
    </row>
    <row r="3362" spans="1:50" x14ac:dyDescent="0.25">
      <c r="A3362" s="3"/>
      <c r="B3362" s="129"/>
      <c r="X3362" s="72"/>
      <c r="Y3362" s="132"/>
      <c r="AB3362" s="131"/>
      <c r="AC3362" s="131"/>
      <c r="AD3362" s="131"/>
      <c r="AE3362" s="131"/>
      <c r="AF3362" s="131"/>
      <c r="AG3362" s="131"/>
      <c r="AH3362" s="131"/>
      <c r="AI3362" s="131"/>
      <c r="AJ3362" s="140"/>
      <c r="AK3362" s="72"/>
      <c r="AL3362" s="133"/>
      <c r="AM3362" s="133"/>
      <c r="AN3362" s="133"/>
      <c r="AO3362" s="133"/>
      <c r="AP3362" s="133"/>
      <c r="AQ3362" s="133"/>
      <c r="AR3362" s="133"/>
      <c r="AS3362" s="133"/>
      <c r="AT3362" s="133"/>
      <c r="AU3362" s="133"/>
      <c r="AV3362" s="152"/>
      <c r="AW3362" s="134"/>
      <c r="AX3362" s="135"/>
    </row>
    <row r="3363" spans="1:50" x14ac:dyDescent="0.25">
      <c r="A3363" s="3"/>
      <c r="B3363" s="129"/>
      <c r="X3363" s="72"/>
      <c r="Y3363" s="132"/>
      <c r="AB3363" s="131"/>
      <c r="AC3363" s="131"/>
      <c r="AD3363" s="131"/>
      <c r="AE3363" s="131"/>
      <c r="AF3363" s="131"/>
      <c r="AG3363" s="131"/>
      <c r="AH3363" s="131"/>
      <c r="AI3363" s="131"/>
      <c r="AJ3363" s="140"/>
      <c r="AK3363" s="72"/>
      <c r="AL3363" s="133"/>
      <c r="AM3363" s="133"/>
      <c r="AN3363" s="133"/>
      <c r="AO3363" s="133"/>
      <c r="AP3363" s="133"/>
      <c r="AQ3363" s="133"/>
      <c r="AR3363" s="133"/>
      <c r="AS3363" s="133"/>
      <c r="AT3363" s="133"/>
      <c r="AU3363" s="133"/>
      <c r="AV3363" s="152"/>
      <c r="AW3363" s="134"/>
      <c r="AX3363" s="135"/>
    </row>
    <row r="3364" spans="1:50" x14ac:dyDescent="0.25">
      <c r="A3364" s="3"/>
      <c r="B3364" s="129"/>
      <c r="X3364" s="72"/>
      <c r="Y3364" s="132"/>
      <c r="AB3364" s="131"/>
      <c r="AC3364" s="131"/>
      <c r="AD3364" s="131"/>
      <c r="AE3364" s="131"/>
      <c r="AF3364" s="131"/>
      <c r="AG3364" s="131"/>
      <c r="AH3364" s="131"/>
      <c r="AI3364" s="131"/>
      <c r="AJ3364" s="140"/>
      <c r="AK3364" s="72"/>
      <c r="AL3364" s="133"/>
      <c r="AM3364" s="133"/>
      <c r="AN3364" s="133"/>
      <c r="AO3364" s="133"/>
      <c r="AP3364" s="133"/>
      <c r="AQ3364" s="133"/>
      <c r="AR3364" s="133"/>
      <c r="AS3364" s="133"/>
      <c r="AT3364" s="133"/>
      <c r="AU3364" s="133"/>
      <c r="AV3364" s="152"/>
      <c r="AW3364" s="134"/>
      <c r="AX3364" s="135"/>
    </row>
    <row r="3365" spans="1:50" x14ac:dyDescent="0.25">
      <c r="A3365" s="3"/>
      <c r="B3365" s="129"/>
      <c r="X3365" s="72"/>
      <c r="Y3365" s="132"/>
      <c r="AB3365" s="131"/>
      <c r="AC3365" s="131"/>
      <c r="AD3365" s="131"/>
      <c r="AE3365" s="131"/>
      <c r="AF3365" s="131"/>
      <c r="AG3365" s="131"/>
      <c r="AH3365" s="131"/>
      <c r="AI3365" s="131"/>
      <c r="AJ3365" s="140"/>
      <c r="AK3365" s="72"/>
      <c r="AL3365" s="133"/>
      <c r="AM3365" s="133"/>
      <c r="AN3365" s="133"/>
      <c r="AO3365" s="133"/>
      <c r="AP3365" s="133"/>
      <c r="AQ3365" s="133"/>
      <c r="AR3365" s="133"/>
      <c r="AS3365" s="133"/>
      <c r="AT3365" s="133"/>
      <c r="AU3365" s="133"/>
      <c r="AV3365" s="152"/>
      <c r="AW3365" s="134"/>
      <c r="AX3365" s="135"/>
    </row>
    <row r="3366" spans="1:50" x14ac:dyDescent="0.25">
      <c r="A3366" s="3"/>
      <c r="B3366" s="129"/>
      <c r="X3366" s="72"/>
      <c r="Y3366" s="132"/>
      <c r="AB3366" s="131"/>
      <c r="AC3366" s="131"/>
      <c r="AD3366" s="131"/>
      <c r="AE3366" s="131"/>
      <c r="AF3366" s="131"/>
      <c r="AG3366" s="131"/>
      <c r="AH3366" s="131"/>
      <c r="AI3366" s="131"/>
      <c r="AJ3366" s="140"/>
      <c r="AK3366" s="72"/>
      <c r="AL3366" s="133"/>
      <c r="AM3366" s="133"/>
      <c r="AN3366" s="133"/>
      <c r="AO3366" s="133"/>
      <c r="AP3366" s="133"/>
      <c r="AQ3366" s="133"/>
      <c r="AR3366" s="133"/>
      <c r="AS3366" s="133"/>
      <c r="AT3366" s="133"/>
      <c r="AU3366" s="133"/>
      <c r="AV3366" s="152"/>
      <c r="AW3366" s="134"/>
      <c r="AX3366" s="135"/>
    </row>
    <row r="3367" spans="1:50" x14ac:dyDescent="0.25">
      <c r="A3367" s="3"/>
      <c r="B3367" s="129"/>
      <c r="X3367" s="72"/>
      <c r="Y3367" s="132"/>
      <c r="AB3367" s="131"/>
      <c r="AC3367" s="131"/>
      <c r="AD3367" s="131"/>
      <c r="AE3367" s="131"/>
      <c r="AF3367" s="131"/>
      <c r="AG3367" s="131"/>
      <c r="AH3367" s="131"/>
      <c r="AI3367" s="131"/>
      <c r="AJ3367" s="140"/>
      <c r="AK3367" s="72"/>
      <c r="AL3367" s="133"/>
      <c r="AM3367" s="133"/>
      <c r="AN3367" s="133"/>
      <c r="AO3367" s="133"/>
      <c r="AP3367" s="133"/>
      <c r="AQ3367" s="133"/>
      <c r="AR3367" s="133"/>
      <c r="AS3367" s="133"/>
      <c r="AT3367" s="133"/>
      <c r="AU3367" s="133"/>
      <c r="AV3367" s="152"/>
      <c r="AW3367" s="134"/>
      <c r="AX3367" s="135"/>
    </row>
    <row r="3368" spans="1:50" x14ac:dyDescent="0.25">
      <c r="A3368" s="3"/>
      <c r="B3368" s="129"/>
      <c r="X3368" s="72"/>
      <c r="Y3368" s="132"/>
      <c r="AB3368" s="131"/>
      <c r="AC3368" s="131"/>
      <c r="AD3368" s="131"/>
      <c r="AE3368" s="131"/>
      <c r="AF3368" s="131"/>
      <c r="AG3368" s="131"/>
      <c r="AH3368" s="131"/>
      <c r="AI3368" s="131"/>
      <c r="AJ3368" s="140"/>
      <c r="AK3368" s="72"/>
      <c r="AL3368" s="133"/>
      <c r="AM3368" s="133"/>
      <c r="AN3368" s="133"/>
      <c r="AO3368" s="133"/>
      <c r="AP3368" s="133"/>
      <c r="AQ3368" s="133"/>
      <c r="AR3368" s="133"/>
      <c r="AS3368" s="133"/>
      <c r="AT3368" s="133"/>
      <c r="AU3368" s="133"/>
      <c r="AV3368" s="152"/>
      <c r="AW3368" s="134"/>
      <c r="AX3368" s="135"/>
    </row>
    <row r="3369" spans="1:50" x14ac:dyDescent="0.25">
      <c r="A3369" s="3"/>
      <c r="B3369" s="129"/>
      <c r="X3369" s="72"/>
      <c r="Y3369" s="132"/>
      <c r="AB3369" s="131"/>
      <c r="AC3369" s="131"/>
      <c r="AD3369" s="131"/>
      <c r="AE3369" s="131"/>
      <c r="AF3369" s="131"/>
      <c r="AG3369" s="131"/>
      <c r="AH3369" s="131"/>
      <c r="AI3369" s="131"/>
      <c r="AJ3369" s="140"/>
      <c r="AK3369" s="72"/>
      <c r="AL3369" s="133"/>
      <c r="AM3369" s="133"/>
      <c r="AN3369" s="133"/>
      <c r="AO3369" s="133"/>
      <c r="AP3369" s="133"/>
      <c r="AQ3369" s="133"/>
      <c r="AR3369" s="133"/>
      <c r="AS3369" s="133"/>
      <c r="AT3369" s="133"/>
      <c r="AU3369" s="133"/>
      <c r="AV3369" s="152"/>
      <c r="AW3369" s="134"/>
      <c r="AX3369" s="135"/>
    </row>
    <row r="3370" spans="1:50" x14ac:dyDescent="0.25">
      <c r="A3370" s="3"/>
      <c r="B3370" s="129"/>
      <c r="X3370" s="72"/>
      <c r="Y3370" s="132"/>
      <c r="AB3370" s="131"/>
      <c r="AC3370" s="131"/>
      <c r="AD3370" s="131"/>
      <c r="AE3370" s="131"/>
      <c r="AF3370" s="131"/>
      <c r="AG3370" s="131"/>
      <c r="AH3370" s="131"/>
      <c r="AI3370" s="131"/>
      <c r="AJ3370" s="140"/>
      <c r="AK3370" s="72"/>
      <c r="AL3370" s="133"/>
      <c r="AM3370" s="133"/>
      <c r="AN3370" s="133"/>
      <c r="AO3370" s="133"/>
      <c r="AP3370" s="133"/>
      <c r="AQ3370" s="133"/>
      <c r="AR3370" s="133"/>
      <c r="AS3370" s="133"/>
      <c r="AT3370" s="133"/>
      <c r="AU3370" s="133"/>
      <c r="AV3370" s="152"/>
      <c r="AW3370" s="134"/>
      <c r="AX3370" s="135"/>
    </row>
    <row r="3371" spans="1:50" x14ac:dyDescent="0.25">
      <c r="A3371" s="3"/>
      <c r="B3371" s="129"/>
      <c r="X3371" s="72"/>
      <c r="Y3371" s="132"/>
      <c r="AB3371" s="131"/>
      <c r="AC3371" s="131"/>
      <c r="AD3371" s="131"/>
      <c r="AE3371" s="131"/>
      <c r="AF3371" s="131"/>
      <c r="AG3371" s="131"/>
      <c r="AH3371" s="131"/>
      <c r="AI3371" s="131"/>
      <c r="AJ3371" s="140"/>
      <c r="AK3371" s="72"/>
      <c r="AL3371" s="133"/>
      <c r="AM3371" s="133"/>
      <c r="AN3371" s="133"/>
      <c r="AO3371" s="133"/>
      <c r="AP3371" s="133"/>
      <c r="AQ3371" s="133"/>
      <c r="AR3371" s="133"/>
      <c r="AS3371" s="133"/>
      <c r="AT3371" s="133"/>
      <c r="AU3371" s="133"/>
      <c r="AV3371" s="152"/>
      <c r="AW3371" s="134"/>
      <c r="AX3371" s="135"/>
    </row>
    <row r="3372" spans="1:50" x14ac:dyDescent="0.25">
      <c r="A3372" s="3"/>
      <c r="B3372" s="129"/>
      <c r="X3372" s="72"/>
      <c r="Y3372" s="132"/>
      <c r="AB3372" s="131"/>
      <c r="AC3372" s="131"/>
      <c r="AD3372" s="131"/>
      <c r="AE3372" s="131"/>
      <c r="AF3372" s="131"/>
      <c r="AG3372" s="131"/>
      <c r="AH3372" s="131"/>
      <c r="AI3372" s="131"/>
      <c r="AJ3372" s="140"/>
      <c r="AK3372" s="72"/>
      <c r="AL3372" s="133"/>
      <c r="AM3372" s="133"/>
      <c r="AN3372" s="133"/>
      <c r="AO3372" s="133"/>
      <c r="AP3372" s="133"/>
      <c r="AQ3372" s="133"/>
      <c r="AR3372" s="133"/>
      <c r="AS3372" s="133"/>
      <c r="AT3372" s="133"/>
      <c r="AU3372" s="133"/>
      <c r="AV3372" s="152"/>
      <c r="AW3372" s="134"/>
      <c r="AX3372" s="135"/>
    </row>
    <row r="3373" spans="1:50" x14ac:dyDescent="0.25">
      <c r="A3373" s="3"/>
      <c r="B3373" s="129"/>
      <c r="X3373" s="72"/>
      <c r="Y3373" s="132"/>
      <c r="AB3373" s="131"/>
      <c r="AC3373" s="131"/>
      <c r="AD3373" s="131"/>
      <c r="AE3373" s="131"/>
      <c r="AF3373" s="131"/>
      <c r="AG3373" s="131"/>
      <c r="AH3373" s="131"/>
      <c r="AI3373" s="131"/>
      <c r="AJ3373" s="140"/>
      <c r="AK3373" s="72"/>
      <c r="AL3373" s="133"/>
      <c r="AM3373" s="133"/>
      <c r="AN3373" s="133"/>
      <c r="AO3373" s="133"/>
      <c r="AP3373" s="133"/>
      <c r="AQ3373" s="133"/>
      <c r="AR3373" s="133"/>
      <c r="AS3373" s="133"/>
      <c r="AT3373" s="133"/>
      <c r="AU3373" s="133"/>
      <c r="AV3373" s="152"/>
      <c r="AW3373" s="134"/>
      <c r="AX3373" s="135"/>
    </row>
    <row r="3374" spans="1:50" x14ac:dyDescent="0.25">
      <c r="A3374" s="3"/>
      <c r="B3374" s="129"/>
      <c r="X3374" s="72"/>
      <c r="Y3374" s="132"/>
      <c r="AB3374" s="131"/>
      <c r="AC3374" s="131"/>
      <c r="AD3374" s="131"/>
      <c r="AE3374" s="131"/>
      <c r="AF3374" s="131"/>
      <c r="AG3374" s="131"/>
      <c r="AH3374" s="131"/>
      <c r="AI3374" s="131"/>
      <c r="AJ3374" s="140"/>
      <c r="AK3374" s="72"/>
      <c r="AL3374" s="133"/>
      <c r="AM3374" s="133"/>
      <c r="AN3374" s="133"/>
      <c r="AO3374" s="133"/>
      <c r="AP3374" s="133"/>
      <c r="AQ3374" s="133"/>
      <c r="AR3374" s="133"/>
      <c r="AS3374" s="133"/>
      <c r="AT3374" s="133"/>
      <c r="AU3374" s="133"/>
      <c r="AV3374" s="152"/>
      <c r="AW3374" s="134"/>
      <c r="AX3374" s="135"/>
    </row>
    <row r="3375" spans="1:50" x14ac:dyDescent="0.25">
      <c r="A3375" s="3"/>
      <c r="B3375" s="129"/>
      <c r="X3375" s="72"/>
      <c r="Y3375" s="132"/>
      <c r="AB3375" s="131"/>
      <c r="AC3375" s="131"/>
      <c r="AD3375" s="131"/>
      <c r="AE3375" s="131"/>
      <c r="AF3375" s="131"/>
      <c r="AG3375" s="131"/>
      <c r="AH3375" s="131"/>
      <c r="AI3375" s="131"/>
      <c r="AJ3375" s="140"/>
      <c r="AK3375" s="72"/>
      <c r="AL3375" s="133"/>
      <c r="AM3375" s="133"/>
      <c r="AN3375" s="133"/>
      <c r="AO3375" s="133"/>
      <c r="AP3375" s="133"/>
      <c r="AQ3375" s="133"/>
      <c r="AR3375" s="133"/>
      <c r="AS3375" s="133"/>
      <c r="AT3375" s="133"/>
      <c r="AU3375" s="133"/>
      <c r="AV3375" s="152"/>
      <c r="AW3375" s="134"/>
      <c r="AX3375" s="135"/>
    </row>
    <row r="3376" spans="1:50" x14ac:dyDescent="0.25">
      <c r="A3376" s="3"/>
      <c r="B3376" s="129"/>
      <c r="X3376" s="72"/>
      <c r="Y3376" s="132"/>
      <c r="AB3376" s="131"/>
      <c r="AC3376" s="131"/>
      <c r="AD3376" s="131"/>
      <c r="AE3376" s="131"/>
      <c r="AF3376" s="131"/>
      <c r="AG3376" s="131"/>
      <c r="AH3376" s="131"/>
      <c r="AI3376" s="131"/>
      <c r="AJ3376" s="140"/>
      <c r="AK3376" s="72"/>
      <c r="AL3376" s="133"/>
      <c r="AM3376" s="133"/>
      <c r="AN3376" s="133"/>
      <c r="AO3376" s="133"/>
      <c r="AP3376" s="133"/>
      <c r="AQ3376" s="133"/>
      <c r="AR3376" s="133"/>
      <c r="AS3376" s="133"/>
      <c r="AT3376" s="133"/>
      <c r="AU3376" s="133"/>
      <c r="AV3376" s="152"/>
      <c r="AW3376" s="134"/>
      <c r="AX3376" s="135"/>
    </row>
    <row r="3377" spans="1:50" x14ac:dyDescent="0.25">
      <c r="A3377" s="3"/>
      <c r="B3377" s="129"/>
      <c r="X3377" s="72"/>
      <c r="Y3377" s="132"/>
      <c r="AB3377" s="131"/>
      <c r="AC3377" s="131"/>
      <c r="AD3377" s="131"/>
      <c r="AE3377" s="131"/>
      <c r="AF3377" s="131"/>
      <c r="AG3377" s="131"/>
      <c r="AH3377" s="131"/>
      <c r="AI3377" s="131"/>
      <c r="AJ3377" s="140"/>
      <c r="AK3377" s="72"/>
      <c r="AL3377" s="133"/>
      <c r="AM3377" s="133"/>
      <c r="AN3377" s="133"/>
      <c r="AO3377" s="133"/>
      <c r="AP3377" s="133"/>
      <c r="AQ3377" s="133"/>
      <c r="AR3377" s="133"/>
      <c r="AS3377" s="133"/>
      <c r="AT3377" s="133"/>
      <c r="AU3377" s="133"/>
      <c r="AV3377" s="152"/>
      <c r="AW3377" s="134"/>
      <c r="AX3377" s="135"/>
    </row>
    <row r="3378" spans="1:50" x14ac:dyDescent="0.25">
      <c r="A3378" s="3"/>
      <c r="B3378" s="129"/>
      <c r="X3378" s="72"/>
      <c r="Y3378" s="132"/>
      <c r="AB3378" s="131"/>
      <c r="AC3378" s="131"/>
      <c r="AD3378" s="131"/>
      <c r="AE3378" s="131"/>
      <c r="AF3378" s="131"/>
      <c r="AG3378" s="131"/>
      <c r="AH3378" s="131"/>
      <c r="AI3378" s="131"/>
      <c r="AJ3378" s="140"/>
      <c r="AK3378" s="72"/>
      <c r="AL3378" s="133"/>
      <c r="AM3378" s="133"/>
      <c r="AN3378" s="133"/>
      <c r="AO3378" s="133"/>
      <c r="AP3378" s="133"/>
      <c r="AQ3378" s="133"/>
      <c r="AR3378" s="133"/>
      <c r="AS3378" s="133"/>
      <c r="AT3378" s="133"/>
      <c r="AU3378" s="133"/>
      <c r="AV3378" s="152"/>
      <c r="AW3378" s="134"/>
      <c r="AX3378" s="135"/>
    </row>
    <row r="3379" spans="1:50" x14ac:dyDescent="0.25">
      <c r="A3379" s="3"/>
      <c r="B3379" s="129"/>
      <c r="X3379" s="72"/>
      <c r="Y3379" s="132"/>
      <c r="AB3379" s="131"/>
      <c r="AC3379" s="131"/>
      <c r="AD3379" s="131"/>
      <c r="AE3379" s="131"/>
      <c r="AF3379" s="131"/>
      <c r="AG3379" s="131"/>
      <c r="AH3379" s="131"/>
      <c r="AI3379" s="131"/>
      <c r="AJ3379" s="140"/>
      <c r="AK3379" s="72"/>
      <c r="AL3379" s="133"/>
      <c r="AM3379" s="133"/>
      <c r="AN3379" s="133"/>
      <c r="AO3379" s="133"/>
      <c r="AP3379" s="133"/>
      <c r="AQ3379" s="133"/>
      <c r="AR3379" s="133"/>
      <c r="AS3379" s="133"/>
      <c r="AT3379" s="133"/>
      <c r="AU3379" s="133"/>
      <c r="AV3379" s="152"/>
      <c r="AW3379" s="134"/>
      <c r="AX3379" s="135"/>
    </row>
    <row r="3380" spans="1:50" x14ac:dyDescent="0.25">
      <c r="A3380" s="3"/>
      <c r="B3380" s="129"/>
      <c r="X3380" s="72"/>
      <c r="Y3380" s="132"/>
      <c r="AB3380" s="131"/>
      <c r="AC3380" s="131"/>
      <c r="AD3380" s="131"/>
      <c r="AE3380" s="131"/>
      <c r="AF3380" s="131"/>
      <c r="AG3380" s="131"/>
      <c r="AH3380" s="131"/>
      <c r="AI3380" s="131"/>
      <c r="AJ3380" s="140"/>
      <c r="AK3380" s="72"/>
      <c r="AL3380" s="133"/>
      <c r="AM3380" s="133"/>
      <c r="AN3380" s="133"/>
      <c r="AO3380" s="133"/>
      <c r="AP3380" s="133"/>
      <c r="AQ3380" s="133"/>
      <c r="AR3380" s="133"/>
      <c r="AS3380" s="133"/>
      <c r="AT3380" s="133"/>
      <c r="AU3380" s="133"/>
      <c r="AV3380" s="152"/>
      <c r="AW3380" s="134"/>
      <c r="AX3380" s="135"/>
    </row>
    <row r="3381" spans="1:50" x14ac:dyDescent="0.25">
      <c r="A3381" s="3"/>
      <c r="B3381" s="129"/>
      <c r="X3381" s="72"/>
      <c r="Y3381" s="132"/>
      <c r="AB3381" s="131"/>
      <c r="AC3381" s="131"/>
      <c r="AD3381" s="131"/>
      <c r="AE3381" s="131"/>
      <c r="AF3381" s="131"/>
      <c r="AG3381" s="131"/>
      <c r="AH3381" s="131"/>
      <c r="AI3381" s="131"/>
      <c r="AJ3381" s="140"/>
      <c r="AK3381" s="72"/>
      <c r="AL3381" s="133"/>
      <c r="AM3381" s="133"/>
      <c r="AN3381" s="133"/>
      <c r="AO3381" s="133"/>
      <c r="AP3381" s="133"/>
      <c r="AQ3381" s="133"/>
      <c r="AR3381" s="133"/>
      <c r="AS3381" s="133"/>
      <c r="AT3381" s="133"/>
      <c r="AU3381" s="133"/>
      <c r="AV3381" s="152"/>
      <c r="AW3381" s="134"/>
      <c r="AX3381" s="135"/>
    </row>
    <row r="3382" spans="1:50" x14ac:dyDescent="0.25">
      <c r="A3382" s="3"/>
      <c r="B3382" s="129"/>
      <c r="X3382" s="72"/>
      <c r="Y3382" s="132"/>
      <c r="AB3382" s="131"/>
      <c r="AC3382" s="131"/>
      <c r="AD3382" s="131"/>
      <c r="AE3382" s="131"/>
      <c r="AF3382" s="131"/>
      <c r="AG3382" s="131"/>
      <c r="AH3382" s="131"/>
      <c r="AI3382" s="131"/>
      <c r="AJ3382" s="140"/>
      <c r="AK3382" s="72"/>
      <c r="AL3382" s="133"/>
      <c r="AM3382" s="133"/>
      <c r="AN3382" s="133"/>
      <c r="AO3382" s="133"/>
      <c r="AP3382" s="133"/>
      <c r="AQ3382" s="133"/>
      <c r="AR3382" s="133"/>
      <c r="AS3382" s="133"/>
      <c r="AT3382" s="133"/>
      <c r="AU3382" s="133"/>
      <c r="AV3382" s="152"/>
      <c r="AW3382" s="134"/>
      <c r="AX3382" s="135"/>
    </row>
    <row r="3383" spans="1:50" x14ac:dyDescent="0.25">
      <c r="A3383" s="3"/>
      <c r="B3383" s="129"/>
      <c r="X3383" s="72"/>
      <c r="Y3383" s="132"/>
      <c r="AB3383" s="131"/>
      <c r="AC3383" s="131"/>
      <c r="AD3383" s="131"/>
      <c r="AE3383" s="131"/>
      <c r="AF3383" s="131"/>
      <c r="AG3383" s="131"/>
      <c r="AH3383" s="131"/>
      <c r="AI3383" s="131"/>
      <c r="AJ3383" s="140"/>
      <c r="AK3383" s="72"/>
      <c r="AL3383" s="133"/>
      <c r="AM3383" s="133"/>
      <c r="AN3383" s="133"/>
      <c r="AO3383" s="133"/>
      <c r="AP3383" s="133"/>
      <c r="AQ3383" s="133"/>
      <c r="AR3383" s="133"/>
      <c r="AS3383" s="133"/>
      <c r="AT3383" s="133"/>
      <c r="AU3383" s="133"/>
      <c r="AV3383" s="152"/>
      <c r="AW3383" s="134"/>
      <c r="AX3383" s="135"/>
    </row>
    <row r="3384" spans="1:50" x14ac:dyDescent="0.25">
      <c r="A3384" s="3"/>
      <c r="B3384" s="129"/>
      <c r="X3384" s="72"/>
      <c r="Y3384" s="132"/>
      <c r="AB3384" s="131"/>
      <c r="AC3384" s="131"/>
      <c r="AD3384" s="131"/>
      <c r="AE3384" s="131"/>
      <c r="AF3384" s="131"/>
      <c r="AG3384" s="131"/>
      <c r="AH3384" s="131"/>
      <c r="AI3384" s="131"/>
      <c r="AJ3384" s="140"/>
      <c r="AK3384" s="72"/>
      <c r="AL3384" s="133"/>
      <c r="AM3384" s="133"/>
      <c r="AN3384" s="133"/>
      <c r="AO3384" s="133"/>
      <c r="AP3384" s="133"/>
      <c r="AQ3384" s="133"/>
      <c r="AR3384" s="133"/>
      <c r="AS3384" s="133"/>
      <c r="AT3384" s="133"/>
      <c r="AU3384" s="133"/>
      <c r="AV3384" s="152"/>
      <c r="AW3384" s="134"/>
      <c r="AX3384" s="135"/>
    </row>
    <row r="3385" spans="1:50" x14ac:dyDescent="0.25">
      <c r="A3385" s="3"/>
      <c r="B3385" s="129"/>
      <c r="X3385" s="72"/>
      <c r="Y3385" s="132"/>
      <c r="AB3385" s="131"/>
      <c r="AC3385" s="131"/>
      <c r="AD3385" s="131"/>
      <c r="AE3385" s="131"/>
      <c r="AF3385" s="131"/>
      <c r="AG3385" s="131"/>
      <c r="AH3385" s="131"/>
      <c r="AI3385" s="131"/>
      <c r="AJ3385" s="140"/>
      <c r="AK3385" s="72"/>
      <c r="AL3385" s="133"/>
      <c r="AM3385" s="133"/>
      <c r="AN3385" s="133"/>
      <c r="AO3385" s="133"/>
      <c r="AP3385" s="133"/>
      <c r="AQ3385" s="133"/>
      <c r="AR3385" s="133"/>
      <c r="AS3385" s="133"/>
      <c r="AT3385" s="133"/>
      <c r="AU3385" s="133"/>
      <c r="AV3385" s="152"/>
      <c r="AW3385" s="134"/>
      <c r="AX3385" s="135"/>
    </row>
    <row r="3386" spans="1:50" x14ac:dyDescent="0.25">
      <c r="A3386" s="3"/>
      <c r="B3386" s="129"/>
      <c r="X3386" s="72"/>
      <c r="Y3386" s="132"/>
      <c r="AB3386" s="131"/>
      <c r="AC3386" s="131"/>
      <c r="AD3386" s="131"/>
      <c r="AE3386" s="131"/>
      <c r="AF3386" s="131"/>
      <c r="AG3386" s="131"/>
      <c r="AH3386" s="131"/>
      <c r="AI3386" s="131"/>
      <c r="AJ3386" s="140"/>
      <c r="AK3386" s="72"/>
      <c r="AL3386" s="133"/>
      <c r="AM3386" s="133"/>
      <c r="AN3386" s="133"/>
      <c r="AO3386" s="133"/>
      <c r="AP3386" s="133"/>
      <c r="AQ3386" s="133"/>
      <c r="AR3386" s="133"/>
      <c r="AS3386" s="133"/>
      <c r="AT3386" s="133"/>
      <c r="AU3386" s="133"/>
      <c r="AV3386" s="152"/>
      <c r="AW3386" s="134"/>
      <c r="AX3386" s="135"/>
    </row>
    <row r="3387" spans="1:50" x14ac:dyDescent="0.25">
      <c r="A3387" s="3"/>
      <c r="B3387" s="129"/>
      <c r="X3387" s="72"/>
      <c r="Y3387" s="132"/>
      <c r="AB3387" s="131"/>
      <c r="AC3387" s="131"/>
      <c r="AD3387" s="131"/>
      <c r="AE3387" s="131"/>
      <c r="AF3387" s="131"/>
      <c r="AG3387" s="131"/>
      <c r="AH3387" s="131"/>
      <c r="AI3387" s="131"/>
      <c r="AJ3387" s="140"/>
      <c r="AK3387" s="72"/>
      <c r="AL3387" s="133"/>
      <c r="AM3387" s="133"/>
      <c r="AN3387" s="133"/>
      <c r="AO3387" s="133"/>
      <c r="AP3387" s="133"/>
      <c r="AQ3387" s="133"/>
      <c r="AR3387" s="133"/>
      <c r="AS3387" s="133"/>
      <c r="AT3387" s="133"/>
      <c r="AU3387" s="133"/>
      <c r="AV3387" s="152"/>
      <c r="AW3387" s="134"/>
      <c r="AX3387" s="135"/>
    </row>
    <row r="3388" spans="1:50" x14ac:dyDescent="0.25">
      <c r="A3388" s="3"/>
      <c r="B3388" s="129"/>
      <c r="X3388" s="72"/>
      <c r="Y3388" s="132"/>
      <c r="AB3388" s="131"/>
      <c r="AC3388" s="131"/>
      <c r="AD3388" s="131"/>
      <c r="AE3388" s="131"/>
      <c r="AF3388" s="131"/>
      <c r="AG3388" s="131"/>
      <c r="AH3388" s="131"/>
      <c r="AI3388" s="131"/>
      <c r="AJ3388" s="140"/>
      <c r="AK3388" s="72"/>
      <c r="AL3388" s="133"/>
      <c r="AM3388" s="133"/>
      <c r="AN3388" s="133"/>
      <c r="AO3388" s="133"/>
      <c r="AP3388" s="133"/>
      <c r="AQ3388" s="133"/>
      <c r="AR3388" s="133"/>
      <c r="AS3388" s="133"/>
      <c r="AT3388" s="133"/>
      <c r="AU3388" s="133"/>
      <c r="AV3388" s="152"/>
      <c r="AW3388" s="134"/>
      <c r="AX3388" s="135"/>
    </row>
    <row r="3389" spans="1:50" x14ac:dyDescent="0.25">
      <c r="A3389" s="3"/>
      <c r="B3389" s="129"/>
      <c r="X3389" s="72"/>
      <c r="Y3389" s="132"/>
      <c r="AB3389" s="131"/>
      <c r="AC3389" s="131"/>
      <c r="AD3389" s="131"/>
      <c r="AE3389" s="131"/>
      <c r="AF3389" s="131"/>
      <c r="AG3389" s="131"/>
      <c r="AH3389" s="131"/>
      <c r="AI3389" s="131"/>
      <c r="AJ3389" s="140"/>
      <c r="AK3389" s="72"/>
      <c r="AL3389" s="133"/>
      <c r="AM3389" s="133"/>
      <c r="AN3389" s="133"/>
      <c r="AO3389" s="133"/>
      <c r="AP3389" s="133"/>
      <c r="AQ3389" s="133"/>
      <c r="AR3389" s="133"/>
      <c r="AS3389" s="133"/>
      <c r="AT3389" s="133"/>
      <c r="AU3389" s="133"/>
      <c r="AV3389" s="152"/>
      <c r="AW3389" s="134"/>
      <c r="AX3389" s="135"/>
    </row>
    <row r="3390" spans="1:50" x14ac:dyDescent="0.25">
      <c r="A3390" s="3"/>
      <c r="B3390" s="129"/>
      <c r="X3390" s="72"/>
      <c r="Y3390" s="132"/>
      <c r="AB3390" s="131"/>
      <c r="AC3390" s="131"/>
      <c r="AD3390" s="131"/>
      <c r="AE3390" s="131"/>
      <c r="AF3390" s="131"/>
      <c r="AG3390" s="131"/>
      <c r="AH3390" s="131"/>
      <c r="AI3390" s="131"/>
      <c r="AJ3390" s="140"/>
      <c r="AK3390" s="72"/>
      <c r="AL3390" s="133"/>
      <c r="AM3390" s="133"/>
      <c r="AN3390" s="133"/>
      <c r="AO3390" s="133"/>
      <c r="AP3390" s="133"/>
      <c r="AQ3390" s="133"/>
      <c r="AR3390" s="133"/>
      <c r="AS3390" s="133"/>
      <c r="AT3390" s="133"/>
      <c r="AU3390" s="133"/>
      <c r="AV3390" s="152"/>
      <c r="AW3390" s="134"/>
      <c r="AX3390" s="135"/>
    </row>
    <row r="3391" spans="1:50" x14ac:dyDescent="0.25">
      <c r="A3391" s="3"/>
      <c r="B3391" s="129"/>
      <c r="X3391" s="72"/>
      <c r="Y3391" s="132"/>
      <c r="AB3391" s="131"/>
      <c r="AC3391" s="131"/>
      <c r="AD3391" s="131"/>
      <c r="AE3391" s="131"/>
      <c r="AF3391" s="131"/>
      <c r="AG3391" s="131"/>
      <c r="AH3391" s="131"/>
      <c r="AI3391" s="131"/>
      <c r="AJ3391" s="140"/>
      <c r="AK3391" s="72"/>
      <c r="AL3391" s="133"/>
      <c r="AM3391" s="133"/>
      <c r="AN3391" s="133"/>
      <c r="AO3391" s="133"/>
      <c r="AP3391" s="133"/>
      <c r="AQ3391" s="133"/>
      <c r="AR3391" s="133"/>
      <c r="AS3391" s="133"/>
      <c r="AT3391" s="133"/>
      <c r="AU3391" s="133"/>
      <c r="AV3391" s="152"/>
      <c r="AW3391" s="134"/>
      <c r="AX3391" s="135"/>
    </row>
    <row r="3392" spans="1:50" x14ac:dyDescent="0.25">
      <c r="A3392" s="3"/>
      <c r="B3392" s="129"/>
      <c r="X3392" s="72"/>
      <c r="Y3392" s="132"/>
      <c r="AB3392" s="131"/>
      <c r="AC3392" s="131"/>
      <c r="AD3392" s="131"/>
      <c r="AE3392" s="131"/>
      <c r="AF3392" s="131"/>
      <c r="AG3392" s="131"/>
      <c r="AH3392" s="131"/>
      <c r="AI3392" s="131"/>
      <c r="AJ3392" s="140"/>
      <c r="AK3392" s="72"/>
      <c r="AL3392" s="133"/>
      <c r="AM3392" s="133"/>
      <c r="AN3392" s="133"/>
      <c r="AO3392" s="133"/>
      <c r="AP3392" s="133"/>
      <c r="AQ3392" s="133"/>
      <c r="AR3392" s="133"/>
      <c r="AS3392" s="133"/>
      <c r="AT3392" s="133"/>
      <c r="AU3392" s="133"/>
      <c r="AV3392" s="152"/>
      <c r="AW3392" s="134"/>
      <c r="AX3392" s="135"/>
    </row>
    <row r="3393" spans="1:50" x14ac:dyDescent="0.25">
      <c r="A3393" s="3"/>
      <c r="B3393" s="129"/>
      <c r="X3393" s="72"/>
      <c r="Y3393" s="132"/>
      <c r="AB3393" s="131"/>
      <c r="AC3393" s="131"/>
      <c r="AD3393" s="131"/>
      <c r="AE3393" s="131"/>
      <c r="AF3393" s="131"/>
      <c r="AG3393" s="131"/>
      <c r="AH3393" s="131"/>
      <c r="AI3393" s="131"/>
      <c r="AJ3393" s="140"/>
      <c r="AK3393" s="72"/>
      <c r="AL3393" s="133"/>
      <c r="AM3393" s="133"/>
      <c r="AN3393" s="133"/>
      <c r="AO3393" s="133"/>
      <c r="AP3393" s="133"/>
      <c r="AQ3393" s="133"/>
      <c r="AR3393" s="133"/>
      <c r="AS3393" s="133"/>
      <c r="AT3393" s="133"/>
      <c r="AU3393" s="133"/>
      <c r="AV3393" s="152"/>
      <c r="AW3393" s="134"/>
      <c r="AX3393" s="135"/>
    </row>
    <row r="3394" spans="1:50" x14ac:dyDescent="0.25">
      <c r="A3394" s="3"/>
      <c r="B3394" s="129"/>
      <c r="X3394" s="72"/>
      <c r="Y3394" s="132"/>
      <c r="AB3394" s="131"/>
      <c r="AC3394" s="131"/>
      <c r="AD3394" s="131"/>
      <c r="AE3394" s="131"/>
      <c r="AF3394" s="131"/>
      <c r="AG3394" s="131"/>
      <c r="AH3394" s="131"/>
      <c r="AI3394" s="131"/>
      <c r="AJ3394" s="140"/>
      <c r="AK3394" s="72"/>
      <c r="AL3394" s="133"/>
      <c r="AM3394" s="133"/>
      <c r="AN3394" s="133"/>
      <c r="AO3394" s="133"/>
      <c r="AP3394" s="133"/>
      <c r="AQ3394" s="133"/>
      <c r="AR3394" s="133"/>
      <c r="AS3394" s="133"/>
      <c r="AT3394" s="133"/>
      <c r="AU3394" s="133"/>
      <c r="AV3394" s="152"/>
      <c r="AW3394" s="134"/>
      <c r="AX3394" s="135"/>
    </row>
    <row r="3395" spans="1:50" x14ac:dyDescent="0.25">
      <c r="A3395" s="3"/>
      <c r="B3395" s="129"/>
      <c r="X3395" s="72"/>
      <c r="Y3395" s="132"/>
      <c r="AB3395" s="131"/>
      <c r="AC3395" s="131"/>
      <c r="AD3395" s="131"/>
      <c r="AE3395" s="131"/>
      <c r="AF3395" s="131"/>
      <c r="AG3395" s="131"/>
      <c r="AH3395" s="131"/>
      <c r="AI3395" s="131"/>
      <c r="AJ3395" s="140"/>
      <c r="AK3395" s="72"/>
      <c r="AL3395" s="133"/>
      <c r="AM3395" s="133"/>
      <c r="AN3395" s="133"/>
      <c r="AO3395" s="133"/>
      <c r="AP3395" s="133"/>
      <c r="AQ3395" s="133"/>
      <c r="AR3395" s="133"/>
      <c r="AS3395" s="133"/>
      <c r="AT3395" s="133"/>
      <c r="AU3395" s="133"/>
      <c r="AV3395" s="152"/>
      <c r="AW3395" s="134"/>
      <c r="AX3395" s="135"/>
    </row>
    <row r="3396" spans="1:50" x14ac:dyDescent="0.25">
      <c r="A3396" s="3"/>
      <c r="B3396" s="129"/>
      <c r="X3396" s="72"/>
      <c r="Y3396" s="132"/>
      <c r="AB3396" s="131"/>
      <c r="AC3396" s="131"/>
      <c r="AD3396" s="131"/>
      <c r="AE3396" s="131"/>
      <c r="AF3396" s="131"/>
      <c r="AG3396" s="131"/>
      <c r="AH3396" s="131"/>
      <c r="AI3396" s="131"/>
      <c r="AJ3396" s="140"/>
      <c r="AK3396" s="72"/>
      <c r="AL3396" s="133"/>
      <c r="AM3396" s="133"/>
      <c r="AN3396" s="133"/>
      <c r="AO3396" s="133"/>
      <c r="AP3396" s="133"/>
      <c r="AQ3396" s="133"/>
      <c r="AR3396" s="133"/>
      <c r="AS3396" s="133"/>
      <c r="AT3396" s="133"/>
      <c r="AU3396" s="133"/>
      <c r="AV3396" s="152"/>
      <c r="AW3396" s="134"/>
      <c r="AX3396" s="135"/>
    </row>
    <row r="3397" spans="1:50" x14ac:dyDescent="0.25">
      <c r="A3397" s="3"/>
      <c r="B3397" s="129"/>
      <c r="X3397" s="72"/>
      <c r="Y3397" s="132"/>
      <c r="AB3397" s="131"/>
      <c r="AC3397" s="131"/>
      <c r="AD3397" s="131"/>
      <c r="AE3397" s="131"/>
      <c r="AF3397" s="131"/>
      <c r="AG3397" s="131"/>
      <c r="AH3397" s="131"/>
      <c r="AI3397" s="131"/>
      <c r="AJ3397" s="140"/>
      <c r="AK3397" s="72"/>
      <c r="AL3397" s="133"/>
      <c r="AM3397" s="133"/>
      <c r="AN3397" s="133"/>
      <c r="AO3397" s="133"/>
      <c r="AP3397" s="133"/>
      <c r="AQ3397" s="133"/>
      <c r="AR3397" s="133"/>
      <c r="AS3397" s="133"/>
      <c r="AT3397" s="133"/>
      <c r="AU3397" s="133"/>
      <c r="AV3397" s="152"/>
      <c r="AW3397" s="134"/>
      <c r="AX3397" s="135"/>
    </row>
    <row r="3398" spans="1:50" x14ac:dyDescent="0.25">
      <c r="A3398" s="3"/>
      <c r="B3398" s="129"/>
      <c r="X3398" s="72"/>
      <c r="Y3398" s="132"/>
      <c r="AB3398" s="131"/>
      <c r="AC3398" s="131"/>
      <c r="AD3398" s="131"/>
      <c r="AE3398" s="131"/>
      <c r="AF3398" s="131"/>
      <c r="AG3398" s="131"/>
      <c r="AH3398" s="131"/>
      <c r="AI3398" s="131"/>
      <c r="AJ3398" s="140"/>
      <c r="AK3398" s="72"/>
      <c r="AL3398" s="133"/>
      <c r="AM3398" s="133"/>
      <c r="AN3398" s="133"/>
      <c r="AO3398" s="133"/>
      <c r="AP3398" s="133"/>
      <c r="AQ3398" s="133"/>
      <c r="AR3398" s="133"/>
      <c r="AS3398" s="133"/>
      <c r="AT3398" s="133"/>
      <c r="AU3398" s="133"/>
      <c r="AV3398" s="152"/>
      <c r="AW3398" s="134"/>
      <c r="AX3398" s="135"/>
    </row>
    <row r="3399" spans="1:50" x14ac:dyDescent="0.25">
      <c r="A3399" s="3"/>
      <c r="B3399" s="129"/>
      <c r="X3399" s="72"/>
      <c r="Y3399" s="132"/>
      <c r="AB3399" s="131"/>
      <c r="AC3399" s="131"/>
      <c r="AD3399" s="131"/>
      <c r="AE3399" s="131"/>
      <c r="AF3399" s="131"/>
      <c r="AG3399" s="131"/>
      <c r="AH3399" s="131"/>
      <c r="AI3399" s="131"/>
      <c r="AJ3399" s="140"/>
      <c r="AK3399" s="72"/>
      <c r="AL3399" s="133"/>
      <c r="AM3399" s="133"/>
      <c r="AN3399" s="133"/>
      <c r="AO3399" s="133"/>
      <c r="AP3399" s="133"/>
      <c r="AQ3399" s="133"/>
      <c r="AR3399" s="133"/>
      <c r="AS3399" s="133"/>
      <c r="AT3399" s="133"/>
      <c r="AU3399" s="133"/>
      <c r="AV3399" s="152"/>
      <c r="AW3399" s="134"/>
      <c r="AX3399" s="135"/>
    </row>
    <row r="3400" spans="1:50" x14ac:dyDescent="0.25">
      <c r="A3400" s="3"/>
      <c r="B3400" s="129"/>
      <c r="X3400" s="72"/>
      <c r="Y3400" s="132"/>
      <c r="AB3400" s="131"/>
      <c r="AC3400" s="131"/>
      <c r="AD3400" s="131"/>
      <c r="AE3400" s="131"/>
      <c r="AF3400" s="131"/>
      <c r="AG3400" s="131"/>
      <c r="AH3400" s="131"/>
      <c r="AI3400" s="131"/>
      <c r="AJ3400" s="140"/>
      <c r="AK3400" s="72"/>
      <c r="AL3400" s="133"/>
      <c r="AM3400" s="133"/>
      <c r="AN3400" s="133"/>
      <c r="AO3400" s="133"/>
      <c r="AP3400" s="133"/>
      <c r="AQ3400" s="133"/>
      <c r="AR3400" s="133"/>
      <c r="AS3400" s="133"/>
      <c r="AT3400" s="133"/>
      <c r="AU3400" s="133"/>
      <c r="AV3400" s="152"/>
      <c r="AW3400" s="134"/>
      <c r="AX3400" s="135"/>
    </row>
    <row r="3401" spans="1:50" x14ac:dyDescent="0.25">
      <c r="A3401" s="3"/>
      <c r="B3401" s="129"/>
      <c r="X3401" s="72"/>
      <c r="Y3401" s="132"/>
      <c r="AB3401" s="131"/>
      <c r="AC3401" s="131"/>
      <c r="AD3401" s="131"/>
      <c r="AE3401" s="131"/>
      <c r="AF3401" s="131"/>
      <c r="AG3401" s="131"/>
      <c r="AH3401" s="131"/>
      <c r="AI3401" s="131"/>
      <c r="AJ3401" s="140"/>
      <c r="AK3401" s="72"/>
      <c r="AL3401" s="133"/>
      <c r="AM3401" s="133"/>
      <c r="AN3401" s="133"/>
      <c r="AO3401" s="133"/>
      <c r="AP3401" s="133"/>
      <c r="AQ3401" s="133"/>
      <c r="AR3401" s="133"/>
      <c r="AS3401" s="133"/>
      <c r="AT3401" s="133"/>
      <c r="AU3401" s="133"/>
      <c r="AV3401" s="152"/>
      <c r="AW3401" s="134"/>
      <c r="AX3401" s="135"/>
    </row>
    <row r="3402" spans="1:50" x14ac:dyDescent="0.25">
      <c r="A3402" s="3"/>
      <c r="B3402" s="129"/>
      <c r="X3402" s="72"/>
      <c r="Y3402" s="132"/>
      <c r="AB3402" s="131"/>
      <c r="AC3402" s="131"/>
      <c r="AD3402" s="131"/>
      <c r="AE3402" s="131"/>
      <c r="AF3402" s="131"/>
      <c r="AG3402" s="131"/>
      <c r="AH3402" s="131"/>
      <c r="AI3402" s="131"/>
      <c r="AJ3402" s="140"/>
      <c r="AK3402" s="72"/>
      <c r="AL3402" s="133"/>
      <c r="AM3402" s="133"/>
      <c r="AN3402" s="133"/>
      <c r="AO3402" s="133"/>
      <c r="AP3402" s="133"/>
      <c r="AQ3402" s="133"/>
      <c r="AR3402" s="133"/>
      <c r="AS3402" s="133"/>
      <c r="AT3402" s="133"/>
      <c r="AU3402" s="133"/>
      <c r="AV3402" s="152"/>
      <c r="AW3402" s="134"/>
      <c r="AX3402" s="135"/>
    </row>
    <row r="3403" spans="1:50" x14ac:dyDescent="0.25">
      <c r="A3403" s="3"/>
      <c r="B3403" s="129"/>
      <c r="X3403" s="72"/>
      <c r="Y3403" s="132"/>
      <c r="AB3403" s="131"/>
      <c r="AC3403" s="131"/>
      <c r="AD3403" s="131"/>
      <c r="AE3403" s="131"/>
      <c r="AF3403" s="131"/>
      <c r="AG3403" s="131"/>
      <c r="AH3403" s="131"/>
      <c r="AI3403" s="131"/>
      <c r="AJ3403" s="140"/>
      <c r="AK3403" s="72"/>
      <c r="AL3403" s="133"/>
      <c r="AM3403" s="133"/>
      <c r="AN3403" s="133"/>
      <c r="AO3403" s="133"/>
      <c r="AP3403" s="133"/>
      <c r="AQ3403" s="133"/>
      <c r="AR3403" s="133"/>
      <c r="AS3403" s="133"/>
      <c r="AT3403" s="133"/>
      <c r="AU3403" s="133"/>
      <c r="AV3403" s="152"/>
      <c r="AW3403" s="134"/>
      <c r="AX3403" s="135"/>
    </row>
    <row r="3404" spans="1:50" x14ac:dyDescent="0.25">
      <c r="A3404" s="3"/>
      <c r="B3404" s="129"/>
      <c r="X3404" s="72"/>
      <c r="Y3404" s="132"/>
      <c r="AB3404" s="131"/>
      <c r="AC3404" s="131"/>
      <c r="AD3404" s="131"/>
      <c r="AE3404" s="131"/>
      <c r="AF3404" s="131"/>
      <c r="AG3404" s="131"/>
      <c r="AH3404" s="131"/>
      <c r="AI3404" s="131"/>
      <c r="AJ3404" s="140"/>
      <c r="AK3404" s="72"/>
      <c r="AL3404" s="133"/>
      <c r="AM3404" s="133"/>
      <c r="AN3404" s="133"/>
      <c r="AO3404" s="133"/>
      <c r="AP3404" s="133"/>
      <c r="AQ3404" s="133"/>
      <c r="AR3404" s="133"/>
      <c r="AS3404" s="133"/>
      <c r="AT3404" s="133"/>
      <c r="AU3404" s="133"/>
      <c r="AV3404" s="152"/>
      <c r="AW3404" s="134"/>
      <c r="AX3404" s="135"/>
    </row>
    <row r="3405" spans="1:50" x14ac:dyDescent="0.25">
      <c r="A3405" s="3"/>
      <c r="B3405" s="129"/>
      <c r="X3405" s="72"/>
      <c r="Y3405" s="132"/>
      <c r="AB3405" s="131"/>
      <c r="AC3405" s="131"/>
      <c r="AD3405" s="131"/>
      <c r="AE3405" s="131"/>
      <c r="AF3405" s="131"/>
      <c r="AG3405" s="131"/>
      <c r="AH3405" s="131"/>
      <c r="AI3405" s="131"/>
      <c r="AJ3405" s="140"/>
      <c r="AK3405" s="72"/>
      <c r="AL3405" s="133"/>
      <c r="AM3405" s="133"/>
      <c r="AN3405" s="133"/>
      <c r="AO3405" s="133"/>
      <c r="AP3405" s="133"/>
      <c r="AQ3405" s="133"/>
      <c r="AR3405" s="133"/>
      <c r="AS3405" s="133"/>
      <c r="AT3405" s="133"/>
      <c r="AU3405" s="133"/>
      <c r="AV3405" s="152"/>
      <c r="AW3405" s="134"/>
      <c r="AX3405" s="135"/>
    </row>
    <row r="3406" spans="1:50" x14ac:dyDescent="0.25">
      <c r="A3406" s="3"/>
      <c r="B3406" s="129"/>
      <c r="X3406" s="72"/>
      <c r="Y3406" s="132"/>
      <c r="AB3406" s="131"/>
      <c r="AC3406" s="131"/>
      <c r="AD3406" s="131"/>
      <c r="AE3406" s="131"/>
      <c r="AF3406" s="131"/>
      <c r="AG3406" s="131"/>
      <c r="AH3406" s="131"/>
      <c r="AI3406" s="131"/>
      <c r="AJ3406" s="140"/>
      <c r="AK3406" s="72"/>
      <c r="AL3406" s="133"/>
      <c r="AM3406" s="133"/>
      <c r="AN3406" s="133"/>
      <c r="AO3406" s="133"/>
      <c r="AP3406" s="133"/>
      <c r="AQ3406" s="133"/>
      <c r="AR3406" s="133"/>
      <c r="AS3406" s="133"/>
      <c r="AT3406" s="133"/>
      <c r="AU3406" s="133"/>
      <c r="AV3406" s="152"/>
      <c r="AW3406" s="134"/>
      <c r="AX3406" s="135"/>
    </row>
    <row r="3407" spans="1:50" x14ac:dyDescent="0.25">
      <c r="A3407" s="3"/>
      <c r="B3407" s="129"/>
      <c r="X3407" s="72"/>
      <c r="Y3407" s="132"/>
      <c r="AB3407" s="131"/>
      <c r="AC3407" s="131"/>
      <c r="AD3407" s="131"/>
      <c r="AE3407" s="131"/>
      <c r="AF3407" s="131"/>
      <c r="AG3407" s="131"/>
      <c r="AH3407" s="131"/>
      <c r="AI3407" s="131"/>
      <c r="AJ3407" s="140"/>
      <c r="AK3407" s="72"/>
      <c r="AL3407" s="133"/>
      <c r="AM3407" s="133"/>
      <c r="AN3407" s="133"/>
      <c r="AO3407" s="133"/>
      <c r="AP3407" s="133"/>
      <c r="AQ3407" s="133"/>
      <c r="AR3407" s="133"/>
      <c r="AS3407" s="133"/>
      <c r="AT3407" s="133"/>
      <c r="AU3407" s="133"/>
      <c r="AV3407" s="152"/>
      <c r="AW3407" s="134"/>
      <c r="AX3407" s="135"/>
    </row>
    <row r="3408" spans="1:50" x14ac:dyDescent="0.25">
      <c r="A3408" s="3"/>
      <c r="B3408" s="129"/>
      <c r="X3408" s="72"/>
      <c r="Y3408" s="132"/>
      <c r="AB3408" s="131"/>
      <c r="AC3408" s="131"/>
      <c r="AD3408" s="131"/>
      <c r="AE3408" s="131"/>
      <c r="AF3408" s="131"/>
      <c r="AG3408" s="131"/>
      <c r="AH3408" s="131"/>
      <c r="AI3408" s="131"/>
      <c r="AJ3408" s="140"/>
      <c r="AK3408" s="72"/>
      <c r="AL3408" s="133"/>
      <c r="AM3408" s="133"/>
      <c r="AN3408" s="133"/>
      <c r="AO3408" s="133"/>
      <c r="AP3408" s="133"/>
      <c r="AQ3408" s="133"/>
      <c r="AR3408" s="133"/>
      <c r="AS3408" s="133"/>
      <c r="AT3408" s="133"/>
      <c r="AU3408" s="133"/>
      <c r="AV3408" s="152"/>
      <c r="AW3408" s="134"/>
      <c r="AX3408" s="135"/>
    </row>
    <row r="3409" spans="1:50" x14ac:dyDescent="0.25">
      <c r="A3409" s="3"/>
      <c r="B3409" s="129"/>
      <c r="X3409" s="72"/>
      <c r="Y3409" s="132"/>
      <c r="AB3409" s="131"/>
      <c r="AC3409" s="131"/>
      <c r="AD3409" s="131"/>
      <c r="AE3409" s="131"/>
      <c r="AF3409" s="131"/>
      <c r="AG3409" s="131"/>
      <c r="AH3409" s="131"/>
      <c r="AI3409" s="131"/>
      <c r="AJ3409" s="140"/>
      <c r="AK3409" s="72"/>
      <c r="AL3409" s="133"/>
      <c r="AM3409" s="133"/>
      <c r="AN3409" s="133"/>
      <c r="AO3409" s="133"/>
      <c r="AP3409" s="133"/>
      <c r="AQ3409" s="133"/>
      <c r="AR3409" s="133"/>
      <c r="AS3409" s="133"/>
      <c r="AT3409" s="133"/>
      <c r="AU3409" s="133"/>
      <c r="AV3409" s="152"/>
      <c r="AW3409" s="134"/>
      <c r="AX3409" s="135"/>
    </row>
    <row r="3410" spans="1:50" x14ac:dyDescent="0.25">
      <c r="A3410" s="3"/>
      <c r="B3410" s="129"/>
      <c r="X3410" s="72"/>
      <c r="Y3410" s="132"/>
      <c r="AB3410" s="131"/>
      <c r="AC3410" s="131"/>
      <c r="AD3410" s="131"/>
      <c r="AE3410" s="131"/>
      <c r="AF3410" s="131"/>
      <c r="AG3410" s="131"/>
      <c r="AH3410" s="131"/>
      <c r="AI3410" s="131"/>
      <c r="AJ3410" s="140"/>
      <c r="AK3410" s="72"/>
      <c r="AL3410" s="133"/>
      <c r="AM3410" s="133"/>
      <c r="AN3410" s="133"/>
      <c r="AO3410" s="133"/>
      <c r="AP3410" s="133"/>
      <c r="AQ3410" s="133"/>
      <c r="AR3410" s="133"/>
      <c r="AS3410" s="133"/>
      <c r="AT3410" s="133"/>
      <c r="AU3410" s="133"/>
      <c r="AV3410" s="152"/>
      <c r="AW3410" s="134"/>
      <c r="AX3410" s="135"/>
    </row>
    <row r="3411" spans="1:50" x14ac:dyDescent="0.25">
      <c r="A3411" s="3"/>
      <c r="B3411" s="129"/>
      <c r="X3411" s="72"/>
      <c r="Y3411" s="132"/>
      <c r="AB3411" s="131"/>
      <c r="AC3411" s="131"/>
      <c r="AD3411" s="131"/>
      <c r="AE3411" s="131"/>
      <c r="AF3411" s="131"/>
      <c r="AG3411" s="131"/>
      <c r="AH3411" s="131"/>
      <c r="AI3411" s="131"/>
      <c r="AJ3411" s="140"/>
      <c r="AK3411" s="72"/>
      <c r="AL3411" s="133"/>
      <c r="AM3411" s="133"/>
      <c r="AN3411" s="133"/>
      <c r="AO3411" s="133"/>
      <c r="AP3411" s="133"/>
      <c r="AQ3411" s="133"/>
      <c r="AR3411" s="133"/>
      <c r="AS3411" s="133"/>
      <c r="AT3411" s="133"/>
      <c r="AU3411" s="133"/>
      <c r="AV3411" s="152"/>
      <c r="AW3411" s="134"/>
      <c r="AX3411" s="135"/>
    </row>
    <row r="3412" spans="1:50" x14ac:dyDescent="0.25">
      <c r="A3412" s="3"/>
      <c r="B3412" s="129"/>
      <c r="X3412" s="72"/>
      <c r="Y3412" s="132"/>
      <c r="AB3412" s="131"/>
      <c r="AC3412" s="131"/>
      <c r="AD3412" s="131"/>
      <c r="AE3412" s="131"/>
      <c r="AF3412" s="131"/>
      <c r="AG3412" s="131"/>
      <c r="AH3412" s="131"/>
      <c r="AI3412" s="131"/>
      <c r="AJ3412" s="140"/>
      <c r="AK3412" s="72"/>
      <c r="AL3412" s="133"/>
      <c r="AM3412" s="133"/>
      <c r="AN3412" s="133"/>
      <c r="AO3412" s="133"/>
      <c r="AP3412" s="133"/>
      <c r="AQ3412" s="133"/>
      <c r="AR3412" s="133"/>
      <c r="AS3412" s="133"/>
      <c r="AT3412" s="133"/>
      <c r="AU3412" s="133"/>
      <c r="AV3412" s="152"/>
      <c r="AW3412" s="134"/>
      <c r="AX3412" s="135"/>
    </row>
    <row r="3413" spans="1:50" x14ac:dyDescent="0.25">
      <c r="A3413" s="3"/>
      <c r="B3413" s="129"/>
      <c r="X3413" s="72"/>
      <c r="Y3413" s="132"/>
      <c r="AB3413" s="131"/>
      <c r="AC3413" s="131"/>
      <c r="AD3413" s="131"/>
      <c r="AE3413" s="131"/>
      <c r="AF3413" s="131"/>
      <c r="AG3413" s="131"/>
      <c r="AH3413" s="131"/>
      <c r="AI3413" s="131"/>
      <c r="AJ3413" s="140"/>
      <c r="AK3413" s="72"/>
      <c r="AL3413" s="133"/>
      <c r="AM3413" s="133"/>
      <c r="AN3413" s="133"/>
      <c r="AO3413" s="133"/>
      <c r="AP3413" s="133"/>
      <c r="AQ3413" s="133"/>
      <c r="AR3413" s="133"/>
      <c r="AS3413" s="133"/>
      <c r="AT3413" s="133"/>
      <c r="AU3413" s="133"/>
      <c r="AV3413" s="152"/>
      <c r="AW3413" s="134"/>
      <c r="AX3413" s="135"/>
    </row>
    <row r="3414" spans="1:50" x14ac:dyDescent="0.25">
      <c r="A3414" s="3"/>
      <c r="B3414" s="129"/>
      <c r="X3414" s="72"/>
      <c r="Y3414" s="132"/>
      <c r="AB3414" s="131"/>
      <c r="AC3414" s="131"/>
      <c r="AD3414" s="131"/>
      <c r="AE3414" s="131"/>
      <c r="AF3414" s="131"/>
      <c r="AG3414" s="131"/>
      <c r="AH3414" s="131"/>
      <c r="AI3414" s="131"/>
      <c r="AJ3414" s="140"/>
      <c r="AK3414" s="72"/>
      <c r="AL3414" s="133"/>
      <c r="AM3414" s="133"/>
      <c r="AN3414" s="133"/>
      <c r="AO3414" s="133"/>
      <c r="AP3414" s="133"/>
      <c r="AQ3414" s="133"/>
      <c r="AR3414" s="133"/>
      <c r="AS3414" s="133"/>
      <c r="AT3414" s="133"/>
      <c r="AU3414" s="133"/>
      <c r="AV3414" s="152"/>
      <c r="AW3414" s="134"/>
      <c r="AX3414" s="135"/>
    </row>
    <row r="3415" spans="1:50" x14ac:dyDescent="0.25">
      <c r="A3415" s="3"/>
      <c r="B3415" s="129"/>
      <c r="X3415" s="72"/>
      <c r="Y3415" s="132"/>
      <c r="AB3415" s="131"/>
      <c r="AC3415" s="131"/>
      <c r="AD3415" s="131"/>
      <c r="AE3415" s="131"/>
      <c r="AF3415" s="131"/>
      <c r="AG3415" s="131"/>
      <c r="AH3415" s="131"/>
      <c r="AI3415" s="131"/>
      <c r="AJ3415" s="140"/>
      <c r="AK3415" s="72"/>
      <c r="AL3415" s="133"/>
      <c r="AM3415" s="133"/>
      <c r="AN3415" s="133"/>
      <c r="AO3415" s="133"/>
      <c r="AP3415" s="133"/>
      <c r="AQ3415" s="133"/>
      <c r="AR3415" s="133"/>
      <c r="AS3415" s="133"/>
      <c r="AT3415" s="133"/>
      <c r="AU3415" s="133"/>
      <c r="AV3415" s="152"/>
      <c r="AW3415" s="134"/>
      <c r="AX3415" s="135"/>
    </row>
    <row r="3416" spans="1:50" x14ac:dyDescent="0.25">
      <c r="A3416" s="3"/>
      <c r="B3416" s="129"/>
      <c r="X3416" s="72"/>
      <c r="Y3416" s="132"/>
      <c r="AB3416" s="131"/>
      <c r="AC3416" s="131"/>
      <c r="AD3416" s="131"/>
      <c r="AE3416" s="131"/>
      <c r="AF3416" s="131"/>
      <c r="AG3416" s="131"/>
      <c r="AH3416" s="131"/>
      <c r="AI3416" s="131"/>
      <c r="AJ3416" s="140"/>
      <c r="AK3416" s="72"/>
      <c r="AL3416" s="133"/>
      <c r="AM3416" s="133"/>
      <c r="AN3416" s="133"/>
      <c r="AO3416" s="133"/>
      <c r="AP3416" s="133"/>
      <c r="AQ3416" s="133"/>
      <c r="AR3416" s="133"/>
      <c r="AS3416" s="133"/>
      <c r="AT3416" s="133"/>
      <c r="AU3416" s="133"/>
      <c r="AV3416" s="152"/>
      <c r="AW3416" s="134"/>
      <c r="AX3416" s="135"/>
    </row>
    <row r="3417" spans="1:50" x14ac:dyDescent="0.25">
      <c r="A3417" s="3"/>
      <c r="B3417" s="129"/>
      <c r="X3417" s="72"/>
      <c r="Y3417" s="132"/>
      <c r="AB3417" s="131"/>
      <c r="AC3417" s="131"/>
      <c r="AD3417" s="131"/>
      <c r="AE3417" s="131"/>
      <c r="AF3417" s="131"/>
      <c r="AG3417" s="131"/>
      <c r="AH3417" s="131"/>
      <c r="AI3417" s="131"/>
      <c r="AJ3417" s="140"/>
      <c r="AK3417" s="72"/>
      <c r="AL3417" s="133"/>
      <c r="AM3417" s="133"/>
      <c r="AN3417" s="133"/>
      <c r="AO3417" s="133"/>
      <c r="AP3417" s="133"/>
      <c r="AQ3417" s="133"/>
      <c r="AR3417" s="133"/>
      <c r="AS3417" s="133"/>
      <c r="AT3417" s="133"/>
      <c r="AU3417" s="133"/>
      <c r="AV3417" s="152"/>
      <c r="AW3417" s="134"/>
      <c r="AX3417" s="135"/>
    </row>
    <row r="3418" spans="1:50" x14ac:dyDescent="0.25">
      <c r="A3418" s="3"/>
      <c r="B3418" s="129"/>
      <c r="X3418" s="72"/>
      <c r="Y3418" s="132"/>
      <c r="AB3418" s="131"/>
      <c r="AC3418" s="131"/>
      <c r="AD3418" s="131"/>
      <c r="AE3418" s="131"/>
      <c r="AF3418" s="131"/>
      <c r="AG3418" s="131"/>
      <c r="AH3418" s="131"/>
      <c r="AI3418" s="131"/>
      <c r="AJ3418" s="140"/>
      <c r="AK3418" s="72"/>
      <c r="AL3418" s="133"/>
      <c r="AM3418" s="133"/>
      <c r="AN3418" s="133"/>
      <c r="AO3418" s="133"/>
      <c r="AP3418" s="133"/>
      <c r="AQ3418" s="133"/>
      <c r="AR3418" s="133"/>
      <c r="AS3418" s="133"/>
      <c r="AT3418" s="133"/>
      <c r="AU3418" s="133"/>
      <c r="AV3418" s="152"/>
      <c r="AW3418" s="134"/>
      <c r="AX3418" s="135"/>
    </row>
    <row r="3419" spans="1:50" x14ac:dyDescent="0.25">
      <c r="A3419" s="3"/>
      <c r="B3419" s="129"/>
      <c r="X3419" s="72"/>
      <c r="Y3419" s="132"/>
      <c r="AB3419" s="131"/>
      <c r="AC3419" s="131"/>
      <c r="AD3419" s="131"/>
      <c r="AE3419" s="131"/>
      <c r="AF3419" s="131"/>
      <c r="AG3419" s="131"/>
      <c r="AH3419" s="131"/>
      <c r="AI3419" s="131"/>
      <c r="AJ3419" s="140"/>
      <c r="AK3419" s="72"/>
      <c r="AL3419" s="133"/>
      <c r="AM3419" s="133"/>
      <c r="AN3419" s="133"/>
      <c r="AO3419" s="133"/>
      <c r="AP3419" s="133"/>
      <c r="AQ3419" s="133"/>
      <c r="AR3419" s="133"/>
      <c r="AS3419" s="133"/>
      <c r="AT3419" s="133"/>
      <c r="AU3419" s="133"/>
      <c r="AV3419" s="152"/>
      <c r="AW3419" s="134"/>
      <c r="AX3419" s="135"/>
    </row>
    <row r="3420" spans="1:50" x14ac:dyDescent="0.25">
      <c r="A3420" s="3"/>
      <c r="B3420" s="129"/>
      <c r="X3420" s="72"/>
      <c r="Y3420" s="132"/>
      <c r="AB3420" s="131"/>
      <c r="AC3420" s="131"/>
      <c r="AD3420" s="131"/>
      <c r="AE3420" s="131"/>
      <c r="AF3420" s="131"/>
      <c r="AG3420" s="131"/>
      <c r="AH3420" s="131"/>
      <c r="AI3420" s="131"/>
      <c r="AJ3420" s="140"/>
      <c r="AK3420" s="72"/>
      <c r="AL3420" s="133"/>
      <c r="AM3420" s="133"/>
      <c r="AN3420" s="133"/>
      <c r="AO3420" s="133"/>
      <c r="AP3420" s="133"/>
      <c r="AQ3420" s="133"/>
      <c r="AR3420" s="133"/>
      <c r="AS3420" s="133"/>
      <c r="AT3420" s="133"/>
      <c r="AU3420" s="133"/>
      <c r="AV3420" s="152"/>
      <c r="AW3420" s="134"/>
      <c r="AX3420" s="135"/>
    </row>
    <row r="3421" spans="1:50" x14ac:dyDescent="0.25">
      <c r="A3421" s="3"/>
      <c r="B3421" s="129"/>
      <c r="X3421" s="72"/>
      <c r="Y3421" s="132"/>
      <c r="AB3421" s="131"/>
      <c r="AC3421" s="131"/>
      <c r="AD3421" s="131"/>
      <c r="AE3421" s="131"/>
      <c r="AF3421" s="131"/>
      <c r="AG3421" s="131"/>
      <c r="AH3421" s="131"/>
      <c r="AI3421" s="131"/>
      <c r="AJ3421" s="140"/>
      <c r="AK3421" s="72"/>
      <c r="AL3421" s="133"/>
      <c r="AM3421" s="133"/>
      <c r="AN3421" s="133"/>
      <c r="AO3421" s="133"/>
      <c r="AP3421" s="133"/>
      <c r="AQ3421" s="133"/>
      <c r="AR3421" s="133"/>
      <c r="AS3421" s="133"/>
      <c r="AT3421" s="133"/>
      <c r="AU3421" s="133"/>
      <c r="AV3421" s="152"/>
      <c r="AW3421" s="134"/>
      <c r="AX3421" s="135"/>
    </row>
    <row r="3422" spans="1:50" x14ac:dyDescent="0.25">
      <c r="A3422" s="3"/>
      <c r="B3422" s="129"/>
      <c r="X3422" s="72"/>
      <c r="Y3422" s="132"/>
      <c r="AB3422" s="131"/>
      <c r="AC3422" s="131"/>
      <c r="AD3422" s="131"/>
      <c r="AE3422" s="131"/>
      <c r="AF3422" s="131"/>
      <c r="AG3422" s="131"/>
      <c r="AH3422" s="131"/>
      <c r="AI3422" s="131"/>
      <c r="AJ3422" s="140"/>
      <c r="AK3422" s="72"/>
      <c r="AL3422" s="133"/>
      <c r="AM3422" s="133"/>
      <c r="AN3422" s="133"/>
      <c r="AO3422" s="133"/>
      <c r="AP3422" s="133"/>
      <c r="AQ3422" s="133"/>
      <c r="AR3422" s="133"/>
      <c r="AS3422" s="133"/>
      <c r="AT3422" s="133"/>
      <c r="AU3422" s="133"/>
      <c r="AV3422" s="152"/>
      <c r="AW3422" s="134"/>
      <c r="AX3422" s="135"/>
    </row>
    <row r="3423" spans="1:50" x14ac:dyDescent="0.25">
      <c r="A3423" s="3"/>
      <c r="B3423" s="129"/>
      <c r="X3423" s="72"/>
      <c r="Y3423" s="132"/>
      <c r="AB3423" s="131"/>
      <c r="AC3423" s="131"/>
      <c r="AD3423" s="131"/>
      <c r="AE3423" s="131"/>
      <c r="AF3423" s="131"/>
      <c r="AG3423" s="131"/>
      <c r="AH3423" s="131"/>
      <c r="AI3423" s="131"/>
      <c r="AJ3423" s="140"/>
      <c r="AK3423" s="72"/>
      <c r="AL3423" s="133"/>
      <c r="AM3423" s="133"/>
      <c r="AN3423" s="133"/>
      <c r="AO3423" s="133"/>
      <c r="AP3423" s="133"/>
      <c r="AQ3423" s="133"/>
      <c r="AR3423" s="133"/>
      <c r="AS3423" s="133"/>
      <c r="AT3423" s="133"/>
      <c r="AU3423" s="133"/>
      <c r="AV3423" s="152"/>
      <c r="AW3423" s="134"/>
      <c r="AX3423" s="135"/>
    </row>
    <row r="3424" spans="1:50" x14ac:dyDescent="0.25">
      <c r="A3424" s="3"/>
      <c r="B3424" s="129"/>
      <c r="X3424" s="72"/>
      <c r="Y3424" s="132"/>
      <c r="AB3424" s="131"/>
      <c r="AC3424" s="131"/>
      <c r="AD3424" s="131"/>
      <c r="AE3424" s="131"/>
      <c r="AF3424" s="131"/>
      <c r="AG3424" s="131"/>
      <c r="AH3424" s="131"/>
      <c r="AI3424" s="131"/>
      <c r="AJ3424" s="140"/>
      <c r="AK3424" s="72"/>
      <c r="AL3424" s="133"/>
      <c r="AM3424" s="133"/>
      <c r="AN3424" s="133"/>
      <c r="AO3424" s="133"/>
      <c r="AP3424" s="133"/>
      <c r="AQ3424" s="133"/>
      <c r="AR3424" s="133"/>
      <c r="AS3424" s="133"/>
      <c r="AT3424" s="133"/>
      <c r="AU3424" s="133"/>
      <c r="AV3424" s="152"/>
      <c r="AW3424" s="134"/>
      <c r="AX3424" s="135"/>
    </row>
    <row r="3425" spans="1:50" x14ac:dyDescent="0.25">
      <c r="A3425" s="3"/>
      <c r="B3425" s="129"/>
      <c r="X3425" s="72"/>
      <c r="Y3425" s="132"/>
      <c r="AB3425" s="131"/>
      <c r="AC3425" s="131"/>
      <c r="AD3425" s="131"/>
      <c r="AE3425" s="131"/>
      <c r="AF3425" s="131"/>
      <c r="AG3425" s="131"/>
      <c r="AH3425" s="131"/>
      <c r="AI3425" s="131"/>
      <c r="AJ3425" s="140"/>
      <c r="AK3425" s="72"/>
      <c r="AL3425" s="133"/>
      <c r="AM3425" s="133"/>
      <c r="AN3425" s="133"/>
      <c r="AO3425" s="133"/>
      <c r="AP3425" s="133"/>
      <c r="AQ3425" s="133"/>
      <c r="AR3425" s="133"/>
      <c r="AS3425" s="133"/>
      <c r="AT3425" s="133"/>
      <c r="AU3425" s="133"/>
      <c r="AV3425" s="152"/>
      <c r="AW3425" s="134"/>
      <c r="AX3425" s="135"/>
    </row>
    <row r="3426" spans="1:50" x14ac:dyDescent="0.25">
      <c r="A3426" s="3"/>
      <c r="B3426" s="129"/>
      <c r="X3426" s="72"/>
      <c r="Y3426" s="132"/>
      <c r="AB3426" s="131"/>
      <c r="AC3426" s="131"/>
      <c r="AD3426" s="131"/>
      <c r="AE3426" s="131"/>
      <c r="AF3426" s="131"/>
      <c r="AG3426" s="131"/>
      <c r="AH3426" s="131"/>
      <c r="AI3426" s="131"/>
      <c r="AJ3426" s="140"/>
      <c r="AK3426" s="72"/>
      <c r="AL3426" s="133"/>
      <c r="AM3426" s="133"/>
      <c r="AN3426" s="133"/>
      <c r="AO3426" s="133"/>
      <c r="AP3426" s="133"/>
      <c r="AQ3426" s="133"/>
      <c r="AR3426" s="133"/>
      <c r="AS3426" s="133"/>
      <c r="AT3426" s="133"/>
      <c r="AU3426" s="133"/>
      <c r="AV3426" s="152"/>
      <c r="AW3426" s="134"/>
      <c r="AX3426" s="135"/>
    </row>
    <row r="3427" spans="1:50" x14ac:dyDescent="0.25">
      <c r="A3427" s="3"/>
      <c r="B3427" s="129"/>
      <c r="X3427" s="72"/>
      <c r="Y3427" s="132"/>
      <c r="AB3427" s="131"/>
      <c r="AC3427" s="131"/>
      <c r="AD3427" s="131"/>
      <c r="AE3427" s="131"/>
      <c r="AF3427" s="131"/>
      <c r="AG3427" s="131"/>
      <c r="AH3427" s="131"/>
      <c r="AI3427" s="131"/>
      <c r="AJ3427" s="140"/>
      <c r="AK3427" s="72"/>
      <c r="AL3427" s="133"/>
      <c r="AM3427" s="133"/>
      <c r="AN3427" s="133"/>
      <c r="AO3427" s="133"/>
      <c r="AP3427" s="133"/>
      <c r="AQ3427" s="133"/>
      <c r="AR3427" s="133"/>
      <c r="AS3427" s="133"/>
      <c r="AT3427" s="133"/>
      <c r="AU3427" s="133"/>
      <c r="AV3427" s="152"/>
      <c r="AW3427" s="134"/>
      <c r="AX3427" s="135"/>
    </row>
    <row r="3428" spans="1:50" x14ac:dyDescent="0.25">
      <c r="A3428" s="3"/>
      <c r="B3428" s="129"/>
      <c r="X3428" s="72"/>
      <c r="Y3428" s="132"/>
      <c r="AB3428" s="131"/>
      <c r="AC3428" s="131"/>
      <c r="AD3428" s="131"/>
      <c r="AE3428" s="131"/>
      <c r="AF3428" s="131"/>
      <c r="AG3428" s="131"/>
      <c r="AH3428" s="131"/>
      <c r="AI3428" s="131"/>
      <c r="AJ3428" s="140"/>
      <c r="AK3428" s="72"/>
      <c r="AL3428" s="133"/>
      <c r="AM3428" s="133"/>
      <c r="AN3428" s="133"/>
      <c r="AO3428" s="133"/>
      <c r="AP3428" s="133"/>
      <c r="AQ3428" s="133"/>
      <c r="AR3428" s="133"/>
      <c r="AS3428" s="133"/>
      <c r="AT3428" s="133"/>
      <c r="AU3428" s="133"/>
      <c r="AV3428" s="152"/>
      <c r="AW3428" s="134"/>
      <c r="AX3428" s="135"/>
    </row>
    <row r="3429" spans="1:50" x14ac:dyDescent="0.25">
      <c r="A3429" s="3"/>
      <c r="B3429" s="129"/>
      <c r="X3429" s="72"/>
      <c r="Y3429" s="132"/>
      <c r="AB3429" s="131"/>
      <c r="AC3429" s="131"/>
      <c r="AD3429" s="131"/>
      <c r="AE3429" s="131"/>
      <c r="AF3429" s="131"/>
      <c r="AG3429" s="131"/>
      <c r="AH3429" s="131"/>
      <c r="AI3429" s="131"/>
      <c r="AJ3429" s="140"/>
      <c r="AK3429" s="72"/>
      <c r="AL3429" s="133"/>
      <c r="AM3429" s="133"/>
      <c r="AN3429" s="133"/>
      <c r="AO3429" s="133"/>
      <c r="AP3429" s="133"/>
      <c r="AQ3429" s="133"/>
      <c r="AR3429" s="133"/>
      <c r="AS3429" s="133"/>
      <c r="AT3429" s="133"/>
      <c r="AU3429" s="133"/>
      <c r="AV3429" s="152"/>
      <c r="AW3429" s="134"/>
      <c r="AX3429" s="135"/>
    </row>
    <row r="3430" spans="1:50" x14ac:dyDescent="0.25">
      <c r="A3430" s="3"/>
      <c r="B3430" s="129"/>
      <c r="X3430" s="72"/>
      <c r="Y3430" s="132"/>
      <c r="AB3430" s="131"/>
      <c r="AC3430" s="131"/>
      <c r="AD3430" s="131"/>
      <c r="AE3430" s="131"/>
      <c r="AF3430" s="131"/>
      <c r="AG3430" s="131"/>
      <c r="AH3430" s="131"/>
      <c r="AI3430" s="131"/>
      <c r="AJ3430" s="140"/>
      <c r="AK3430" s="72"/>
      <c r="AL3430" s="133"/>
      <c r="AM3430" s="133"/>
      <c r="AN3430" s="133"/>
      <c r="AO3430" s="133"/>
      <c r="AP3430" s="133"/>
      <c r="AQ3430" s="133"/>
      <c r="AR3430" s="133"/>
      <c r="AS3430" s="133"/>
      <c r="AT3430" s="133"/>
      <c r="AU3430" s="133"/>
      <c r="AV3430" s="152"/>
      <c r="AW3430" s="134"/>
      <c r="AX3430" s="135"/>
    </row>
    <row r="3431" spans="1:50" x14ac:dyDescent="0.25">
      <c r="A3431" s="3"/>
      <c r="B3431" s="129"/>
      <c r="X3431" s="72"/>
      <c r="Y3431" s="132"/>
      <c r="AB3431" s="131"/>
      <c r="AC3431" s="131"/>
      <c r="AD3431" s="131"/>
      <c r="AE3431" s="131"/>
      <c r="AF3431" s="131"/>
      <c r="AG3431" s="131"/>
      <c r="AH3431" s="131"/>
      <c r="AI3431" s="131"/>
      <c r="AJ3431" s="140"/>
      <c r="AK3431" s="72"/>
      <c r="AL3431" s="133"/>
      <c r="AM3431" s="133"/>
      <c r="AN3431" s="133"/>
      <c r="AO3431" s="133"/>
      <c r="AP3431" s="133"/>
      <c r="AQ3431" s="133"/>
      <c r="AR3431" s="133"/>
      <c r="AS3431" s="133"/>
      <c r="AT3431" s="133"/>
      <c r="AU3431" s="133"/>
      <c r="AV3431" s="152"/>
      <c r="AW3431" s="134"/>
      <c r="AX3431" s="135"/>
    </row>
    <row r="3432" spans="1:50" x14ac:dyDescent="0.25">
      <c r="A3432" s="3"/>
      <c r="B3432" s="129"/>
      <c r="X3432" s="72"/>
      <c r="Y3432" s="132"/>
      <c r="AB3432" s="131"/>
      <c r="AC3432" s="131"/>
      <c r="AD3432" s="131"/>
      <c r="AE3432" s="131"/>
      <c r="AF3432" s="131"/>
      <c r="AG3432" s="131"/>
      <c r="AH3432" s="131"/>
      <c r="AI3432" s="131"/>
      <c r="AJ3432" s="140"/>
      <c r="AK3432" s="72"/>
      <c r="AL3432" s="133"/>
      <c r="AM3432" s="133"/>
      <c r="AN3432" s="133"/>
      <c r="AO3432" s="133"/>
      <c r="AP3432" s="133"/>
      <c r="AQ3432" s="133"/>
      <c r="AR3432" s="133"/>
      <c r="AS3432" s="133"/>
      <c r="AT3432" s="133"/>
      <c r="AU3432" s="133"/>
      <c r="AV3432" s="152"/>
      <c r="AW3432" s="134"/>
      <c r="AX3432" s="135"/>
    </row>
    <row r="3433" spans="1:50" x14ac:dyDescent="0.25">
      <c r="A3433" s="3"/>
      <c r="B3433" s="129"/>
      <c r="X3433" s="72"/>
      <c r="Y3433" s="132"/>
      <c r="AB3433" s="131"/>
      <c r="AC3433" s="131"/>
      <c r="AD3433" s="131"/>
      <c r="AE3433" s="131"/>
      <c r="AF3433" s="131"/>
      <c r="AG3433" s="131"/>
      <c r="AH3433" s="131"/>
      <c r="AI3433" s="131"/>
      <c r="AJ3433" s="140"/>
      <c r="AK3433" s="72"/>
      <c r="AL3433" s="133"/>
      <c r="AM3433" s="133"/>
      <c r="AN3433" s="133"/>
      <c r="AO3433" s="133"/>
      <c r="AP3433" s="133"/>
      <c r="AQ3433" s="133"/>
      <c r="AR3433" s="133"/>
      <c r="AS3433" s="133"/>
      <c r="AT3433" s="133"/>
      <c r="AU3433" s="133"/>
      <c r="AV3433" s="152"/>
      <c r="AW3433" s="134"/>
      <c r="AX3433" s="135"/>
    </row>
    <row r="3434" spans="1:50" x14ac:dyDescent="0.25">
      <c r="A3434" s="3"/>
      <c r="B3434" s="129"/>
      <c r="X3434" s="72"/>
      <c r="Y3434" s="132"/>
      <c r="AB3434" s="131"/>
      <c r="AC3434" s="131"/>
      <c r="AD3434" s="131"/>
      <c r="AE3434" s="131"/>
      <c r="AF3434" s="131"/>
      <c r="AG3434" s="131"/>
      <c r="AH3434" s="131"/>
      <c r="AI3434" s="131"/>
      <c r="AJ3434" s="140"/>
      <c r="AK3434" s="72"/>
      <c r="AL3434" s="133"/>
      <c r="AM3434" s="133"/>
      <c r="AN3434" s="133"/>
      <c r="AO3434" s="133"/>
      <c r="AP3434" s="133"/>
      <c r="AQ3434" s="133"/>
      <c r="AR3434" s="133"/>
      <c r="AS3434" s="133"/>
      <c r="AT3434" s="133"/>
      <c r="AU3434" s="133"/>
      <c r="AV3434" s="152"/>
      <c r="AW3434" s="134"/>
      <c r="AX3434" s="135"/>
    </row>
    <row r="3435" spans="1:50" x14ac:dyDescent="0.25">
      <c r="A3435" s="3"/>
      <c r="B3435" s="129"/>
      <c r="X3435" s="72"/>
      <c r="Y3435" s="132"/>
      <c r="AB3435" s="131"/>
      <c r="AC3435" s="131"/>
      <c r="AD3435" s="131"/>
      <c r="AE3435" s="131"/>
      <c r="AF3435" s="131"/>
      <c r="AG3435" s="131"/>
      <c r="AH3435" s="131"/>
      <c r="AI3435" s="131"/>
      <c r="AJ3435" s="140"/>
      <c r="AK3435" s="72"/>
      <c r="AL3435" s="133"/>
      <c r="AM3435" s="133"/>
      <c r="AN3435" s="133"/>
      <c r="AO3435" s="133"/>
      <c r="AP3435" s="133"/>
      <c r="AQ3435" s="133"/>
      <c r="AR3435" s="133"/>
      <c r="AS3435" s="133"/>
      <c r="AT3435" s="133"/>
      <c r="AU3435" s="133"/>
      <c r="AV3435" s="152"/>
      <c r="AW3435" s="134"/>
      <c r="AX3435" s="135"/>
    </row>
    <row r="3436" spans="1:50" x14ac:dyDescent="0.25">
      <c r="A3436" s="3"/>
      <c r="B3436" s="129"/>
      <c r="X3436" s="72"/>
      <c r="Y3436" s="132"/>
      <c r="AB3436" s="131"/>
      <c r="AC3436" s="131"/>
      <c r="AD3436" s="131"/>
      <c r="AE3436" s="131"/>
      <c r="AF3436" s="131"/>
      <c r="AG3436" s="131"/>
      <c r="AH3436" s="131"/>
      <c r="AI3436" s="131"/>
      <c r="AJ3436" s="140"/>
      <c r="AK3436" s="72"/>
      <c r="AL3436" s="133"/>
      <c r="AM3436" s="133"/>
      <c r="AN3436" s="133"/>
      <c r="AO3436" s="133"/>
      <c r="AP3436" s="133"/>
      <c r="AQ3436" s="133"/>
      <c r="AR3436" s="133"/>
      <c r="AS3436" s="133"/>
      <c r="AT3436" s="133"/>
      <c r="AU3436" s="133"/>
      <c r="AV3436" s="152"/>
      <c r="AW3436" s="134"/>
      <c r="AX3436" s="135"/>
    </row>
    <row r="3437" spans="1:50" x14ac:dyDescent="0.25">
      <c r="A3437" s="3"/>
      <c r="B3437" s="129"/>
      <c r="X3437" s="72"/>
      <c r="Y3437" s="132"/>
      <c r="AB3437" s="131"/>
      <c r="AC3437" s="131"/>
      <c r="AD3437" s="131"/>
      <c r="AE3437" s="131"/>
      <c r="AF3437" s="131"/>
      <c r="AG3437" s="131"/>
      <c r="AH3437" s="131"/>
      <c r="AI3437" s="131"/>
      <c r="AJ3437" s="140"/>
      <c r="AK3437" s="72"/>
      <c r="AL3437" s="133"/>
      <c r="AM3437" s="133"/>
      <c r="AN3437" s="133"/>
      <c r="AO3437" s="133"/>
      <c r="AP3437" s="133"/>
      <c r="AQ3437" s="133"/>
      <c r="AR3437" s="133"/>
      <c r="AS3437" s="133"/>
      <c r="AT3437" s="133"/>
      <c r="AU3437" s="133"/>
      <c r="AV3437" s="152"/>
      <c r="AW3437" s="134"/>
      <c r="AX3437" s="135"/>
    </row>
    <row r="3438" spans="1:50" x14ac:dyDescent="0.25">
      <c r="A3438" s="3"/>
      <c r="B3438" s="129"/>
      <c r="X3438" s="72"/>
      <c r="Y3438" s="132"/>
      <c r="AB3438" s="131"/>
      <c r="AC3438" s="131"/>
      <c r="AD3438" s="131"/>
      <c r="AE3438" s="131"/>
      <c r="AF3438" s="131"/>
      <c r="AG3438" s="131"/>
      <c r="AH3438" s="131"/>
      <c r="AI3438" s="131"/>
      <c r="AJ3438" s="140"/>
      <c r="AK3438" s="72"/>
      <c r="AL3438" s="133"/>
      <c r="AM3438" s="133"/>
      <c r="AN3438" s="133"/>
      <c r="AO3438" s="133"/>
      <c r="AP3438" s="133"/>
      <c r="AQ3438" s="133"/>
      <c r="AR3438" s="133"/>
      <c r="AS3438" s="133"/>
      <c r="AT3438" s="133"/>
      <c r="AU3438" s="133"/>
      <c r="AV3438" s="152"/>
      <c r="AW3438" s="134"/>
      <c r="AX3438" s="135"/>
    </row>
    <row r="3439" spans="1:50" x14ac:dyDescent="0.25">
      <c r="A3439" s="3"/>
      <c r="B3439" s="129"/>
      <c r="X3439" s="72"/>
      <c r="Y3439" s="132"/>
      <c r="AB3439" s="131"/>
      <c r="AC3439" s="131"/>
      <c r="AD3439" s="131"/>
      <c r="AE3439" s="131"/>
      <c r="AF3439" s="131"/>
      <c r="AG3439" s="131"/>
      <c r="AH3439" s="131"/>
      <c r="AI3439" s="131"/>
      <c r="AJ3439" s="140"/>
      <c r="AK3439" s="72"/>
      <c r="AL3439" s="133"/>
      <c r="AM3439" s="133"/>
      <c r="AN3439" s="133"/>
      <c r="AO3439" s="133"/>
      <c r="AP3439" s="133"/>
      <c r="AQ3439" s="133"/>
      <c r="AR3439" s="133"/>
      <c r="AS3439" s="133"/>
      <c r="AT3439" s="133"/>
      <c r="AU3439" s="133"/>
      <c r="AV3439" s="152"/>
      <c r="AW3439" s="134"/>
      <c r="AX3439" s="135"/>
    </row>
    <row r="3440" spans="1:50" x14ac:dyDescent="0.25">
      <c r="A3440" s="3"/>
      <c r="B3440" s="129"/>
      <c r="X3440" s="72"/>
      <c r="Y3440" s="132"/>
      <c r="AB3440" s="131"/>
      <c r="AC3440" s="131"/>
      <c r="AD3440" s="131"/>
      <c r="AE3440" s="131"/>
      <c r="AF3440" s="131"/>
      <c r="AG3440" s="131"/>
      <c r="AH3440" s="131"/>
      <c r="AI3440" s="131"/>
      <c r="AJ3440" s="140"/>
      <c r="AK3440" s="72"/>
      <c r="AL3440" s="133"/>
      <c r="AM3440" s="133"/>
      <c r="AN3440" s="133"/>
      <c r="AO3440" s="133"/>
      <c r="AP3440" s="133"/>
      <c r="AQ3440" s="133"/>
      <c r="AR3440" s="133"/>
      <c r="AS3440" s="133"/>
      <c r="AT3440" s="133"/>
      <c r="AU3440" s="133"/>
      <c r="AV3440" s="152"/>
      <c r="AW3440" s="134"/>
      <c r="AX3440" s="135"/>
    </row>
    <row r="3441" spans="1:50" x14ac:dyDescent="0.25">
      <c r="A3441" s="3"/>
      <c r="B3441" s="129"/>
      <c r="X3441" s="72"/>
      <c r="Y3441" s="132"/>
      <c r="AB3441" s="131"/>
      <c r="AC3441" s="131"/>
      <c r="AD3441" s="131"/>
      <c r="AE3441" s="131"/>
      <c r="AF3441" s="131"/>
      <c r="AG3441" s="131"/>
      <c r="AH3441" s="131"/>
      <c r="AI3441" s="131"/>
      <c r="AJ3441" s="140"/>
      <c r="AK3441" s="72"/>
      <c r="AL3441" s="133"/>
      <c r="AM3441" s="133"/>
      <c r="AN3441" s="133"/>
      <c r="AO3441" s="133"/>
      <c r="AP3441" s="133"/>
      <c r="AQ3441" s="133"/>
      <c r="AR3441" s="133"/>
      <c r="AS3441" s="133"/>
      <c r="AT3441" s="133"/>
      <c r="AU3441" s="133"/>
      <c r="AV3441" s="152"/>
      <c r="AW3441" s="134"/>
      <c r="AX3441" s="135"/>
    </row>
    <row r="3442" spans="1:50" x14ac:dyDescent="0.25">
      <c r="A3442" s="3"/>
      <c r="B3442" s="129"/>
      <c r="X3442" s="72"/>
      <c r="Y3442" s="132"/>
      <c r="AB3442" s="131"/>
      <c r="AC3442" s="131"/>
      <c r="AD3442" s="131"/>
      <c r="AE3442" s="131"/>
      <c r="AF3442" s="131"/>
      <c r="AG3442" s="131"/>
      <c r="AH3442" s="131"/>
      <c r="AI3442" s="131"/>
      <c r="AJ3442" s="140"/>
      <c r="AK3442" s="72"/>
      <c r="AL3442" s="133"/>
      <c r="AM3442" s="133"/>
      <c r="AN3442" s="133"/>
      <c r="AO3442" s="133"/>
      <c r="AP3442" s="133"/>
      <c r="AQ3442" s="133"/>
      <c r="AR3442" s="133"/>
      <c r="AS3442" s="133"/>
      <c r="AT3442" s="133"/>
      <c r="AU3442" s="133"/>
      <c r="AV3442" s="152"/>
      <c r="AW3442" s="134"/>
      <c r="AX3442" s="135"/>
    </row>
    <row r="3443" spans="1:50" x14ac:dyDescent="0.25">
      <c r="A3443" s="3"/>
      <c r="B3443" s="129"/>
      <c r="X3443" s="72"/>
      <c r="Y3443" s="132"/>
      <c r="AB3443" s="131"/>
      <c r="AC3443" s="131"/>
      <c r="AD3443" s="131"/>
      <c r="AE3443" s="131"/>
      <c r="AF3443" s="131"/>
      <c r="AG3443" s="131"/>
      <c r="AH3443" s="131"/>
      <c r="AI3443" s="131"/>
      <c r="AJ3443" s="140"/>
      <c r="AK3443" s="72"/>
      <c r="AL3443" s="133"/>
      <c r="AM3443" s="133"/>
      <c r="AN3443" s="133"/>
      <c r="AO3443" s="133"/>
      <c r="AP3443" s="133"/>
      <c r="AQ3443" s="133"/>
      <c r="AR3443" s="133"/>
      <c r="AS3443" s="133"/>
      <c r="AT3443" s="133"/>
      <c r="AU3443" s="133"/>
      <c r="AV3443" s="152"/>
      <c r="AW3443" s="134"/>
      <c r="AX3443" s="135"/>
    </row>
    <row r="3444" spans="1:50" x14ac:dyDescent="0.25">
      <c r="A3444" s="3"/>
      <c r="B3444" s="129"/>
      <c r="X3444" s="72"/>
      <c r="Y3444" s="132"/>
      <c r="AB3444" s="131"/>
      <c r="AC3444" s="131"/>
      <c r="AD3444" s="131"/>
      <c r="AE3444" s="131"/>
      <c r="AF3444" s="131"/>
      <c r="AG3444" s="131"/>
      <c r="AH3444" s="131"/>
      <c r="AI3444" s="131"/>
      <c r="AJ3444" s="140"/>
      <c r="AK3444" s="72"/>
      <c r="AL3444" s="133"/>
      <c r="AM3444" s="133"/>
      <c r="AN3444" s="133"/>
      <c r="AO3444" s="133"/>
      <c r="AP3444" s="133"/>
      <c r="AQ3444" s="133"/>
      <c r="AR3444" s="133"/>
      <c r="AS3444" s="133"/>
      <c r="AT3444" s="133"/>
      <c r="AU3444" s="133"/>
      <c r="AV3444" s="152"/>
      <c r="AW3444" s="134"/>
      <c r="AX3444" s="135"/>
    </row>
    <row r="3445" spans="1:50" x14ac:dyDescent="0.25">
      <c r="A3445" s="3"/>
      <c r="B3445" s="129"/>
      <c r="X3445" s="72"/>
      <c r="Y3445" s="132"/>
      <c r="AB3445" s="131"/>
      <c r="AC3445" s="131"/>
      <c r="AD3445" s="131"/>
      <c r="AE3445" s="131"/>
      <c r="AF3445" s="131"/>
      <c r="AG3445" s="131"/>
      <c r="AH3445" s="131"/>
      <c r="AI3445" s="131"/>
      <c r="AJ3445" s="140"/>
      <c r="AK3445" s="72"/>
      <c r="AL3445" s="133"/>
      <c r="AM3445" s="133"/>
      <c r="AN3445" s="133"/>
      <c r="AO3445" s="133"/>
      <c r="AP3445" s="133"/>
      <c r="AQ3445" s="133"/>
      <c r="AR3445" s="133"/>
      <c r="AS3445" s="133"/>
      <c r="AT3445" s="133"/>
      <c r="AU3445" s="133"/>
      <c r="AV3445" s="152"/>
      <c r="AW3445" s="134"/>
      <c r="AX3445" s="135"/>
    </row>
    <row r="3446" spans="1:50" x14ac:dyDescent="0.25">
      <c r="A3446" s="3"/>
      <c r="B3446" s="129"/>
      <c r="X3446" s="72"/>
      <c r="Y3446" s="132"/>
      <c r="AB3446" s="131"/>
      <c r="AC3446" s="131"/>
      <c r="AD3446" s="131"/>
      <c r="AE3446" s="131"/>
      <c r="AF3446" s="131"/>
      <c r="AG3446" s="131"/>
      <c r="AH3446" s="131"/>
      <c r="AI3446" s="131"/>
      <c r="AJ3446" s="140"/>
      <c r="AK3446" s="72"/>
      <c r="AL3446" s="133"/>
      <c r="AM3446" s="133"/>
      <c r="AN3446" s="133"/>
      <c r="AO3446" s="133"/>
      <c r="AP3446" s="133"/>
      <c r="AQ3446" s="133"/>
      <c r="AR3446" s="133"/>
      <c r="AS3446" s="133"/>
      <c r="AT3446" s="133"/>
      <c r="AU3446" s="133"/>
      <c r="AV3446" s="152"/>
      <c r="AW3446" s="134"/>
      <c r="AX3446" s="135"/>
    </row>
    <row r="3447" spans="1:50" x14ac:dyDescent="0.25">
      <c r="A3447" s="3"/>
      <c r="B3447" s="129"/>
      <c r="X3447" s="72"/>
      <c r="Y3447" s="132"/>
      <c r="AB3447" s="131"/>
      <c r="AC3447" s="131"/>
      <c r="AD3447" s="131"/>
      <c r="AE3447" s="131"/>
      <c r="AF3447" s="131"/>
      <c r="AG3447" s="131"/>
      <c r="AH3447" s="131"/>
      <c r="AI3447" s="131"/>
      <c r="AJ3447" s="140"/>
      <c r="AK3447" s="72"/>
      <c r="AL3447" s="133"/>
      <c r="AM3447" s="133"/>
      <c r="AN3447" s="133"/>
      <c r="AO3447" s="133"/>
      <c r="AP3447" s="133"/>
      <c r="AQ3447" s="133"/>
      <c r="AR3447" s="133"/>
      <c r="AS3447" s="133"/>
      <c r="AT3447" s="133"/>
      <c r="AU3447" s="133"/>
      <c r="AV3447" s="152"/>
      <c r="AW3447" s="134"/>
      <c r="AX3447" s="135"/>
    </row>
    <row r="3448" spans="1:50" x14ac:dyDescent="0.25">
      <c r="A3448" s="3"/>
      <c r="B3448" s="129"/>
      <c r="X3448" s="72"/>
      <c r="Y3448" s="132"/>
      <c r="AB3448" s="131"/>
      <c r="AC3448" s="131"/>
      <c r="AD3448" s="131"/>
      <c r="AE3448" s="131"/>
      <c r="AF3448" s="131"/>
      <c r="AG3448" s="131"/>
      <c r="AH3448" s="131"/>
      <c r="AI3448" s="131"/>
      <c r="AJ3448" s="140"/>
      <c r="AK3448" s="72"/>
      <c r="AL3448" s="133"/>
      <c r="AM3448" s="133"/>
      <c r="AN3448" s="133"/>
      <c r="AO3448" s="133"/>
      <c r="AP3448" s="133"/>
      <c r="AQ3448" s="133"/>
      <c r="AR3448" s="133"/>
      <c r="AS3448" s="133"/>
      <c r="AT3448" s="133"/>
      <c r="AU3448" s="133"/>
      <c r="AV3448" s="152"/>
      <c r="AW3448" s="134"/>
      <c r="AX3448" s="135"/>
    </row>
    <row r="3449" spans="1:50" x14ac:dyDescent="0.25">
      <c r="A3449" s="3"/>
      <c r="B3449" s="129"/>
      <c r="X3449" s="72"/>
      <c r="Y3449" s="132"/>
      <c r="AB3449" s="131"/>
      <c r="AC3449" s="131"/>
      <c r="AD3449" s="131"/>
      <c r="AE3449" s="131"/>
      <c r="AF3449" s="131"/>
      <c r="AG3449" s="131"/>
      <c r="AH3449" s="131"/>
      <c r="AI3449" s="131"/>
      <c r="AJ3449" s="140"/>
      <c r="AK3449" s="72"/>
      <c r="AL3449" s="133"/>
      <c r="AM3449" s="133"/>
      <c r="AN3449" s="133"/>
      <c r="AO3449" s="133"/>
      <c r="AP3449" s="133"/>
      <c r="AQ3449" s="133"/>
      <c r="AR3449" s="133"/>
      <c r="AS3449" s="133"/>
      <c r="AT3449" s="133"/>
      <c r="AU3449" s="133"/>
      <c r="AV3449" s="152"/>
      <c r="AW3449" s="134"/>
      <c r="AX3449" s="135"/>
    </row>
    <row r="3450" spans="1:50" x14ac:dyDescent="0.25">
      <c r="A3450" s="3"/>
      <c r="B3450" s="129"/>
      <c r="X3450" s="72"/>
      <c r="Y3450" s="132"/>
      <c r="AB3450" s="131"/>
      <c r="AC3450" s="131"/>
      <c r="AD3450" s="131"/>
      <c r="AE3450" s="131"/>
      <c r="AF3450" s="131"/>
      <c r="AG3450" s="131"/>
      <c r="AH3450" s="131"/>
      <c r="AI3450" s="131"/>
      <c r="AJ3450" s="140"/>
      <c r="AK3450" s="72"/>
      <c r="AL3450" s="133"/>
      <c r="AM3450" s="133"/>
      <c r="AN3450" s="133"/>
      <c r="AO3450" s="133"/>
      <c r="AP3450" s="133"/>
      <c r="AQ3450" s="133"/>
      <c r="AR3450" s="133"/>
      <c r="AS3450" s="133"/>
      <c r="AT3450" s="133"/>
      <c r="AU3450" s="133"/>
      <c r="AV3450" s="152"/>
      <c r="AW3450" s="134"/>
      <c r="AX3450" s="135"/>
    </row>
    <row r="3451" spans="1:50" x14ac:dyDescent="0.25">
      <c r="A3451" s="3"/>
      <c r="B3451" s="129"/>
      <c r="X3451" s="72"/>
      <c r="Y3451" s="132"/>
      <c r="AB3451" s="131"/>
      <c r="AC3451" s="131"/>
      <c r="AD3451" s="131"/>
      <c r="AE3451" s="131"/>
      <c r="AF3451" s="131"/>
      <c r="AG3451" s="131"/>
      <c r="AH3451" s="131"/>
      <c r="AI3451" s="131"/>
      <c r="AJ3451" s="140"/>
      <c r="AK3451" s="72"/>
      <c r="AL3451" s="133"/>
      <c r="AM3451" s="133"/>
      <c r="AN3451" s="133"/>
      <c r="AO3451" s="133"/>
      <c r="AP3451" s="133"/>
      <c r="AQ3451" s="133"/>
      <c r="AR3451" s="133"/>
      <c r="AS3451" s="133"/>
      <c r="AT3451" s="133"/>
      <c r="AU3451" s="133"/>
      <c r="AV3451" s="152"/>
      <c r="AW3451" s="134"/>
      <c r="AX3451" s="135"/>
    </row>
    <row r="3452" spans="1:50" x14ac:dyDescent="0.25">
      <c r="A3452" s="3"/>
      <c r="B3452" s="129"/>
      <c r="X3452" s="72"/>
      <c r="Y3452" s="132"/>
      <c r="AB3452" s="131"/>
      <c r="AC3452" s="131"/>
      <c r="AD3452" s="131"/>
      <c r="AE3452" s="131"/>
      <c r="AF3452" s="131"/>
      <c r="AG3452" s="131"/>
      <c r="AH3452" s="131"/>
      <c r="AI3452" s="131"/>
      <c r="AJ3452" s="140"/>
      <c r="AK3452" s="72"/>
      <c r="AL3452" s="133"/>
      <c r="AM3452" s="133"/>
      <c r="AN3452" s="133"/>
      <c r="AO3452" s="133"/>
      <c r="AP3452" s="133"/>
      <c r="AQ3452" s="133"/>
      <c r="AR3452" s="133"/>
      <c r="AS3452" s="133"/>
      <c r="AT3452" s="133"/>
      <c r="AU3452" s="133"/>
      <c r="AV3452" s="152"/>
      <c r="AW3452" s="134"/>
      <c r="AX3452" s="135"/>
    </row>
    <row r="3453" spans="1:50" x14ac:dyDescent="0.25">
      <c r="A3453" s="3"/>
      <c r="B3453" s="129"/>
      <c r="X3453" s="72"/>
      <c r="Y3453" s="132"/>
      <c r="AB3453" s="131"/>
      <c r="AC3453" s="131"/>
      <c r="AD3453" s="131"/>
      <c r="AE3453" s="131"/>
      <c r="AF3453" s="131"/>
      <c r="AG3453" s="131"/>
      <c r="AH3453" s="131"/>
      <c r="AI3453" s="131"/>
      <c r="AJ3453" s="140"/>
      <c r="AK3453" s="72"/>
      <c r="AL3453" s="133"/>
      <c r="AM3453" s="133"/>
      <c r="AN3453" s="133"/>
      <c r="AO3453" s="133"/>
      <c r="AP3453" s="133"/>
      <c r="AQ3453" s="133"/>
      <c r="AR3453" s="133"/>
      <c r="AS3453" s="133"/>
      <c r="AT3453" s="133"/>
      <c r="AU3453" s="133"/>
      <c r="AV3453" s="152"/>
      <c r="AW3453" s="134"/>
      <c r="AX3453" s="135"/>
    </row>
    <row r="3454" spans="1:50" x14ac:dyDescent="0.25">
      <c r="A3454" s="3"/>
      <c r="B3454" s="129"/>
      <c r="X3454" s="72"/>
      <c r="Y3454" s="132"/>
      <c r="AB3454" s="131"/>
      <c r="AC3454" s="131"/>
      <c r="AD3454" s="131"/>
      <c r="AE3454" s="131"/>
      <c r="AF3454" s="131"/>
      <c r="AG3454" s="131"/>
      <c r="AH3454" s="131"/>
      <c r="AI3454" s="131"/>
      <c r="AJ3454" s="140"/>
      <c r="AK3454" s="72"/>
      <c r="AL3454" s="133"/>
      <c r="AM3454" s="133"/>
      <c r="AN3454" s="133"/>
      <c r="AO3454" s="133"/>
      <c r="AP3454" s="133"/>
      <c r="AQ3454" s="133"/>
      <c r="AR3454" s="133"/>
      <c r="AS3454" s="133"/>
      <c r="AT3454" s="133"/>
      <c r="AU3454" s="133"/>
      <c r="AV3454" s="152"/>
      <c r="AW3454" s="134"/>
      <c r="AX3454" s="135"/>
    </row>
    <row r="3455" spans="1:50" x14ac:dyDescent="0.25">
      <c r="A3455" s="3"/>
      <c r="B3455" s="129"/>
      <c r="X3455" s="72"/>
      <c r="Y3455" s="132"/>
      <c r="AB3455" s="131"/>
      <c r="AC3455" s="131"/>
      <c r="AD3455" s="131"/>
      <c r="AE3455" s="131"/>
      <c r="AF3455" s="131"/>
      <c r="AG3455" s="131"/>
      <c r="AH3455" s="131"/>
      <c r="AI3455" s="131"/>
      <c r="AJ3455" s="140"/>
      <c r="AK3455" s="72"/>
      <c r="AL3455" s="133"/>
      <c r="AM3455" s="133"/>
      <c r="AN3455" s="133"/>
      <c r="AO3455" s="133"/>
      <c r="AP3455" s="133"/>
      <c r="AQ3455" s="133"/>
      <c r="AR3455" s="133"/>
      <c r="AS3455" s="133"/>
      <c r="AT3455" s="133"/>
      <c r="AU3455" s="133"/>
      <c r="AV3455" s="152"/>
      <c r="AW3455" s="134"/>
      <c r="AX3455" s="135"/>
    </row>
    <row r="3456" spans="1:50" x14ac:dyDescent="0.25">
      <c r="A3456" s="3"/>
      <c r="B3456" s="129"/>
      <c r="X3456" s="72"/>
      <c r="Y3456" s="132"/>
      <c r="AB3456" s="131"/>
      <c r="AC3456" s="131"/>
      <c r="AD3456" s="131"/>
      <c r="AE3456" s="131"/>
      <c r="AF3456" s="131"/>
      <c r="AG3456" s="131"/>
      <c r="AH3456" s="131"/>
      <c r="AI3456" s="131"/>
      <c r="AJ3456" s="140"/>
      <c r="AK3456" s="72"/>
      <c r="AL3456" s="133"/>
      <c r="AM3456" s="133"/>
      <c r="AN3456" s="133"/>
      <c r="AO3456" s="133"/>
      <c r="AP3456" s="133"/>
      <c r="AQ3456" s="133"/>
      <c r="AR3456" s="133"/>
      <c r="AS3456" s="133"/>
      <c r="AT3456" s="133"/>
      <c r="AU3456" s="133"/>
      <c r="AV3456" s="152"/>
      <c r="AW3456" s="134"/>
      <c r="AX3456" s="135"/>
    </row>
    <row r="3457" spans="1:50" x14ac:dyDescent="0.25">
      <c r="A3457" s="3"/>
      <c r="B3457" s="129"/>
      <c r="X3457" s="72"/>
      <c r="Y3457" s="132"/>
      <c r="AB3457" s="131"/>
      <c r="AC3457" s="131"/>
      <c r="AD3457" s="131"/>
      <c r="AE3457" s="131"/>
      <c r="AF3457" s="131"/>
      <c r="AG3457" s="131"/>
      <c r="AH3457" s="131"/>
      <c r="AI3457" s="131"/>
      <c r="AJ3457" s="140"/>
      <c r="AK3457" s="72"/>
      <c r="AL3457" s="133"/>
      <c r="AM3457" s="133"/>
      <c r="AN3457" s="133"/>
      <c r="AO3457" s="133"/>
      <c r="AP3457" s="133"/>
      <c r="AQ3457" s="133"/>
      <c r="AR3457" s="133"/>
      <c r="AS3457" s="133"/>
      <c r="AT3457" s="133"/>
      <c r="AU3457" s="133"/>
      <c r="AV3457" s="152"/>
      <c r="AW3457" s="134"/>
      <c r="AX3457" s="135"/>
    </row>
    <row r="3458" spans="1:50" x14ac:dyDescent="0.25">
      <c r="A3458" s="3"/>
      <c r="B3458" s="129"/>
      <c r="X3458" s="72"/>
      <c r="Y3458" s="132"/>
      <c r="AB3458" s="131"/>
      <c r="AC3458" s="131"/>
      <c r="AD3458" s="131"/>
      <c r="AE3458" s="131"/>
      <c r="AF3458" s="131"/>
      <c r="AG3458" s="131"/>
      <c r="AH3458" s="131"/>
      <c r="AI3458" s="131"/>
      <c r="AJ3458" s="140"/>
      <c r="AK3458" s="72"/>
      <c r="AL3458" s="133"/>
      <c r="AM3458" s="133"/>
      <c r="AN3458" s="133"/>
      <c r="AO3458" s="133"/>
      <c r="AP3458" s="133"/>
      <c r="AQ3458" s="133"/>
      <c r="AR3458" s="133"/>
      <c r="AS3458" s="133"/>
      <c r="AT3458" s="133"/>
      <c r="AU3458" s="133"/>
      <c r="AV3458" s="152"/>
      <c r="AW3458" s="134"/>
      <c r="AX3458" s="135"/>
    </row>
    <row r="3459" spans="1:50" x14ac:dyDescent="0.25">
      <c r="A3459" s="3"/>
      <c r="B3459" s="129"/>
      <c r="X3459" s="72"/>
      <c r="Y3459" s="132"/>
      <c r="AB3459" s="131"/>
      <c r="AC3459" s="131"/>
      <c r="AD3459" s="131"/>
      <c r="AE3459" s="131"/>
      <c r="AF3459" s="131"/>
      <c r="AG3459" s="131"/>
      <c r="AH3459" s="131"/>
      <c r="AI3459" s="131"/>
      <c r="AJ3459" s="140"/>
      <c r="AK3459" s="72"/>
      <c r="AL3459" s="133"/>
      <c r="AM3459" s="133"/>
      <c r="AN3459" s="133"/>
      <c r="AO3459" s="133"/>
      <c r="AP3459" s="133"/>
      <c r="AQ3459" s="133"/>
      <c r="AR3459" s="133"/>
      <c r="AS3459" s="133"/>
      <c r="AT3459" s="133"/>
      <c r="AU3459" s="133"/>
      <c r="AV3459" s="152"/>
      <c r="AW3459" s="134"/>
      <c r="AX3459" s="135"/>
    </row>
    <row r="3460" spans="1:50" x14ac:dyDescent="0.25">
      <c r="A3460" s="3"/>
      <c r="B3460" s="129"/>
      <c r="X3460" s="72"/>
      <c r="Y3460" s="132"/>
      <c r="AB3460" s="131"/>
      <c r="AC3460" s="131"/>
      <c r="AD3460" s="131"/>
      <c r="AE3460" s="131"/>
      <c r="AF3460" s="131"/>
      <c r="AG3460" s="131"/>
      <c r="AH3460" s="131"/>
      <c r="AI3460" s="131"/>
      <c r="AJ3460" s="140"/>
      <c r="AK3460" s="72"/>
      <c r="AL3460" s="133"/>
      <c r="AM3460" s="133"/>
      <c r="AN3460" s="133"/>
      <c r="AO3460" s="133"/>
      <c r="AP3460" s="133"/>
      <c r="AQ3460" s="133"/>
      <c r="AR3460" s="133"/>
      <c r="AS3460" s="133"/>
      <c r="AT3460" s="133"/>
      <c r="AU3460" s="133"/>
      <c r="AV3460" s="152"/>
      <c r="AW3460" s="134"/>
      <c r="AX3460" s="135"/>
    </row>
    <row r="3461" spans="1:50" x14ac:dyDescent="0.25">
      <c r="A3461" s="3"/>
      <c r="B3461" s="129"/>
      <c r="X3461" s="72"/>
      <c r="Y3461" s="132"/>
      <c r="AB3461" s="131"/>
      <c r="AC3461" s="131"/>
      <c r="AD3461" s="131"/>
      <c r="AE3461" s="131"/>
      <c r="AF3461" s="131"/>
      <c r="AG3461" s="131"/>
      <c r="AH3461" s="131"/>
      <c r="AI3461" s="131"/>
      <c r="AJ3461" s="140"/>
      <c r="AK3461" s="72"/>
      <c r="AL3461" s="133"/>
      <c r="AM3461" s="133"/>
      <c r="AN3461" s="133"/>
      <c r="AO3461" s="133"/>
      <c r="AP3461" s="133"/>
      <c r="AQ3461" s="133"/>
      <c r="AR3461" s="133"/>
      <c r="AS3461" s="133"/>
      <c r="AT3461" s="133"/>
      <c r="AU3461" s="133"/>
      <c r="AV3461" s="152"/>
      <c r="AW3461" s="134"/>
      <c r="AX3461" s="135"/>
    </row>
    <row r="3462" spans="1:50" x14ac:dyDescent="0.25">
      <c r="A3462" s="3"/>
      <c r="B3462" s="129"/>
      <c r="X3462" s="72"/>
      <c r="Y3462" s="132"/>
      <c r="AB3462" s="131"/>
      <c r="AC3462" s="131"/>
      <c r="AD3462" s="131"/>
      <c r="AE3462" s="131"/>
      <c r="AF3462" s="131"/>
      <c r="AG3462" s="131"/>
      <c r="AH3462" s="131"/>
      <c r="AI3462" s="131"/>
      <c r="AJ3462" s="140"/>
      <c r="AK3462" s="72"/>
      <c r="AL3462" s="133"/>
      <c r="AM3462" s="133"/>
      <c r="AN3462" s="133"/>
      <c r="AO3462" s="133"/>
      <c r="AP3462" s="133"/>
      <c r="AQ3462" s="133"/>
      <c r="AR3462" s="133"/>
      <c r="AS3462" s="133"/>
      <c r="AT3462" s="133"/>
      <c r="AU3462" s="133"/>
      <c r="AV3462" s="152"/>
      <c r="AW3462" s="134"/>
      <c r="AX3462" s="135"/>
    </row>
    <row r="3463" spans="1:50" x14ac:dyDescent="0.25">
      <c r="A3463" s="3"/>
      <c r="B3463" s="129"/>
      <c r="X3463" s="72"/>
      <c r="Y3463" s="132"/>
      <c r="AB3463" s="131"/>
      <c r="AC3463" s="131"/>
      <c r="AD3463" s="131"/>
      <c r="AE3463" s="131"/>
      <c r="AF3463" s="131"/>
      <c r="AG3463" s="131"/>
      <c r="AH3463" s="131"/>
      <c r="AI3463" s="131"/>
      <c r="AJ3463" s="140"/>
      <c r="AK3463" s="72"/>
      <c r="AL3463" s="133"/>
      <c r="AM3463" s="133"/>
      <c r="AN3463" s="133"/>
      <c r="AO3463" s="133"/>
      <c r="AP3463" s="133"/>
      <c r="AQ3463" s="133"/>
      <c r="AR3463" s="133"/>
      <c r="AS3463" s="133"/>
      <c r="AT3463" s="133"/>
      <c r="AU3463" s="133"/>
      <c r="AV3463" s="152"/>
      <c r="AW3463" s="134"/>
      <c r="AX3463" s="135"/>
    </row>
    <row r="3464" spans="1:50" x14ac:dyDescent="0.25">
      <c r="A3464" s="3"/>
      <c r="B3464" s="129"/>
      <c r="X3464" s="72"/>
      <c r="Y3464" s="132"/>
      <c r="AB3464" s="131"/>
      <c r="AC3464" s="131"/>
      <c r="AD3464" s="131"/>
      <c r="AE3464" s="131"/>
      <c r="AF3464" s="131"/>
      <c r="AG3464" s="131"/>
      <c r="AH3464" s="131"/>
      <c r="AI3464" s="131"/>
      <c r="AJ3464" s="140"/>
      <c r="AK3464" s="72"/>
      <c r="AL3464" s="133"/>
      <c r="AM3464" s="133"/>
      <c r="AN3464" s="133"/>
      <c r="AO3464" s="133"/>
      <c r="AP3464" s="133"/>
      <c r="AQ3464" s="133"/>
      <c r="AR3464" s="133"/>
      <c r="AS3464" s="133"/>
      <c r="AT3464" s="133"/>
      <c r="AU3464" s="133"/>
      <c r="AV3464" s="152"/>
      <c r="AW3464" s="134"/>
      <c r="AX3464" s="135"/>
    </row>
    <row r="3465" spans="1:50" x14ac:dyDescent="0.25">
      <c r="A3465" s="3"/>
      <c r="B3465" s="129"/>
      <c r="X3465" s="72"/>
      <c r="Y3465" s="132"/>
      <c r="AB3465" s="131"/>
      <c r="AC3465" s="131"/>
      <c r="AD3465" s="131"/>
      <c r="AE3465" s="131"/>
      <c r="AF3465" s="131"/>
      <c r="AG3465" s="131"/>
      <c r="AH3465" s="131"/>
      <c r="AI3465" s="131"/>
      <c r="AJ3465" s="140"/>
      <c r="AK3465" s="72"/>
      <c r="AL3465" s="133"/>
      <c r="AM3465" s="133"/>
      <c r="AN3465" s="133"/>
      <c r="AO3465" s="133"/>
      <c r="AP3465" s="133"/>
      <c r="AQ3465" s="133"/>
      <c r="AR3465" s="133"/>
      <c r="AS3465" s="133"/>
      <c r="AT3465" s="133"/>
      <c r="AU3465" s="133"/>
      <c r="AV3465" s="152"/>
      <c r="AW3465" s="134"/>
      <c r="AX3465" s="135"/>
    </row>
    <row r="3466" spans="1:50" x14ac:dyDescent="0.25">
      <c r="A3466" s="3"/>
      <c r="B3466" s="129"/>
      <c r="X3466" s="72"/>
      <c r="Y3466" s="132"/>
      <c r="AB3466" s="131"/>
      <c r="AC3466" s="131"/>
      <c r="AD3466" s="131"/>
      <c r="AE3466" s="131"/>
      <c r="AF3466" s="131"/>
      <c r="AG3466" s="131"/>
      <c r="AH3466" s="131"/>
      <c r="AI3466" s="131"/>
      <c r="AJ3466" s="140"/>
      <c r="AK3466" s="72"/>
      <c r="AL3466" s="133"/>
      <c r="AM3466" s="133"/>
      <c r="AN3466" s="133"/>
      <c r="AO3466" s="133"/>
      <c r="AP3466" s="133"/>
      <c r="AQ3466" s="133"/>
      <c r="AR3466" s="133"/>
      <c r="AS3466" s="133"/>
      <c r="AT3466" s="133"/>
      <c r="AU3466" s="133"/>
      <c r="AV3466" s="152"/>
      <c r="AW3466" s="134"/>
      <c r="AX3466" s="135"/>
    </row>
    <row r="3467" spans="1:50" x14ac:dyDescent="0.25">
      <c r="A3467" s="3"/>
      <c r="B3467" s="129"/>
      <c r="X3467" s="72"/>
      <c r="Y3467" s="132"/>
      <c r="AB3467" s="131"/>
      <c r="AC3467" s="131"/>
      <c r="AD3467" s="131"/>
      <c r="AE3467" s="131"/>
      <c r="AF3467" s="131"/>
      <c r="AG3467" s="131"/>
      <c r="AH3467" s="131"/>
      <c r="AI3467" s="131"/>
      <c r="AJ3467" s="140"/>
      <c r="AK3467" s="72"/>
      <c r="AL3467" s="133"/>
      <c r="AM3467" s="133"/>
      <c r="AN3467" s="133"/>
      <c r="AO3467" s="133"/>
      <c r="AP3467" s="133"/>
      <c r="AQ3467" s="133"/>
      <c r="AR3467" s="133"/>
      <c r="AS3467" s="133"/>
      <c r="AT3467" s="133"/>
      <c r="AU3467" s="133"/>
      <c r="AV3467" s="152"/>
      <c r="AW3467" s="134"/>
      <c r="AX3467" s="135"/>
    </row>
    <row r="3468" spans="1:50" x14ac:dyDescent="0.25">
      <c r="A3468" s="3"/>
      <c r="B3468" s="129"/>
      <c r="X3468" s="72"/>
      <c r="Y3468" s="132"/>
      <c r="AB3468" s="131"/>
      <c r="AC3468" s="131"/>
      <c r="AD3468" s="131"/>
      <c r="AE3468" s="131"/>
      <c r="AF3468" s="131"/>
      <c r="AG3468" s="131"/>
      <c r="AH3468" s="131"/>
      <c r="AI3468" s="131"/>
      <c r="AJ3468" s="140"/>
      <c r="AK3468" s="72"/>
      <c r="AL3468" s="133"/>
      <c r="AM3468" s="133"/>
      <c r="AN3468" s="133"/>
      <c r="AO3468" s="133"/>
      <c r="AP3468" s="133"/>
      <c r="AQ3468" s="133"/>
      <c r="AR3468" s="133"/>
      <c r="AS3468" s="133"/>
      <c r="AT3468" s="133"/>
      <c r="AU3468" s="133"/>
      <c r="AV3468" s="152"/>
      <c r="AW3468" s="134"/>
      <c r="AX3468" s="135"/>
    </row>
    <row r="3469" spans="1:50" x14ac:dyDescent="0.25">
      <c r="A3469" s="3"/>
      <c r="B3469" s="129"/>
      <c r="X3469" s="72"/>
      <c r="Y3469" s="132"/>
      <c r="AB3469" s="131"/>
      <c r="AC3469" s="131"/>
      <c r="AD3469" s="131"/>
      <c r="AE3469" s="131"/>
      <c r="AF3469" s="131"/>
      <c r="AG3469" s="131"/>
      <c r="AH3469" s="131"/>
      <c r="AI3469" s="131"/>
      <c r="AJ3469" s="140"/>
      <c r="AK3469" s="72"/>
      <c r="AL3469" s="133"/>
      <c r="AM3469" s="133"/>
      <c r="AN3469" s="133"/>
      <c r="AO3469" s="133"/>
      <c r="AP3469" s="133"/>
      <c r="AQ3469" s="133"/>
      <c r="AR3469" s="133"/>
      <c r="AS3469" s="133"/>
      <c r="AT3469" s="133"/>
      <c r="AU3469" s="133"/>
      <c r="AV3469" s="152"/>
      <c r="AW3469" s="134"/>
      <c r="AX3469" s="135"/>
    </row>
    <row r="3470" spans="1:50" x14ac:dyDescent="0.25">
      <c r="A3470" s="3"/>
      <c r="B3470" s="129"/>
      <c r="X3470" s="72"/>
      <c r="Y3470" s="132"/>
      <c r="AB3470" s="131"/>
      <c r="AC3470" s="131"/>
      <c r="AD3470" s="131"/>
      <c r="AE3470" s="131"/>
      <c r="AF3470" s="131"/>
      <c r="AG3470" s="131"/>
      <c r="AH3470" s="131"/>
      <c r="AI3470" s="131"/>
      <c r="AJ3470" s="140"/>
      <c r="AK3470" s="72"/>
      <c r="AL3470" s="133"/>
      <c r="AM3470" s="133"/>
      <c r="AN3470" s="133"/>
      <c r="AO3470" s="133"/>
      <c r="AP3470" s="133"/>
      <c r="AQ3470" s="133"/>
      <c r="AR3470" s="133"/>
      <c r="AS3470" s="133"/>
      <c r="AT3470" s="133"/>
      <c r="AU3470" s="133"/>
      <c r="AV3470" s="152"/>
      <c r="AW3470" s="134"/>
      <c r="AX3470" s="135"/>
    </row>
    <row r="3471" spans="1:50" x14ac:dyDescent="0.25">
      <c r="A3471" s="3"/>
      <c r="B3471" s="129"/>
      <c r="X3471" s="72"/>
      <c r="Y3471" s="132"/>
      <c r="AB3471" s="131"/>
      <c r="AC3471" s="131"/>
      <c r="AD3471" s="131"/>
      <c r="AE3471" s="131"/>
      <c r="AF3471" s="131"/>
      <c r="AG3471" s="131"/>
      <c r="AH3471" s="131"/>
      <c r="AI3471" s="131"/>
      <c r="AJ3471" s="140"/>
      <c r="AK3471" s="72"/>
      <c r="AL3471" s="133"/>
      <c r="AM3471" s="133"/>
      <c r="AN3471" s="133"/>
      <c r="AO3471" s="133"/>
      <c r="AP3471" s="133"/>
      <c r="AQ3471" s="133"/>
      <c r="AR3471" s="133"/>
      <c r="AS3471" s="133"/>
      <c r="AT3471" s="133"/>
      <c r="AU3471" s="133"/>
      <c r="AV3471" s="152"/>
      <c r="AW3471" s="134"/>
      <c r="AX3471" s="135"/>
    </row>
    <row r="3472" spans="1:50" x14ac:dyDescent="0.25">
      <c r="A3472" s="3"/>
      <c r="B3472" s="129"/>
      <c r="X3472" s="72"/>
      <c r="Y3472" s="132"/>
      <c r="AB3472" s="131"/>
      <c r="AC3472" s="131"/>
      <c r="AD3472" s="131"/>
      <c r="AE3472" s="131"/>
      <c r="AF3472" s="131"/>
      <c r="AG3472" s="131"/>
      <c r="AH3472" s="131"/>
      <c r="AI3472" s="131"/>
      <c r="AJ3472" s="140"/>
      <c r="AK3472" s="72"/>
      <c r="AL3472" s="133"/>
      <c r="AM3472" s="133"/>
      <c r="AN3472" s="133"/>
      <c r="AO3472" s="133"/>
      <c r="AP3472" s="133"/>
      <c r="AQ3472" s="133"/>
      <c r="AR3472" s="133"/>
      <c r="AS3472" s="133"/>
      <c r="AT3472" s="133"/>
      <c r="AU3472" s="133"/>
      <c r="AV3472" s="152"/>
      <c r="AW3472" s="134"/>
      <c r="AX3472" s="135"/>
    </row>
    <row r="3473" spans="1:50" x14ac:dyDescent="0.25">
      <c r="A3473" s="3"/>
      <c r="B3473" s="129"/>
      <c r="X3473" s="72"/>
      <c r="Y3473" s="132"/>
      <c r="AB3473" s="131"/>
      <c r="AC3473" s="131"/>
      <c r="AD3473" s="131"/>
      <c r="AE3473" s="131"/>
      <c r="AF3473" s="131"/>
      <c r="AG3473" s="131"/>
      <c r="AH3473" s="131"/>
      <c r="AI3473" s="131"/>
      <c r="AJ3473" s="140"/>
      <c r="AK3473" s="72"/>
      <c r="AL3473" s="133"/>
      <c r="AM3473" s="133"/>
      <c r="AN3473" s="133"/>
      <c r="AO3473" s="133"/>
      <c r="AP3473" s="133"/>
      <c r="AQ3473" s="133"/>
      <c r="AR3473" s="133"/>
      <c r="AS3473" s="133"/>
      <c r="AT3473" s="133"/>
      <c r="AU3473" s="133"/>
      <c r="AV3473" s="152"/>
      <c r="AW3473" s="134"/>
      <c r="AX3473" s="135"/>
    </row>
    <row r="3474" spans="1:50" x14ac:dyDescent="0.25">
      <c r="A3474" s="3"/>
      <c r="B3474" s="129"/>
      <c r="X3474" s="72"/>
      <c r="Y3474" s="132"/>
      <c r="AB3474" s="131"/>
      <c r="AC3474" s="131"/>
      <c r="AD3474" s="131"/>
      <c r="AE3474" s="131"/>
      <c r="AF3474" s="131"/>
      <c r="AG3474" s="131"/>
      <c r="AH3474" s="131"/>
      <c r="AI3474" s="131"/>
      <c r="AJ3474" s="140"/>
      <c r="AK3474" s="72"/>
      <c r="AL3474" s="133"/>
      <c r="AM3474" s="133"/>
      <c r="AN3474" s="133"/>
      <c r="AO3474" s="133"/>
      <c r="AP3474" s="133"/>
      <c r="AQ3474" s="133"/>
      <c r="AR3474" s="133"/>
      <c r="AS3474" s="133"/>
      <c r="AT3474" s="133"/>
      <c r="AU3474" s="133"/>
      <c r="AV3474" s="152"/>
      <c r="AW3474" s="134"/>
      <c r="AX3474" s="135"/>
    </row>
    <row r="3475" spans="1:50" x14ac:dyDescent="0.25">
      <c r="A3475" s="3"/>
      <c r="B3475" s="129"/>
      <c r="X3475" s="72"/>
      <c r="Y3475" s="132"/>
      <c r="AB3475" s="131"/>
      <c r="AC3475" s="131"/>
      <c r="AD3475" s="131"/>
      <c r="AE3475" s="131"/>
      <c r="AF3475" s="131"/>
      <c r="AG3475" s="131"/>
      <c r="AH3475" s="131"/>
      <c r="AI3475" s="131"/>
      <c r="AJ3475" s="140"/>
      <c r="AK3475" s="72"/>
      <c r="AL3475" s="133"/>
      <c r="AM3475" s="133"/>
      <c r="AN3475" s="133"/>
      <c r="AO3475" s="133"/>
      <c r="AP3475" s="133"/>
      <c r="AQ3475" s="133"/>
      <c r="AR3475" s="133"/>
      <c r="AS3475" s="133"/>
      <c r="AT3475" s="133"/>
      <c r="AU3475" s="133"/>
      <c r="AV3475" s="152"/>
      <c r="AW3475" s="134"/>
      <c r="AX3475" s="135"/>
    </row>
    <row r="3476" spans="1:50" x14ac:dyDescent="0.25">
      <c r="A3476" s="3"/>
      <c r="B3476" s="129"/>
      <c r="X3476" s="72"/>
      <c r="Y3476" s="132"/>
      <c r="AB3476" s="131"/>
      <c r="AC3476" s="131"/>
      <c r="AD3476" s="131"/>
      <c r="AE3476" s="131"/>
      <c r="AF3476" s="131"/>
      <c r="AG3476" s="131"/>
      <c r="AH3476" s="131"/>
      <c r="AI3476" s="131"/>
      <c r="AJ3476" s="140"/>
      <c r="AK3476" s="72"/>
      <c r="AL3476" s="133"/>
      <c r="AM3476" s="133"/>
      <c r="AN3476" s="133"/>
      <c r="AO3476" s="133"/>
      <c r="AP3476" s="133"/>
      <c r="AQ3476" s="133"/>
      <c r="AR3476" s="133"/>
      <c r="AS3476" s="133"/>
      <c r="AT3476" s="133"/>
      <c r="AU3476" s="133"/>
      <c r="AV3476" s="152"/>
      <c r="AW3476" s="134"/>
      <c r="AX3476" s="135"/>
    </row>
    <row r="3477" spans="1:50" x14ac:dyDescent="0.25">
      <c r="A3477" s="3"/>
      <c r="B3477" s="129"/>
      <c r="X3477" s="72"/>
      <c r="Y3477" s="132"/>
      <c r="AB3477" s="131"/>
      <c r="AC3477" s="131"/>
      <c r="AD3477" s="131"/>
      <c r="AE3477" s="131"/>
      <c r="AF3477" s="131"/>
      <c r="AG3477" s="131"/>
      <c r="AH3477" s="131"/>
      <c r="AI3477" s="131"/>
      <c r="AJ3477" s="140"/>
      <c r="AK3477" s="72"/>
      <c r="AL3477" s="133"/>
      <c r="AM3477" s="133"/>
      <c r="AN3477" s="133"/>
      <c r="AO3477" s="133"/>
      <c r="AP3477" s="133"/>
      <c r="AQ3477" s="133"/>
      <c r="AR3477" s="133"/>
      <c r="AS3477" s="133"/>
      <c r="AT3477" s="133"/>
      <c r="AU3477" s="133"/>
      <c r="AV3477" s="152"/>
      <c r="AW3477" s="134"/>
      <c r="AX3477" s="135"/>
    </row>
    <row r="3478" spans="1:50" x14ac:dyDescent="0.25">
      <c r="A3478" s="3"/>
      <c r="B3478" s="129"/>
      <c r="X3478" s="72"/>
      <c r="Y3478" s="132"/>
      <c r="AB3478" s="131"/>
      <c r="AC3478" s="131"/>
      <c r="AD3478" s="131"/>
      <c r="AE3478" s="131"/>
      <c r="AF3478" s="131"/>
      <c r="AG3478" s="131"/>
      <c r="AH3478" s="131"/>
      <c r="AI3478" s="131"/>
      <c r="AJ3478" s="140"/>
      <c r="AK3478" s="72"/>
      <c r="AL3478" s="133"/>
      <c r="AM3478" s="133"/>
      <c r="AN3478" s="133"/>
      <c r="AO3478" s="133"/>
      <c r="AP3478" s="133"/>
      <c r="AQ3478" s="133"/>
      <c r="AR3478" s="133"/>
      <c r="AS3478" s="133"/>
      <c r="AT3478" s="133"/>
      <c r="AU3478" s="133"/>
      <c r="AV3478" s="152"/>
      <c r="AW3478" s="134"/>
      <c r="AX3478" s="135"/>
    </row>
    <row r="3479" spans="1:50" x14ac:dyDescent="0.25">
      <c r="A3479" s="3"/>
      <c r="B3479" s="129"/>
      <c r="X3479" s="72"/>
      <c r="Y3479" s="132"/>
      <c r="AB3479" s="131"/>
      <c r="AC3479" s="131"/>
      <c r="AD3479" s="131"/>
      <c r="AE3479" s="131"/>
      <c r="AF3479" s="131"/>
      <c r="AG3479" s="131"/>
      <c r="AH3479" s="131"/>
      <c r="AI3479" s="131"/>
      <c r="AJ3479" s="140"/>
      <c r="AK3479" s="72"/>
      <c r="AL3479" s="133"/>
      <c r="AM3479" s="133"/>
      <c r="AN3479" s="133"/>
      <c r="AO3479" s="133"/>
      <c r="AP3479" s="133"/>
      <c r="AQ3479" s="133"/>
      <c r="AR3479" s="133"/>
      <c r="AS3479" s="133"/>
      <c r="AT3479" s="133"/>
      <c r="AU3479" s="133"/>
      <c r="AV3479" s="152"/>
      <c r="AW3479" s="134"/>
      <c r="AX3479" s="135"/>
    </row>
    <row r="3480" spans="1:50" x14ac:dyDescent="0.25">
      <c r="A3480" s="3"/>
      <c r="B3480" s="129"/>
      <c r="X3480" s="72"/>
      <c r="Y3480" s="132"/>
      <c r="AB3480" s="131"/>
      <c r="AC3480" s="131"/>
      <c r="AD3480" s="131"/>
      <c r="AE3480" s="131"/>
      <c r="AF3480" s="131"/>
      <c r="AG3480" s="131"/>
      <c r="AH3480" s="131"/>
      <c r="AI3480" s="131"/>
      <c r="AJ3480" s="140"/>
      <c r="AK3480" s="72"/>
      <c r="AL3480" s="133"/>
      <c r="AM3480" s="133"/>
      <c r="AN3480" s="133"/>
      <c r="AO3480" s="133"/>
      <c r="AP3480" s="133"/>
      <c r="AQ3480" s="133"/>
      <c r="AR3480" s="133"/>
      <c r="AS3480" s="133"/>
      <c r="AT3480" s="133"/>
      <c r="AU3480" s="133"/>
      <c r="AV3480" s="152"/>
      <c r="AW3480" s="134"/>
      <c r="AX3480" s="135"/>
    </row>
    <row r="3481" spans="1:50" x14ac:dyDescent="0.25">
      <c r="A3481" s="3"/>
      <c r="B3481" s="129"/>
      <c r="X3481" s="72"/>
      <c r="Y3481" s="132"/>
      <c r="AB3481" s="131"/>
      <c r="AC3481" s="131"/>
      <c r="AD3481" s="131"/>
      <c r="AE3481" s="131"/>
      <c r="AF3481" s="131"/>
      <c r="AG3481" s="131"/>
      <c r="AH3481" s="131"/>
      <c r="AI3481" s="131"/>
      <c r="AJ3481" s="140"/>
      <c r="AK3481" s="72"/>
      <c r="AL3481" s="133"/>
      <c r="AM3481" s="133"/>
      <c r="AN3481" s="133"/>
      <c r="AO3481" s="133"/>
      <c r="AP3481" s="133"/>
      <c r="AQ3481" s="133"/>
      <c r="AR3481" s="133"/>
      <c r="AS3481" s="133"/>
      <c r="AT3481" s="133"/>
      <c r="AU3481" s="133"/>
      <c r="AV3481" s="152"/>
      <c r="AW3481" s="134"/>
      <c r="AX3481" s="135"/>
    </row>
    <row r="3482" spans="1:50" x14ac:dyDescent="0.25">
      <c r="A3482" s="3"/>
      <c r="B3482" s="129"/>
      <c r="X3482" s="72"/>
      <c r="Y3482" s="132"/>
      <c r="AB3482" s="131"/>
      <c r="AC3482" s="131"/>
      <c r="AD3482" s="131"/>
      <c r="AE3482" s="131"/>
      <c r="AF3482" s="131"/>
      <c r="AG3482" s="131"/>
      <c r="AH3482" s="131"/>
      <c r="AI3482" s="131"/>
      <c r="AJ3482" s="140"/>
      <c r="AK3482" s="72"/>
      <c r="AL3482" s="133"/>
      <c r="AM3482" s="133"/>
      <c r="AN3482" s="133"/>
      <c r="AO3482" s="133"/>
      <c r="AP3482" s="133"/>
      <c r="AQ3482" s="133"/>
      <c r="AR3482" s="133"/>
      <c r="AS3482" s="133"/>
      <c r="AT3482" s="133"/>
      <c r="AU3482" s="133"/>
      <c r="AV3482" s="152"/>
      <c r="AW3482" s="134"/>
      <c r="AX3482" s="135"/>
    </row>
    <row r="3483" spans="1:50" x14ac:dyDescent="0.25">
      <c r="A3483" s="3"/>
      <c r="B3483" s="129"/>
      <c r="X3483" s="72"/>
      <c r="Y3483" s="132"/>
      <c r="AB3483" s="131"/>
      <c r="AC3483" s="131"/>
      <c r="AD3483" s="131"/>
      <c r="AE3483" s="131"/>
      <c r="AF3483" s="131"/>
      <c r="AG3483" s="131"/>
      <c r="AH3483" s="131"/>
      <c r="AI3483" s="131"/>
      <c r="AJ3483" s="140"/>
      <c r="AK3483" s="72"/>
      <c r="AL3483" s="133"/>
      <c r="AM3483" s="133"/>
      <c r="AN3483" s="133"/>
      <c r="AO3483" s="133"/>
      <c r="AP3483" s="133"/>
      <c r="AQ3483" s="133"/>
      <c r="AR3483" s="133"/>
      <c r="AS3483" s="133"/>
      <c r="AT3483" s="133"/>
      <c r="AU3483" s="133"/>
      <c r="AV3483" s="152"/>
      <c r="AW3483" s="134"/>
      <c r="AX3483" s="135"/>
    </row>
    <row r="3484" spans="1:50" x14ac:dyDescent="0.25">
      <c r="A3484" s="3"/>
      <c r="B3484" s="129"/>
      <c r="X3484" s="72"/>
      <c r="Y3484" s="132"/>
      <c r="AB3484" s="131"/>
      <c r="AC3484" s="131"/>
      <c r="AD3484" s="131"/>
      <c r="AE3484" s="131"/>
      <c r="AF3484" s="131"/>
      <c r="AG3484" s="131"/>
      <c r="AH3484" s="131"/>
      <c r="AI3484" s="131"/>
      <c r="AJ3484" s="140"/>
      <c r="AK3484" s="72"/>
      <c r="AL3484" s="133"/>
      <c r="AM3484" s="133"/>
      <c r="AN3484" s="133"/>
      <c r="AO3484" s="133"/>
      <c r="AP3484" s="133"/>
      <c r="AQ3484" s="133"/>
      <c r="AR3484" s="133"/>
      <c r="AS3484" s="133"/>
      <c r="AT3484" s="133"/>
      <c r="AU3484" s="133"/>
      <c r="AV3484" s="152"/>
      <c r="AW3484" s="134"/>
      <c r="AX3484" s="135"/>
    </row>
    <row r="3485" spans="1:50" x14ac:dyDescent="0.25">
      <c r="A3485" s="3"/>
      <c r="B3485" s="129"/>
      <c r="X3485" s="72"/>
      <c r="Y3485" s="132"/>
      <c r="AB3485" s="131"/>
      <c r="AC3485" s="131"/>
      <c r="AD3485" s="131"/>
      <c r="AE3485" s="131"/>
      <c r="AF3485" s="131"/>
      <c r="AG3485" s="131"/>
      <c r="AH3485" s="131"/>
      <c r="AI3485" s="131"/>
      <c r="AJ3485" s="140"/>
      <c r="AK3485" s="72"/>
      <c r="AL3485" s="133"/>
      <c r="AM3485" s="133"/>
      <c r="AN3485" s="133"/>
      <c r="AO3485" s="133"/>
      <c r="AP3485" s="133"/>
      <c r="AQ3485" s="133"/>
      <c r="AR3485" s="133"/>
      <c r="AS3485" s="133"/>
      <c r="AT3485" s="133"/>
      <c r="AU3485" s="133"/>
      <c r="AV3485" s="152"/>
      <c r="AW3485" s="134"/>
      <c r="AX3485" s="135"/>
    </row>
    <row r="3486" spans="1:50" x14ac:dyDescent="0.25">
      <c r="A3486" s="3"/>
      <c r="B3486" s="129"/>
      <c r="X3486" s="72"/>
      <c r="Y3486" s="132"/>
      <c r="AB3486" s="131"/>
      <c r="AC3486" s="131"/>
      <c r="AD3486" s="131"/>
      <c r="AE3486" s="131"/>
      <c r="AF3486" s="131"/>
      <c r="AG3486" s="131"/>
      <c r="AH3486" s="131"/>
      <c r="AI3486" s="131"/>
      <c r="AJ3486" s="140"/>
      <c r="AK3486" s="72"/>
      <c r="AL3486" s="133"/>
      <c r="AM3486" s="133"/>
      <c r="AN3486" s="133"/>
      <c r="AO3486" s="133"/>
      <c r="AP3486" s="133"/>
      <c r="AQ3486" s="133"/>
      <c r="AR3486" s="133"/>
      <c r="AS3486" s="133"/>
      <c r="AT3486" s="133"/>
      <c r="AU3486" s="133"/>
      <c r="AV3486" s="152"/>
      <c r="AW3486" s="134"/>
      <c r="AX3486" s="135"/>
    </row>
    <row r="3487" spans="1:50" x14ac:dyDescent="0.25">
      <c r="A3487" s="3"/>
      <c r="B3487" s="129"/>
      <c r="X3487" s="72"/>
      <c r="Y3487" s="132"/>
      <c r="AB3487" s="131"/>
      <c r="AC3487" s="131"/>
      <c r="AD3487" s="131"/>
      <c r="AE3487" s="131"/>
      <c r="AF3487" s="131"/>
      <c r="AG3487" s="131"/>
      <c r="AH3487" s="131"/>
      <c r="AI3487" s="131"/>
      <c r="AJ3487" s="140"/>
      <c r="AK3487" s="72"/>
      <c r="AL3487" s="133"/>
      <c r="AM3487" s="133"/>
      <c r="AN3487" s="133"/>
      <c r="AO3487" s="133"/>
      <c r="AP3487" s="133"/>
      <c r="AQ3487" s="133"/>
      <c r="AR3487" s="133"/>
      <c r="AS3487" s="133"/>
      <c r="AT3487" s="133"/>
      <c r="AU3487" s="133"/>
      <c r="AV3487" s="152"/>
      <c r="AW3487" s="134"/>
      <c r="AX3487" s="135"/>
    </row>
    <row r="3488" spans="1:50" x14ac:dyDescent="0.25">
      <c r="A3488" s="3"/>
      <c r="B3488" s="129"/>
      <c r="X3488" s="72"/>
      <c r="Y3488" s="132"/>
      <c r="AB3488" s="131"/>
      <c r="AC3488" s="131"/>
      <c r="AD3488" s="131"/>
      <c r="AE3488" s="131"/>
      <c r="AF3488" s="131"/>
      <c r="AG3488" s="131"/>
      <c r="AH3488" s="131"/>
      <c r="AI3488" s="131"/>
      <c r="AJ3488" s="140"/>
      <c r="AK3488" s="72"/>
      <c r="AL3488" s="133"/>
      <c r="AM3488" s="133"/>
      <c r="AN3488" s="133"/>
      <c r="AO3488" s="133"/>
      <c r="AP3488" s="133"/>
      <c r="AQ3488" s="133"/>
      <c r="AR3488" s="133"/>
      <c r="AS3488" s="133"/>
      <c r="AT3488" s="133"/>
      <c r="AU3488" s="133"/>
      <c r="AV3488" s="152"/>
      <c r="AW3488" s="134"/>
      <c r="AX3488" s="135"/>
    </row>
    <row r="3489" spans="1:50" x14ac:dyDescent="0.25">
      <c r="A3489" s="3"/>
      <c r="B3489" s="129"/>
      <c r="X3489" s="72"/>
      <c r="Y3489" s="132"/>
      <c r="AB3489" s="131"/>
      <c r="AC3489" s="131"/>
      <c r="AD3489" s="131"/>
      <c r="AE3489" s="131"/>
      <c r="AF3489" s="131"/>
      <c r="AG3489" s="131"/>
      <c r="AH3489" s="131"/>
      <c r="AI3489" s="131"/>
      <c r="AJ3489" s="140"/>
      <c r="AK3489" s="72"/>
      <c r="AL3489" s="133"/>
      <c r="AM3489" s="133"/>
      <c r="AN3489" s="133"/>
      <c r="AO3489" s="133"/>
      <c r="AP3489" s="133"/>
      <c r="AQ3489" s="133"/>
      <c r="AR3489" s="133"/>
      <c r="AS3489" s="133"/>
      <c r="AT3489" s="133"/>
      <c r="AU3489" s="133"/>
      <c r="AV3489" s="152"/>
      <c r="AW3489" s="134"/>
      <c r="AX3489" s="135"/>
    </row>
    <row r="3490" spans="1:50" x14ac:dyDescent="0.25">
      <c r="A3490" s="3"/>
      <c r="B3490" s="129"/>
      <c r="X3490" s="72"/>
      <c r="Y3490" s="132"/>
      <c r="AB3490" s="131"/>
      <c r="AC3490" s="131"/>
      <c r="AD3490" s="131"/>
      <c r="AE3490" s="131"/>
      <c r="AF3490" s="131"/>
      <c r="AG3490" s="131"/>
      <c r="AH3490" s="131"/>
      <c r="AI3490" s="131"/>
      <c r="AJ3490" s="140"/>
      <c r="AK3490" s="72"/>
      <c r="AL3490" s="133"/>
      <c r="AM3490" s="133"/>
      <c r="AN3490" s="133"/>
      <c r="AO3490" s="133"/>
      <c r="AP3490" s="133"/>
      <c r="AQ3490" s="133"/>
      <c r="AR3490" s="133"/>
      <c r="AS3490" s="133"/>
      <c r="AT3490" s="133"/>
      <c r="AU3490" s="133"/>
      <c r="AV3490" s="152"/>
      <c r="AW3490" s="134"/>
      <c r="AX3490" s="135"/>
    </row>
    <row r="3491" spans="1:50" x14ac:dyDescent="0.25">
      <c r="A3491" s="3"/>
      <c r="B3491" s="129"/>
      <c r="X3491" s="72"/>
      <c r="Y3491" s="132"/>
      <c r="AB3491" s="131"/>
      <c r="AC3491" s="131"/>
      <c r="AD3491" s="131"/>
      <c r="AE3491" s="131"/>
      <c r="AF3491" s="131"/>
      <c r="AG3491" s="131"/>
      <c r="AH3491" s="131"/>
      <c r="AI3491" s="131"/>
      <c r="AJ3491" s="140"/>
      <c r="AK3491" s="72"/>
      <c r="AL3491" s="133"/>
      <c r="AM3491" s="133"/>
      <c r="AN3491" s="133"/>
      <c r="AO3491" s="133"/>
      <c r="AP3491" s="133"/>
      <c r="AQ3491" s="133"/>
      <c r="AR3491" s="133"/>
      <c r="AS3491" s="133"/>
      <c r="AT3491" s="133"/>
      <c r="AU3491" s="133"/>
      <c r="AV3491" s="152"/>
      <c r="AW3491" s="134"/>
      <c r="AX3491" s="135"/>
    </row>
    <row r="3492" spans="1:50" x14ac:dyDescent="0.25">
      <c r="A3492" s="3"/>
      <c r="B3492" s="129"/>
      <c r="X3492" s="72"/>
      <c r="Y3492" s="132"/>
      <c r="AB3492" s="131"/>
      <c r="AC3492" s="131"/>
      <c r="AD3492" s="131"/>
      <c r="AE3492" s="131"/>
      <c r="AF3492" s="131"/>
      <c r="AG3492" s="131"/>
      <c r="AH3492" s="131"/>
      <c r="AI3492" s="131"/>
      <c r="AJ3492" s="140"/>
      <c r="AK3492" s="72"/>
      <c r="AL3492" s="133"/>
      <c r="AM3492" s="133"/>
      <c r="AN3492" s="133"/>
      <c r="AO3492" s="133"/>
      <c r="AP3492" s="133"/>
      <c r="AQ3492" s="133"/>
      <c r="AR3492" s="133"/>
      <c r="AS3492" s="133"/>
      <c r="AT3492" s="133"/>
      <c r="AU3492" s="133"/>
      <c r="AV3492" s="152"/>
      <c r="AW3492" s="134"/>
      <c r="AX3492" s="135"/>
    </row>
    <row r="3493" spans="1:50" x14ac:dyDescent="0.25">
      <c r="A3493" s="3"/>
      <c r="B3493" s="129"/>
      <c r="X3493" s="72"/>
      <c r="Y3493" s="132"/>
      <c r="AB3493" s="131"/>
      <c r="AC3493" s="131"/>
      <c r="AD3493" s="131"/>
      <c r="AE3493" s="131"/>
      <c r="AF3493" s="131"/>
      <c r="AG3493" s="131"/>
      <c r="AH3493" s="131"/>
      <c r="AI3493" s="131"/>
      <c r="AJ3493" s="140"/>
      <c r="AK3493" s="72"/>
      <c r="AL3493" s="133"/>
      <c r="AM3493" s="133"/>
      <c r="AN3493" s="133"/>
      <c r="AO3493" s="133"/>
      <c r="AP3493" s="133"/>
      <c r="AQ3493" s="133"/>
      <c r="AR3493" s="133"/>
      <c r="AS3493" s="133"/>
      <c r="AT3493" s="133"/>
      <c r="AU3493" s="133"/>
      <c r="AV3493" s="152"/>
      <c r="AW3493" s="134"/>
      <c r="AX3493" s="135"/>
    </row>
    <row r="3494" spans="1:50" x14ac:dyDescent="0.25">
      <c r="A3494" s="3"/>
      <c r="B3494" s="129"/>
      <c r="X3494" s="72"/>
      <c r="Y3494" s="132"/>
      <c r="AB3494" s="131"/>
      <c r="AC3494" s="131"/>
      <c r="AD3494" s="131"/>
      <c r="AE3494" s="131"/>
      <c r="AF3494" s="131"/>
      <c r="AG3494" s="131"/>
      <c r="AH3494" s="131"/>
      <c r="AI3494" s="131"/>
      <c r="AJ3494" s="140"/>
      <c r="AK3494" s="72"/>
      <c r="AL3494" s="133"/>
      <c r="AM3494" s="133"/>
      <c r="AN3494" s="133"/>
      <c r="AO3494" s="133"/>
      <c r="AP3494" s="133"/>
      <c r="AQ3494" s="133"/>
      <c r="AR3494" s="133"/>
      <c r="AS3494" s="133"/>
      <c r="AT3494" s="133"/>
      <c r="AU3494" s="133"/>
      <c r="AV3494" s="152"/>
      <c r="AW3494" s="134"/>
      <c r="AX3494" s="135"/>
    </row>
    <row r="3495" spans="1:50" x14ac:dyDescent="0.25">
      <c r="A3495" s="3"/>
      <c r="B3495" s="129"/>
      <c r="X3495" s="72"/>
      <c r="Y3495" s="132"/>
      <c r="AB3495" s="131"/>
      <c r="AC3495" s="131"/>
      <c r="AD3495" s="131"/>
      <c r="AE3495" s="131"/>
      <c r="AF3495" s="131"/>
      <c r="AG3495" s="131"/>
      <c r="AH3495" s="131"/>
      <c r="AI3495" s="131"/>
      <c r="AJ3495" s="140"/>
      <c r="AK3495" s="72"/>
      <c r="AL3495" s="133"/>
      <c r="AM3495" s="133"/>
      <c r="AN3495" s="133"/>
      <c r="AO3495" s="133"/>
      <c r="AP3495" s="133"/>
      <c r="AQ3495" s="133"/>
      <c r="AR3495" s="133"/>
      <c r="AS3495" s="133"/>
      <c r="AT3495" s="133"/>
      <c r="AU3495" s="133"/>
      <c r="AV3495" s="152"/>
      <c r="AW3495" s="134"/>
      <c r="AX3495" s="135"/>
    </row>
    <row r="3496" spans="1:50" x14ac:dyDescent="0.25">
      <c r="A3496" s="3"/>
      <c r="B3496" s="129"/>
      <c r="X3496" s="72"/>
      <c r="Y3496" s="132"/>
      <c r="AB3496" s="131"/>
      <c r="AC3496" s="131"/>
      <c r="AD3496" s="131"/>
      <c r="AE3496" s="131"/>
      <c r="AF3496" s="131"/>
      <c r="AG3496" s="131"/>
      <c r="AH3496" s="131"/>
      <c r="AI3496" s="131"/>
      <c r="AJ3496" s="140"/>
      <c r="AK3496" s="72"/>
      <c r="AL3496" s="133"/>
      <c r="AM3496" s="133"/>
      <c r="AN3496" s="133"/>
      <c r="AO3496" s="133"/>
      <c r="AP3496" s="133"/>
      <c r="AQ3496" s="133"/>
      <c r="AR3496" s="133"/>
      <c r="AS3496" s="133"/>
      <c r="AT3496" s="133"/>
      <c r="AU3496" s="133"/>
      <c r="AV3496" s="152"/>
      <c r="AW3496" s="134"/>
      <c r="AX3496" s="135"/>
    </row>
    <row r="3497" spans="1:50" x14ac:dyDescent="0.25">
      <c r="A3497" s="3"/>
      <c r="B3497" s="129"/>
      <c r="X3497" s="72"/>
      <c r="Y3497" s="132"/>
      <c r="AB3497" s="131"/>
      <c r="AC3497" s="131"/>
      <c r="AD3497" s="131"/>
      <c r="AE3497" s="131"/>
      <c r="AF3497" s="131"/>
      <c r="AG3497" s="131"/>
      <c r="AH3497" s="131"/>
      <c r="AI3497" s="131"/>
      <c r="AJ3497" s="140"/>
      <c r="AK3497" s="72"/>
      <c r="AL3497" s="133"/>
      <c r="AM3497" s="133"/>
      <c r="AN3497" s="133"/>
      <c r="AO3497" s="133"/>
      <c r="AP3497" s="133"/>
      <c r="AQ3497" s="133"/>
      <c r="AR3497" s="133"/>
      <c r="AS3497" s="133"/>
      <c r="AT3497" s="133"/>
      <c r="AU3497" s="133"/>
      <c r="AV3497" s="152"/>
      <c r="AW3497" s="134"/>
      <c r="AX3497" s="135"/>
    </row>
    <row r="3498" spans="1:50" x14ac:dyDescent="0.25">
      <c r="A3498" s="3"/>
      <c r="B3498" s="129"/>
      <c r="X3498" s="72"/>
      <c r="Y3498" s="132"/>
      <c r="AB3498" s="131"/>
      <c r="AC3498" s="131"/>
      <c r="AD3498" s="131"/>
      <c r="AE3498" s="131"/>
      <c r="AF3498" s="131"/>
      <c r="AG3498" s="131"/>
      <c r="AH3498" s="131"/>
      <c r="AI3498" s="131"/>
      <c r="AJ3498" s="140"/>
      <c r="AK3498" s="72"/>
      <c r="AL3498" s="133"/>
      <c r="AM3498" s="133"/>
      <c r="AN3498" s="133"/>
      <c r="AO3498" s="133"/>
      <c r="AP3498" s="133"/>
      <c r="AQ3498" s="133"/>
      <c r="AR3498" s="133"/>
      <c r="AS3498" s="133"/>
      <c r="AT3498" s="133"/>
      <c r="AU3498" s="133"/>
      <c r="AV3498" s="152"/>
      <c r="AW3498" s="134"/>
      <c r="AX3498" s="135"/>
    </row>
    <row r="3499" spans="1:50" x14ac:dyDescent="0.25">
      <c r="A3499" s="3"/>
      <c r="B3499" s="129"/>
      <c r="X3499" s="72"/>
      <c r="Y3499" s="132"/>
      <c r="AB3499" s="131"/>
      <c r="AC3499" s="131"/>
      <c r="AD3499" s="131"/>
      <c r="AE3499" s="131"/>
      <c r="AF3499" s="131"/>
      <c r="AG3499" s="131"/>
      <c r="AH3499" s="131"/>
      <c r="AI3499" s="131"/>
      <c r="AJ3499" s="140"/>
      <c r="AK3499" s="72"/>
      <c r="AL3499" s="133"/>
      <c r="AM3499" s="133"/>
      <c r="AN3499" s="133"/>
      <c r="AO3499" s="133"/>
      <c r="AP3499" s="133"/>
      <c r="AQ3499" s="133"/>
      <c r="AR3499" s="133"/>
      <c r="AS3499" s="133"/>
      <c r="AT3499" s="133"/>
      <c r="AU3499" s="133"/>
      <c r="AV3499" s="152"/>
      <c r="AW3499" s="134"/>
      <c r="AX3499" s="135"/>
    </row>
    <row r="3500" spans="1:50" x14ac:dyDescent="0.25">
      <c r="A3500" s="3"/>
      <c r="B3500" s="129"/>
      <c r="X3500" s="72"/>
      <c r="Y3500" s="132"/>
      <c r="AB3500" s="131"/>
      <c r="AC3500" s="131"/>
      <c r="AD3500" s="131"/>
      <c r="AE3500" s="131"/>
      <c r="AF3500" s="131"/>
      <c r="AG3500" s="131"/>
      <c r="AH3500" s="131"/>
      <c r="AI3500" s="131"/>
      <c r="AJ3500" s="140"/>
      <c r="AK3500" s="72"/>
      <c r="AL3500" s="133"/>
      <c r="AM3500" s="133"/>
      <c r="AN3500" s="133"/>
      <c r="AO3500" s="133"/>
      <c r="AP3500" s="133"/>
      <c r="AQ3500" s="133"/>
      <c r="AR3500" s="133"/>
      <c r="AS3500" s="133"/>
      <c r="AT3500" s="133"/>
      <c r="AU3500" s="133"/>
      <c r="AV3500" s="152"/>
      <c r="AW3500" s="134"/>
      <c r="AX3500" s="135"/>
    </row>
    <row r="3501" spans="1:50" x14ac:dyDescent="0.25">
      <c r="A3501" s="3"/>
      <c r="B3501" s="129"/>
      <c r="X3501" s="72"/>
      <c r="Y3501" s="132"/>
      <c r="AB3501" s="131"/>
      <c r="AC3501" s="131"/>
      <c r="AD3501" s="131"/>
      <c r="AE3501" s="131"/>
      <c r="AF3501" s="131"/>
      <c r="AG3501" s="131"/>
      <c r="AH3501" s="131"/>
      <c r="AI3501" s="131"/>
      <c r="AJ3501" s="140"/>
      <c r="AK3501" s="72"/>
      <c r="AL3501" s="133"/>
      <c r="AM3501" s="133"/>
      <c r="AN3501" s="133"/>
      <c r="AO3501" s="133"/>
      <c r="AP3501" s="133"/>
      <c r="AQ3501" s="133"/>
      <c r="AR3501" s="133"/>
      <c r="AS3501" s="133"/>
      <c r="AT3501" s="133"/>
      <c r="AU3501" s="133"/>
      <c r="AV3501" s="152"/>
      <c r="AW3501" s="134"/>
      <c r="AX3501" s="135"/>
    </row>
    <row r="3502" spans="1:50" x14ac:dyDescent="0.25">
      <c r="A3502" s="3"/>
      <c r="B3502" s="129"/>
      <c r="X3502" s="72"/>
      <c r="Y3502" s="132"/>
      <c r="AB3502" s="131"/>
      <c r="AC3502" s="131"/>
      <c r="AD3502" s="131"/>
      <c r="AE3502" s="131"/>
      <c r="AF3502" s="131"/>
      <c r="AG3502" s="131"/>
      <c r="AH3502" s="131"/>
      <c r="AI3502" s="131"/>
      <c r="AJ3502" s="140"/>
      <c r="AK3502" s="72"/>
      <c r="AL3502" s="133"/>
      <c r="AM3502" s="133"/>
      <c r="AN3502" s="133"/>
      <c r="AO3502" s="133"/>
      <c r="AP3502" s="133"/>
      <c r="AQ3502" s="133"/>
      <c r="AR3502" s="133"/>
      <c r="AS3502" s="133"/>
      <c r="AT3502" s="133"/>
      <c r="AU3502" s="133"/>
      <c r="AV3502" s="152"/>
      <c r="AW3502" s="134"/>
      <c r="AX3502" s="135"/>
    </row>
    <row r="3503" spans="1:50" x14ac:dyDescent="0.25">
      <c r="A3503" s="3"/>
      <c r="B3503" s="129"/>
      <c r="X3503" s="72"/>
      <c r="Y3503" s="132"/>
      <c r="AB3503" s="131"/>
      <c r="AC3503" s="131"/>
      <c r="AD3503" s="131"/>
      <c r="AE3503" s="131"/>
      <c r="AF3503" s="131"/>
      <c r="AG3503" s="131"/>
      <c r="AH3503" s="131"/>
      <c r="AI3503" s="131"/>
      <c r="AJ3503" s="140"/>
      <c r="AK3503" s="72"/>
      <c r="AL3503" s="133"/>
      <c r="AM3503" s="133"/>
      <c r="AN3503" s="133"/>
      <c r="AO3503" s="133"/>
      <c r="AP3503" s="133"/>
      <c r="AQ3503" s="133"/>
      <c r="AR3503" s="133"/>
      <c r="AS3503" s="133"/>
      <c r="AT3503" s="133"/>
      <c r="AU3503" s="133"/>
      <c r="AV3503" s="152"/>
      <c r="AW3503" s="134"/>
      <c r="AX3503" s="135"/>
    </row>
    <row r="3504" spans="1:50" x14ac:dyDescent="0.25">
      <c r="A3504" s="3"/>
      <c r="B3504" s="129"/>
      <c r="X3504" s="72"/>
      <c r="Y3504" s="132"/>
      <c r="AB3504" s="131"/>
      <c r="AC3504" s="131"/>
      <c r="AD3504" s="131"/>
      <c r="AE3504" s="131"/>
      <c r="AF3504" s="131"/>
      <c r="AG3504" s="131"/>
      <c r="AH3504" s="131"/>
      <c r="AI3504" s="131"/>
      <c r="AJ3504" s="140"/>
      <c r="AK3504" s="72"/>
      <c r="AL3504" s="133"/>
      <c r="AM3504" s="133"/>
      <c r="AN3504" s="133"/>
      <c r="AO3504" s="133"/>
      <c r="AP3504" s="133"/>
      <c r="AQ3504" s="133"/>
      <c r="AR3504" s="133"/>
      <c r="AS3504" s="133"/>
      <c r="AT3504" s="133"/>
      <c r="AU3504" s="133"/>
      <c r="AV3504" s="152"/>
      <c r="AW3504" s="134"/>
      <c r="AX3504" s="135"/>
    </row>
    <row r="3505" spans="1:50" x14ac:dyDescent="0.25">
      <c r="A3505" s="3"/>
      <c r="B3505" s="129"/>
      <c r="X3505" s="72"/>
      <c r="Y3505" s="132"/>
      <c r="AB3505" s="131"/>
      <c r="AC3505" s="131"/>
      <c r="AD3505" s="131"/>
      <c r="AE3505" s="131"/>
      <c r="AF3505" s="131"/>
      <c r="AG3505" s="131"/>
      <c r="AH3505" s="131"/>
      <c r="AI3505" s="131"/>
      <c r="AJ3505" s="140"/>
      <c r="AK3505" s="72"/>
      <c r="AL3505" s="133"/>
      <c r="AM3505" s="133"/>
      <c r="AN3505" s="133"/>
      <c r="AO3505" s="133"/>
      <c r="AP3505" s="133"/>
      <c r="AQ3505" s="133"/>
      <c r="AR3505" s="133"/>
      <c r="AS3505" s="133"/>
      <c r="AT3505" s="133"/>
      <c r="AU3505" s="133"/>
      <c r="AV3505" s="152"/>
      <c r="AW3505" s="134"/>
      <c r="AX3505" s="135"/>
    </row>
    <row r="3506" spans="1:50" x14ac:dyDescent="0.25">
      <c r="A3506" s="3"/>
      <c r="B3506" s="129"/>
      <c r="X3506" s="72"/>
      <c r="Y3506" s="132"/>
      <c r="AB3506" s="131"/>
      <c r="AC3506" s="131"/>
      <c r="AD3506" s="131"/>
      <c r="AE3506" s="131"/>
      <c r="AF3506" s="131"/>
      <c r="AG3506" s="131"/>
      <c r="AH3506" s="131"/>
      <c r="AI3506" s="131"/>
      <c r="AJ3506" s="140"/>
      <c r="AK3506" s="72"/>
      <c r="AL3506" s="133"/>
      <c r="AM3506" s="133"/>
      <c r="AN3506" s="133"/>
      <c r="AO3506" s="133"/>
      <c r="AP3506" s="133"/>
      <c r="AQ3506" s="133"/>
      <c r="AR3506" s="133"/>
      <c r="AS3506" s="133"/>
      <c r="AT3506" s="133"/>
      <c r="AU3506" s="133"/>
      <c r="AV3506" s="152"/>
      <c r="AW3506" s="134"/>
      <c r="AX3506" s="135"/>
    </row>
    <row r="3507" spans="1:50" x14ac:dyDescent="0.25">
      <c r="A3507" s="3"/>
      <c r="B3507" s="129"/>
      <c r="X3507" s="72"/>
      <c r="Y3507" s="132"/>
      <c r="AB3507" s="131"/>
      <c r="AC3507" s="131"/>
      <c r="AD3507" s="131"/>
      <c r="AE3507" s="131"/>
      <c r="AF3507" s="131"/>
      <c r="AG3507" s="131"/>
      <c r="AH3507" s="131"/>
      <c r="AI3507" s="131"/>
      <c r="AJ3507" s="140"/>
      <c r="AK3507" s="72"/>
      <c r="AL3507" s="133"/>
      <c r="AM3507" s="133"/>
      <c r="AN3507" s="133"/>
      <c r="AO3507" s="133"/>
      <c r="AP3507" s="133"/>
      <c r="AQ3507" s="133"/>
      <c r="AR3507" s="133"/>
      <c r="AS3507" s="133"/>
      <c r="AT3507" s="133"/>
      <c r="AU3507" s="133"/>
      <c r="AV3507" s="152"/>
      <c r="AW3507" s="134"/>
      <c r="AX3507" s="135"/>
    </row>
    <row r="3508" spans="1:50" x14ac:dyDescent="0.25">
      <c r="A3508" s="3"/>
      <c r="B3508" s="129"/>
      <c r="X3508" s="72"/>
      <c r="Y3508" s="132"/>
      <c r="AB3508" s="131"/>
      <c r="AC3508" s="131"/>
      <c r="AD3508" s="131"/>
      <c r="AE3508" s="131"/>
      <c r="AF3508" s="131"/>
      <c r="AG3508" s="131"/>
      <c r="AH3508" s="131"/>
      <c r="AI3508" s="131"/>
      <c r="AJ3508" s="140"/>
      <c r="AK3508" s="72"/>
      <c r="AL3508" s="133"/>
      <c r="AM3508" s="133"/>
      <c r="AN3508" s="133"/>
      <c r="AO3508" s="133"/>
      <c r="AP3508" s="133"/>
      <c r="AQ3508" s="133"/>
      <c r="AR3508" s="133"/>
      <c r="AS3508" s="133"/>
      <c r="AT3508" s="133"/>
      <c r="AU3508" s="133"/>
      <c r="AV3508" s="152"/>
      <c r="AW3508" s="134"/>
      <c r="AX3508" s="135"/>
    </row>
    <row r="3509" spans="1:50" x14ac:dyDescent="0.25">
      <c r="A3509" s="3"/>
      <c r="B3509" s="129"/>
      <c r="X3509" s="72"/>
      <c r="Y3509" s="132"/>
      <c r="AB3509" s="131"/>
      <c r="AC3509" s="131"/>
      <c r="AD3509" s="131"/>
      <c r="AE3509" s="131"/>
      <c r="AF3509" s="131"/>
      <c r="AG3509" s="131"/>
      <c r="AH3509" s="131"/>
      <c r="AI3509" s="131"/>
      <c r="AJ3509" s="140"/>
      <c r="AK3509" s="72"/>
      <c r="AL3509" s="133"/>
      <c r="AM3509" s="133"/>
      <c r="AN3509" s="133"/>
      <c r="AO3509" s="133"/>
      <c r="AP3509" s="133"/>
      <c r="AQ3509" s="133"/>
      <c r="AR3509" s="133"/>
      <c r="AS3509" s="133"/>
      <c r="AT3509" s="133"/>
      <c r="AU3509" s="133"/>
      <c r="AV3509" s="152"/>
      <c r="AW3509" s="134"/>
      <c r="AX3509" s="135"/>
    </row>
    <row r="3510" spans="1:50" x14ac:dyDescent="0.25">
      <c r="A3510" s="3"/>
      <c r="B3510" s="129"/>
      <c r="X3510" s="72"/>
      <c r="Y3510" s="132"/>
      <c r="AB3510" s="131"/>
      <c r="AC3510" s="131"/>
      <c r="AD3510" s="131"/>
      <c r="AE3510" s="131"/>
      <c r="AF3510" s="131"/>
      <c r="AG3510" s="131"/>
      <c r="AH3510" s="131"/>
      <c r="AI3510" s="131"/>
      <c r="AJ3510" s="140"/>
      <c r="AK3510" s="72"/>
      <c r="AL3510" s="133"/>
      <c r="AM3510" s="133"/>
      <c r="AN3510" s="133"/>
      <c r="AO3510" s="133"/>
      <c r="AP3510" s="133"/>
      <c r="AQ3510" s="133"/>
      <c r="AR3510" s="133"/>
      <c r="AS3510" s="133"/>
      <c r="AT3510" s="133"/>
      <c r="AU3510" s="133"/>
      <c r="AV3510" s="152"/>
      <c r="AW3510" s="134"/>
      <c r="AX3510" s="135"/>
    </row>
    <row r="3511" spans="1:50" x14ac:dyDescent="0.25">
      <c r="A3511" s="3"/>
      <c r="B3511" s="129"/>
      <c r="X3511" s="72"/>
      <c r="Y3511" s="132"/>
      <c r="AB3511" s="131"/>
      <c r="AC3511" s="131"/>
      <c r="AD3511" s="131"/>
      <c r="AE3511" s="131"/>
      <c r="AF3511" s="131"/>
      <c r="AG3511" s="131"/>
      <c r="AH3511" s="131"/>
      <c r="AI3511" s="131"/>
      <c r="AJ3511" s="140"/>
      <c r="AK3511" s="72"/>
      <c r="AL3511" s="133"/>
      <c r="AM3511" s="133"/>
      <c r="AN3511" s="133"/>
      <c r="AO3511" s="133"/>
      <c r="AP3511" s="133"/>
      <c r="AQ3511" s="133"/>
      <c r="AR3511" s="133"/>
      <c r="AS3511" s="133"/>
      <c r="AT3511" s="133"/>
      <c r="AU3511" s="133"/>
      <c r="AV3511" s="152"/>
      <c r="AW3511" s="134"/>
      <c r="AX3511" s="135"/>
    </row>
    <row r="3512" spans="1:50" x14ac:dyDescent="0.25">
      <c r="A3512" s="3"/>
      <c r="B3512" s="129"/>
      <c r="X3512" s="72"/>
      <c r="Y3512" s="132"/>
      <c r="AB3512" s="131"/>
      <c r="AC3512" s="131"/>
      <c r="AD3512" s="131"/>
      <c r="AE3512" s="131"/>
      <c r="AF3512" s="131"/>
      <c r="AG3512" s="131"/>
      <c r="AH3512" s="131"/>
      <c r="AI3512" s="131"/>
      <c r="AJ3512" s="140"/>
      <c r="AK3512" s="72"/>
      <c r="AL3512" s="133"/>
      <c r="AM3512" s="133"/>
      <c r="AN3512" s="133"/>
      <c r="AO3512" s="133"/>
      <c r="AP3512" s="133"/>
      <c r="AQ3512" s="133"/>
      <c r="AR3512" s="133"/>
      <c r="AS3512" s="133"/>
      <c r="AT3512" s="133"/>
      <c r="AU3512" s="133"/>
      <c r="AV3512" s="152"/>
      <c r="AW3512" s="134"/>
      <c r="AX3512" s="135"/>
    </row>
    <row r="3513" spans="1:50" x14ac:dyDescent="0.25">
      <c r="A3513" s="3"/>
      <c r="B3513" s="129"/>
      <c r="X3513" s="72"/>
      <c r="Y3513" s="132"/>
      <c r="AB3513" s="131"/>
      <c r="AC3513" s="131"/>
      <c r="AD3513" s="131"/>
      <c r="AE3513" s="131"/>
      <c r="AF3513" s="131"/>
      <c r="AG3513" s="131"/>
      <c r="AH3513" s="131"/>
      <c r="AI3513" s="131"/>
      <c r="AJ3513" s="140"/>
      <c r="AK3513" s="72"/>
      <c r="AL3513" s="133"/>
      <c r="AM3513" s="133"/>
      <c r="AN3513" s="133"/>
      <c r="AO3513" s="133"/>
      <c r="AP3513" s="133"/>
      <c r="AQ3513" s="133"/>
      <c r="AR3513" s="133"/>
      <c r="AS3513" s="133"/>
      <c r="AT3513" s="133"/>
      <c r="AU3513" s="133"/>
      <c r="AV3513" s="152"/>
      <c r="AW3513" s="134"/>
      <c r="AX3513" s="135"/>
    </row>
    <row r="3514" spans="1:50" x14ac:dyDescent="0.25">
      <c r="A3514" s="3"/>
      <c r="B3514" s="129"/>
      <c r="X3514" s="72"/>
      <c r="Y3514" s="132"/>
      <c r="AB3514" s="131"/>
      <c r="AC3514" s="131"/>
      <c r="AD3514" s="131"/>
      <c r="AE3514" s="131"/>
      <c r="AF3514" s="131"/>
      <c r="AG3514" s="131"/>
      <c r="AH3514" s="131"/>
      <c r="AI3514" s="131"/>
      <c r="AJ3514" s="140"/>
      <c r="AK3514" s="72"/>
      <c r="AL3514" s="133"/>
      <c r="AM3514" s="133"/>
      <c r="AN3514" s="133"/>
      <c r="AO3514" s="133"/>
      <c r="AP3514" s="133"/>
      <c r="AQ3514" s="133"/>
      <c r="AR3514" s="133"/>
      <c r="AS3514" s="133"/>
      <c r="AT3514" s="133"/>
      <c r="AU3514" s="133"/>
      <c r="AV3514" s="152"/>
      <c r="AW3514" s="134"/>
      <c r="AX3514" s="135"/>
    </row>
    <row r="3515" spans="1:50" x14ac:dyDescent="0.25">
      <c r="A3515" s="3"/>
      <c r="B3515" s="129"/>
      <c r="X3515" s="72"/>
      <c r="Y3515" s="132"/>
      <c r="AB3515" s="131"/>
      <c r="AC3515" s="131"/>
      <c r="AD3515" s="131"/>
      <c r="AE3515" s="131"/>
      <c r="AF3515" s="131"/>
      <c r="AG3515" s="131"/>
      <c r="AH3515" s="131"/>
      <c r="AI3515" s="131"/>
      <c r="AJ3515" s="140"/>
      <c r="AK3515" s="72"/>
      <c r="AL3515" s="133"/>
      <c r="AM3515" s="133"/>
      <c r="AN3515" s="133"/>
      <c r="AO3515" s="133"/>
      <c r="AP3515" s="133"/>
      <c r="AQ3515" s="133"/>
      <c r="AR3515" s="133"/>
      <c r="AS3515" s="133"/>
      <c r="AT3515" s="133"/>
      <c r="AU3515" s="133"/>
      <c r="AV3515" s="152"/>
      <c r="AW3515" s="134"/>
      <c r="AX3515" s="135"/>
    </row>
    <row r="3516" spans="1:50" x14ac:dyDescent="0.25">
      <c r="A3516" s="3"/>
      <c r="B3516" s="129"/>
      <c r="X3516" s="72"/>
      <c r="Y3516" s="132"/>
      <c r="AB3516" s="131"/>
      <c r="AC3516" s="131"/>
      <c r="AD3516" s="131"/>
      <c r="AE3516" s="131"/>
      <c r="AF3516" s="131"/>
      <c r="AG3516" s="131"/>
      <c r="AH3516" s="131"/>
      <c r="AI3516" s="131"/>
      <c r="AJ3516" s="140"/>
      <c r="AK3516" s="72"/>
      <c r="AL3516" s="133"/>
      <c r="AM3516" s="133"/>
      <c r="AN3516" s="133"/>
      <c r="AO3516" s="133"/>
      <c r="AP3516" s="133"/>
      <c r="AQ3516" s="133"/>
      <c r="AR3516" s="133"/>
      <c r="AS3516" s="133"/>
      <c r="AT3516" s="133"/>
      <c r="AU3516" s="133"/>
      <c r="AV3516" s="152"/>
      <c r="AW3516" s="134"/>
      <c r="AX3516" s="135"/>
    </row>
    <row r="3517" spans="1:50" x14ac:dyDescent="0.25">
      <c r="A3517" s="3"/>
      <c r="B3517" s="129"/>
      <c r="X3517" s="72"/>
      <c r="Y3517" s="132"/>
      <c r="AB3517" s="131"/>
      <c r="AC3517" s="131"/>
      <c r="AD3517" s="131"/>
      <c r="AE3517" s="131"/>
      <c r="AF3517" s="131"/>
      <c r="AG3517" s="131"/>
      <c r="AH3517" s="131"/>
      <c r="AI3517" s="131"/>
      <c r="AJ3517" s="140"/>
      <c r="AK3517" s="72"/>
      <c r="AL3517" s="133"/>
      <c r="AM3517" s="133"/>
      <c r="AN3517" s="133"/>
      <c r="AO3517" s="133"/>
      <c r="AP3517" s="133"/>
      <c r="AQ3517" s="133"/>
      <c r="AR3517" s="133"/>
      <c r="AS3517" s="133"/>
      <c r="AT3517" s="133"/>
      <c r="AU3517" s="133"/>
      <c r="AV3517" s="152"/>
      <c r="AW3517" s="134"/>
      <c r="AX3517" s="135"/>
    </row>
    <row r="3518" spans="1:50" x14ac:dyDescent="0.25">
      <c r="A3518" s="3"/>
      <c r="B3518" s="129"/>
      <c r="X3518" s="72"/>
      <c r="Y3518" s="132"/>
      <c r="AB3518" s="131"/>
      <c r="AC3518" s="131"/>
      <c r="AD3518" s="131"/>
      <c r="AE3518" s="131"/>
      <c r="AF3518" s="131"/>
      <c r="AG3518" s="131"/>
      <c r="AH3518" s="131"/>
      <c r="AI3518" s="131"/>
      <c r="AJ3518" s="140"/>
      <c r="AK3518" s="72"/>
      <c r="AL3518" s="133"/>
      <c r="AM3518" s="133"/>
      <c r="AN3518" s="133"/>
      <c r="AO3518" s="133"/>
      <c r="AP3518" s="133"/>
      <c r="AQ3518" s="133"/>
      <c r="AR3518" s="133"/>
      <c r="AS3518" s="133"/>
      <c r="AT3518" s="133"/>
      <c r="AU3518" s="133"/>
      <c r="AV3518" s="152"/>
      <c r="AW3518" s="134"/>
      <c r="AX3518" s="135"/>
    </row>
    <row r="3519" spans="1:50" x14ac:dyDescent="0.25">
      <c r="A3519" s="3"/>
      <c r="B3519" s="129"/>
      <c r="X3519" s="72"/>
      <c r="Y3519" s="132"/>
      <c r="AB3519" s="131"/>
      <c r="AC3519" s="131"/>
      <c r="AD3519" s="131"/>
      <c r="AE3519" s="131"/>
      <c r="AF3519" s="131"/>
      <c r="AG3519" s="131"/>
      <c r="AH3519" s="131"/>
      <c r="AI3519" s="131"/>
      <c r="AJ3519" s="140"/>
      <c r="AK3519" s="72"/>
      <c r="AL3519" s="133"/>
      <c r="AM3519" s="133"/>
      <c r="AN3519" s="133"/>
      <c r="AO3519" s="133"/>
      <c r="AP3519" s="133"/>
      <c r="AQ3519" s="133"/>
      <c r="AR3519" s="133"/>
      <c r="AS3519" s="133"/>
      <c r="AT3519" s="133"/>
      <c r="AU3519" s="133"/>
      <c r="AV3519" s="152"/>
      <c r="AW3519" s="134"/>
      <c r="AX3519" s="135"/>
    </row>
    <row r="3520" spans="1:50" x14ac:dyDescent="0.25">
      <c r="A3520" s="3"/>
      <c r="B3520" s="129"/>
      <c r="X3520" s="72"/>
      <c r="Y3520" s="132"/>
      <c r="AB3520" s="131"/>
      <c r="AC3520" s="131"/>
      <c r="AD3520" s="131"/>
      <c r="AE3520" s="131"/>
      <c r="AF3520" s="131"/>
      <c r="AG3520" s="131"/>
      <c r="AH3520" s="131"/>
      <c r="AI3520" s="131"/>
      <c r="AJ3520" s="140"/>
      <c r="AK3520" s="72"/>
      <c r="AL3520" s="133"/>
      <c r="AM3520" s="133"/>
      <c r="AN3520" s="133"/>
      <c r="AO3520" s="133"/>
      <c r="AP3520" s="133"/>
      <c r="AQ3520" s="133"/>
      <c r="AR3520" s="133"/>
      <c r="AS3520" s="133"/>
      <c r="AT3520" s="133"/>
      <c r="AU3520" s="133"/>
      <c r="AV3520" s="152"/>
      <c r="AW3520" s="134"/>
      <c r="AX3520" s="135"/>
    </row>
    <row r="3521" spans="1:50" x14ac:dyDescent="0.25">
      <c r="A3521" s="3"/>
      <c r="B3521" s="129"/>
      <c r="X3521" s="72"/>
      <c r="Y3521" s="132"/>
      <c r="AB3521" s="131"/>
      <c r="AC3521" s="131"/>
      <c r="AD3521" s="131"/>
      <c r="AE3521" s="131"/>
      <c r="AF3521" s="131"/>
      <c r="AG3521" s="131"/>
      <c r="AH3521" s="131"/>
      <c r="AI3521" s="131"/>
      <c r="AJ3521" s="140"/>
      <c r="AK3521" s="72"/>
      <c r="AL3521" s="133"/>
      <c r="AM3521" s="133"/>
      <c r="AN3521" s="133"/>
      <c r="AO3521" s="133"/>
      <c r="AP3521" s="133"/>
      <c r="AQ3521" s="133"/>
      <c r="AR3521" s="133"/>
      <c r="AS3521" s="133"/>
      <c r="AT3521" s="133"/>
      <c r="AU3521" s="133"/>
      <c r="AV3521" s="152"/>
      <c r="AW3521" s="134"/>
      <c r="AX3521" s="135"/>
    </row>
    <row r="3522" spans="1:50" x14ac:dyDescent="0.25">
      <c r="A3522" s="3"/>
      <c r="B3522" s="129"/>
      <c r="X3522" s="72"/>
      <c r="Y3522" s="132"/>
      <c r="AB3522" s="131"/>
      <c r="AC3522" s="131"/>
      <c r="AD3522" s="131"/>
      <c r="AE3522" s="131"/>
      <c r="AF3522" s="131"/>
      <c r="AG3522" s="131"/>
      <c r="AH3522" s="131"/>
      <c r="AI3522" s="131"/>
      <c r="AJ3522" s="140"/>
      <c r="AK3522" s="72"/>
      <c r="AL3522" s="133"/>
      <c r="AM3522" s="133"/>
      <c r="AN3522" s="133"/>
      <c r="AO3522" s="133"/>
      <c r="AP3522" s="133"/>
      <c r="AQ3522" s="133"/>
      <c r="AR3522" s="133"/>
      <c r="AS3522" s="133"/>
      <c r="AT3522" s="133"/>
      <c r="AU3522" s="133"/>
      <c r="AV3522" s="152"/>
      <c r="AW3522" s="134"/>
      <c r="AX3522" s="135"/>
    </row>
    <row r="3523" spans="1:50" x14ac:dyDescent="0.25">
      <c r="A3523" s="3"/>
      <c r="B3523" s="129"/>
      <c r="X3523" s="72"/>
      <c r="Y3523" s="132"/>
      <c r="AB3523" s="131"/>
      <c r="AC3523" s="131"/>
      <c r="AD3523" s="131"/>
      <c r="AE3523" s="131"/>
      <c r="AF3523" s="131"/>
      <c r="AG3523" s="131"/>
      <c r="AH3523" s="131"/>
      <c r="AI3523" s="131"/>
      <c r="AJ3523" s="140"/>
      <c r="AK3523" s="72"/>
      <c r="AL3523" s="133"/>
      <c r="AM3523" s="133"/>
      <c r="AN3523" s="133"/>
      <c r="AO3523" s="133"/>
      <c r="AP3523" s="133"/>
      <c r="AQ3523" s="133"/>
      <c r="AR3523" s="133"/>
      <c r="AS3523" s="133"/>
      <c r="AT3523" s="133"/>
      <c r="AU3523" s="133"/>
      <c r="AV3523" s="152"/>
      <c r="AW3523" s="134"/>
      <c r="AX3523" s="135"/>
    </row>
    <row r="3524" spans="1:50" x14ac:dyDescent="0.25">
      <c r="A3524" s="3"/>
      <c r="B3524" s="129"/>
      <c r="X3524" s="72"/>
      <c r="Y3524" s="132"/>
      <c r="AB3524" s="131"/>
      <c r="AC3524" s="131"/>
      <c r="AD3524" s="131"/>
      <c r="AE3524" s="131"/>
      <c r="AF3524" s="131"/>
      <c r="AG3524" s="131"/>
      <c r="AH3524" s="131"/>
      <c r="AI3524" s="131"/>
      <c r="AJ3524" s="140"/>
      <c r="AK3524" s="72"/>
      <c r="AL3524" s="133"/>
      <c r="AM3524" s="133"/>
      <c r="AN3524" s="133"/>
      <c r="AO3524" s="133"/>
      <c r="AP3524" s="133"/>
      <c r="AQ3524" s="133"/>
      <c r="AR3524" s="133"/>
      <c r="AS3524" s="133"/>
      <c r="AT3524" s="133"/>
      <c r="AU3524" s="133"/>
      <c r="AV3524" s="152"/>
      <c r="AW3524" s="134"/>
      <c r="AX3524" s="135"/>
    </row>
    <row r="3525" spans="1:50" x14ac:dyDescent="0.25">
      <c r="A3525" s="3"/>
      <c r="B3525" s="129"/>
      <c r="X3525" s="72"/>
      <c r="Y3525" s="132"/>
      <c r="AB3525" s="131"/>
      <c r="AC3525" s="131"/>
      <c r="AD3525" s="131"/>
      <c r="AE3525" s="131"/>
      <c r="AF3525" s="131"/>
      <c r="AG3525" s="131"/>
      <c r="AH3525" s="131"/>
      <c r="AI3525" s="131"/>
      <c r="AJ3525" s="140"/>
      <c r="AK3525" s="72"/>
      <c r="AL3525" s="133"/>
      <c r="AM3525" s="133"/>
      <c r="AN3525" s="133"/>
      <c r="AO3525" s="133"/>
      <c r="AP3525" s="133"/>
      <c r="AQ3525" s="133"/>
      <c r="AR3525" s="133"/>
      <c r="AS3525" s="133"/>
      <c r="AT3525" s="133"/>
      <c r="AU3525" s="133"/>
      <c r="AV3525" s="152"/>
      <c r="AW3525" s="134"/>
      <c r="AX3525" s="135"/>
    </row>
    <row r="3526" spans="1:50" x14ac:dyDescent="0.25">
      <c r="A3526" s="3"/>
      <c r="B3526" s="129"/>
      <c r="X3526" s="72"/>
      <c r="Y3526" s="132"/>
      <c r="AB3526" s="131"/>
      <c r="AC3526" s="131"/>
      <c r="AD3526" s="131"/>
      <c r="AE3526" s="131"/>
      <c r="AF3526" s="131"/>
      <c r="AG3526" s="131"/>
      <c r="AH3526" s="131"/>
      <c r="AI3526" s="131"/>
      <c r="AJ3526" s="140"/>
      <c r="AK3526" s="72"/>
      <c r="AL3526" s="133"/>
      <c r="AM3526" s="133"/>
      <c r="AN3526" s="133"/>
      <c r="AO3526" s="133"/>
      <c r="AP3526" s="133"/>
      <c r="AQ3526" s="133"/>
      <c r="AR3526" s="133"/>
      <c r="AS3526" s="133"/>
      <c r="AT3526" s="133"/>
      <c r="AU3526" s="133"/>
      <c r="AV3526" s="152"/>
      <c r="AW3526" s="134"/>
      <c r="AX3526" s="135"/>
    </row>
    <row r="3527" spans="1:50" x14ac:dyDescent="0.25">
      <c r="A3527" s="3"/>
      <c r="B3527" s="129"/>
      <c r="X3527" s="72"/>
      <c r="Y3527" s="132"/>
      <c r="AB3527" s="131"/>
      <c r="AC3527" s="131"/>
      <c r="AD3527" s="131"/>
      <c r="AE3527" s="131"/>
      <c r="AF3527" s="131"/>
      <c r="AG3527" s="131"/>
      <c r="AH3527" s="131"/>
      <c r="AI3527" s="131"/>
      <c r="AJ3527" s="140"/>
      <c r="AK3527" s="72"/>
      <c r="AL3527" s="133"/>
      <c r="AM3527" s="133"/>
      <c r="AN3527" s="133"/>
      <c r="AO3527" s="133"/>
      <c r="AP3527" s="133"/>
      <c r="AQ3527" s="133"/>
      <c r="AR3527" s="133"/>
      <c r="AS3527" s="133"/>
      <c r="AT3527" s="133"/>
      <c r="AU3527" s="133"/>
      <c r="AV3527" s="152"/>
      <c r="AW3527" s="134"/>
      <c r="AX3527" s="135"/>
    </row>
    <row r="3528" spans="1:50" x14ac:dyDescent="0.25">
      <c r="A3528" s="3"/>
      <c r="B3528" s="129"/>
      <c r="X3528" s="72"/>
      <c r="Y3528" s="132"/>
      <c r="AB3528" s="131"/>
      <c r="AC3528" s="131"/>
      <c r="AD3528" s="131"/>
      <c r="AE3528" s="131"/>
      <c r="AF3528" s="131"/>
      <c r="AG3528" s="131"/>
      <c r="AH3528" s="131"/>
      <c r="AI3528" s="131"/>
      <c r="AJ3528" s="140"/>
      <c r="AK3528" s="72"/>
      <c r="AL3528" s="133"/>
      <c r="AM3528" s="133"/>
      <c r="AN3528" s="133"/>
      <c r="AO3528" s="133"/>
      <c r="AP3528" s="133"/>
      <c r="AQ3528" s="133"/>
      <c r="AR3528" s="133"/>
      <c r="AS3528" s="133"/>
      <c r="AT3528" s="133"/>
      <c r="AU3528" s="133"/>
      <c r="AV3528" s="152"/>
      <c r="AW3528" s="134"/>
      <c r="AX3528" s="135"/>
    </row>
    <row r="3529" spans="1:50" x14ac:dyDescent="0.25">
      <c r="A3529" s="3"/>
      <c r="B3529" s="129"/>
      <c r="X3529" s="72"/>
      <c r="Y3529" s="132"/>
      <c r="AB3529" s="131"/>
      <c r="AC3529" s="131"/>
      <c r="AD3529" s="131"/>
      <c r="AE3529" s="131"/>
      <c r="AF3529" s="131"/>
      <c r="AG3529" s="131"/>
      <c r="AH3529" s="131"/>
      <c r="AI3529" s="131"/>
      <c r="AJ3529" s="140"/>
      <c r="AK3529" s="72"/>
      <c r="AL3529" s="133"/>
      <c r="AM3529" s="133"/>
      <c r="AN3529" s="133"/>
      <c r="AO3529" s="133"/>
      <c r="AP3529" s="133"/>
      <c r="AQ3529" s="133"/>
      <c r="AR3529" s="133"/>
      <c r="AS3529" s="133"/>
      <c r="AT3529" s="133"/>
      <c r="AU3529" s="133"/>
      <c r="AV3529" s="152"/>
      <c r="AW3529" s="134"/>
      <c r="AX3529" s="135"/>
    </row>
    <row r="3530" spans="1:50" x14ac:dyDescent="0.25">
      <c r="A3530" s="3"/>
      <c r="B3530" s="129"/>
      <c r="X3530" s="72"/>
      <c r="Y3530" s="132"/>
      <c r="AB3530" s="131"/>
      <c r="AC3530" s="131"/>
      <c r="AD3530" s="131"/>
      <c r="AE3530" s="131"/>
      <c r="AF3530" s="131"/>
      <c r="AG3530" s="131"/>
      <c r="AH3530" s="131"/>
      <c r="AI3530" s="131"/>
      <c r="AJ3530" s="140"/>
      <c r="AK3530" s="72"/>
      <c r="AL3530" s="133"/>
      <c r="AM3530" s="133"/>
      <c r="AN3530" s="133"/>
      <c r="AO3530" s="133"/>
      <c r="AP3530" s="133"/>
      <c r="AQ3530" s="133"/>
      <c r="AR3530" s="133"/>
      <c r="AS3530" s="133"/>
      <c r="AT3530" s="133"/>
      <c r="AU3530" s="133"/>
      <c r="AV3530" s="152"/>
      <c r="AW3530" s="134"/>
      <c r="AX3530" s="135"/>
    </row>
    <row r="3531" spans="1:50" x14ac:dyDescent="0.25">
      <c r="A3531" s="3"/>
      <c r="B3531" s="129"/>
      <c r="X3531" s="72"/>
      <c r="Y3531" s="132"/>
      <c r="AB3531" s="131"/>
      <c r="AC3531" s="131"/>
      <c r="AD3531" s="131"/>
      <c r="AE3531" s="131"/>
      <c r="AF3531" s="131"/>
      <c r="AG3531" s="131"/>
      <c r="AH3531" s="131"/>
      <c r="AI3531" s="131"/>
      <c r="AJ3531" s="140"/>
      <c r="AK3531" s="72"/>
      <c r="AL3531" s="133"/>
      <c r="AM3531" s="133"/>
      <c r="AN3531" s="133"/>
      <c r="AO3531" s="133"/>
      <c r="AP3531" s="133"/>
      <c r="AQ3531" s="133"/>
      <c r="AR3531" s="133"/>
      <c r="AS3531" s="133"/>
      <c r="AT3531" s="133"/>
      <c r="AU3531" s="133"/>
      <c r="AV3531" s="152"/>
      <c r="AW3531" s="134"/>
      <c r="AX3531" s="135"/>
    </row>
    <row r="3532" spans="1:50" x14ac:dyDescent="0.25">
      <c r="A3532" s="3"/>
      <c r="B3532" s="129"/>
      <c r="X3532" s="72"/>
      <c r="Y3532" s="132"/>
      <c r="AB3532" s="131"/>
      <c r="AC3532" s="131"/>
      <c r="AD3532" s="131"/>
      <c r="AE3532" s="131"/>
      <c r="AF3532" s="131"/>
      <c r="AG3532" s="131"/>
      <c r="AH3532" s="131"/>
      <c r="AI3532" s="131"/>
      <c r="AJ3532" s="140"/>
      <c r="AK3532" s="72"/>
      <c r="AL3532" s="133"/>
      <c r="AM3532" s="133"/>
      <c r="AN3532" s="133"/>
      <c r="AO3532" s="133"/>
      <c r="AP3532" s="133"/>
      <c r="AQ3532" s="133"/>
      <c r="AR3532" s="133"/>
      <c r="AS3532" s="133"/>
      <c r="AT3532" s="133"/>
      <c r="AU3532" s="133"/>
      <c r="AV3532" s="152"/>
      <c r="AW3532" s="134"/>
      <c r="AX3532" s="135"/>
    </row>
    <row r="3533" spans="1:50" x14ac:dyDescent="0.25">
      <c r="A3533" s="3"/>
      <c r="B3533" s="129"/>
      <c r="X3533" s="72"/>
      <c r="Y3533" s="132"/>
      <c r="AB3533" s="131"/>
      <c r="AC3533" s="131"/>
      <c r="AD3533" s="131"/>
      <c r="AE3533" s="131"/>
      <c r="AF3533" s="131"/>
      <c r="AG3533" s="131"/>
      <c r="AH3533" s="131"/>
      <c r="AI3533" s="131"/>
      <c r="AJ3533" s="140"/>
      <c r="AK3533" s="72"/>
      <c r="AL3533" s="133"/>
      <c r="AM3533" s="133"/>
      <c r="AN3533" s="133"/>
      <c r="AO3533" s="133"/>
      <c r="AP3533" s="133"/>
      <c r="AQ3533" s="133"/>
      <c r="AR3533" s="133"/>
      <c r="AS3533" s="133"/>
      <c r="AT3533" s="133"/>
      <c r="AU3533" s="133"/>
      <c r="AV3533" s="152"/>
      <c r="AW3533" s="134"/>
      <c r="AX3533" s="135"/>
    </row>
    <row r="3534" spans="1:50" x14ac:dyDescent="0.25">
      <c r="A3534" s="3"/>
      <c r="B3534" s="129"/>
      <c r="X3534" s="72"/>
      <c r="Y3534" s="132"/>
      <c r="AB3534" s="131"/>
      <c r="AC3534" s="131"/>
      <c r="AD3534" s="131"/>
      <c r="AE3534" s="131"/>
      <c r="AF3534" s="131"/>
      <c r="AG3534" s="131"/>
      <c r="AH3534" s="131"/>
      <c r="AI3534" s="131"/>
      <c r="AJ3534" s="140"/>
      <c r="AK3534" s="72"/>
      <c r="AL3534" s="133"/>
      <c r="AM3534" s="133"/>
      <c r="AN3534" s="133"/>
      <c r="AO3534" s="133"/>
      <c r="AP3534" s="133"/>
      <c r="AQ3534" s="133"/>
      <c r="AR3534" s="133"/>
      <c r="AS3534" s="133"/>
      <c r="AT3534" s="133"/>
      <c r="AU3534" s="133"/>
      <c r="AV3534" s="152"/>
      <c r="AW3534" s="134"/>
      <c r="AX3534" s="135"/>
    </row>
    <row r="3535" spans="1:50" x14ac:dyDescent="0.25">
      <c r="A3535" s="3"/>
      <c r="B3535" s="129"/>
      <c r="X3535" s="72"/>
      <c r="Y3535" s="132"/>
      <c r="AB3535" s="131"/>
      <c r="AC3535" s="131"/>
      <c r="AD3535" s="131"/>
      <c r="AE3535" s="131"/>
      <c r="AF3535" s="131"/>
      <c r="AG3535" s="131"/>
      <c r="AH3535" s="131"/>
      <c r="AI3535" s="131"/>
      <c r="AJ3535" s="140"/>
      <c r="AK3535" s="72"/>
      <c r="AL3535" s="133"/>
      <c r="AM3535" s="133"/>
      <c r="AN3535" s="133"/>
      <c r="AO3535" s="133"/>
      <c r="AP3535" s="133"/>
      <c r="AQ3535" s="133"/>
      <c r="AR3535" s="133"/>
      <c r="AS3535" s="133"/>
      <c r="AT3535" s="133"/>
      <c r="AU3535" s="133"/>
      <c r="AV3535" s="152"/>
      <c r="AW3535" s="134"/>
      <c r="AX3535" s="135"/>
    </row>
    <row r="3536" spans="1:50" x14ac:dyDescent="0.25">
      <c r="A3536" s="3"/>
      <c r="B3536" s="129"/>
      <c r="X3536" s="72"/>
      <c r="Y3536" s="132"/>
      <c r="AB3536" s="131"/>
      <c r="AC3536" s="131"/>
      <c r="AD3536" s="131"/>
      <c r="AE3536" s="131"/>
      <c r="AF3536" s="131"/>
      <c r="AG3536" s="131"/>
      <c r="AH3536" s="131"/>
      <c r="AI3536" s="131"/>
      <c r="AJ3536" s="140"/>
      <c r="AK3536" s="72"/>
      <c r="AL3536" s="133"/>
      <c r="AM3536" s="133"/>
      <c r="AN3536" s="133"/>
      <c r="AO3536" s="133"/>
      <c r="AP3536" s="133"/>
      <c r="AQ3536" s="133"/>
      <c r="AR3536" s="133"/>
      <c r="AS3536" s="133"/>
      <c r="AT3536" s="133"/>
      <c r="AU3536" s="133"/>
      <c r="AV3536" s="152"/>
      <c r="AW3536" s="134"/>
      <c r="AX3536" s="135"/>
    </row>
    <row r="3537" spans="1:50" x14ac:dyDescent="0.25">
      <c r="A3537" s="3"/>
      <c r="B3537" s="129"/>
      <c r="X3537" s="72"/>
      <c r="Y3537" s="132"/>
      <c r="AB3537" s="131"/>
      <c r="AC3537" s="131"/>
      <c r="AD3537" s="131"/>
      <c r="AE3537" s="131"/>
      <c r="AF3537" s="131"/>
      <c r="AG3537" s="131"/>
      <c r="AH3537" s="131"/>
      <c r="AI3537" s="131"/>
      <c r="AJ3537" s="140"/>
      <c r="AK3537" s="72"/>
      <c r="AL3537" s="133"/>
      <c r="AM3537" s="133"/>
      <c r="AN3537" s="133"/>
      <c r="AO3537" s="133"/>
      <c r="AP3537" s="133"/>
      <c r="AQ3537" s="133"/>
      <c r="AR3537" s="133"/>
      <c r="AS3537" s="133"/>
      <c r="AT3537" s="133"/>
      <c r="AU3537" s="133"/>
      <c r="AV3537" s="152"/>
      <c r="AW3537" s="134"/>
      <c r="AX3537" s="135"/>
    </row>
    <row r="3538" spans="1:50" x14ac:dyDescent="0.25">
      <c r="A3538" s="3"/>
      <c r="B3538" s="129"/>
      <c r="X3538" s="72"/>
      <c r="Y3538" s="132"/>
      <c r="AB3538" s="131"/>
      <c r="AC3538" s="131"/>
      <c r="AD3538" s="131"/>
      <c r="AE3538" s="131"/>
      <c r="AF3538" s="131"/>
      <c r="AG3538" s="131"/>
      <c r="AH3538" s="131"/>
      <c r="AI3538" s="131"/>
      <c r="AJ3538" s="140"/>
      <c r="AK3538" s="72"/>
      <c r="AL3538" s="133"/>
      <c r="AM3538" s="133"/>
      <c r="AN3538" s="133"/>
      <c r="AO3538" s="133"/>
      <c r="AP3538" s="133"/>
      <c r="AQ3538" s="133"/>
      <c r="AR3538" s="133"/>
      <c r="AS3538" s="133"/>
      <c r="AT3538" s="133"/>
      <c r="AU3538" s="133"/>
      <c r="AV3538" s="152"/>
      <c r="AW3538" s="134"/>
      <c r="AX3538" s="135"/>
    </row>
    <row r="3539" spans="1:50" x14ac:dyDescent="0.25">
      <c r="A3539" s="3"/>
      <c r="B3539" s="129"/>
      <c r="X3539" s="72"/>
      <c r="Y3539" s="132"/>
      <c r="AB3539" s="131"/>
      <c r="AC3539" s="131"/>
      <c r="AD3539" s="131"/>
      <c r="AE3539" s="131"/>
      <c r="AF3539" s="131"/>
      <c r="AG3539" s="131"/>
      <c r="AH3539" s="131"/>
      <c r="AI3539" s="131"/>
      <c r="AJ3539" s="140"/>
      <c r="AK3539" s="72"/>
      <c r="AL3539" s="133"/>
      <c r="AM3539" s="133"/>
      <c r="AN3539" s="133"/>
      <c r="AO3539" s="133"/>
      <c r="AP3539" s="133"/>
      <c r="AQ3539" s="133"/>
      <c r="AR3539" s="133"/>
      <c r="AS3539" s="133"/>
      <c r="AT3539" s="133"/>
      <c r="AU3539" s="133"/>
      <c r="AV3539" s="152"/>
      <c r="AW3539" s="134"/>
      <c r="AX3539" s="135"/>
    </row>
    <row r="3540" spans="1:50" x14ac:dyDescent="0.25">
      <c r="A3540" s="3"/>
      <c r="B3540" s="129"/>
      <c r="X3540" s="72"/>
      <c r="Y3540" s="132"/>
      <c r="AB3540" s="131"/>
      <c r="AC3540" s="131"/>
      <c r="AD3540" s="131"/>
      <c r="AE3540" s="131"/>
      <c r="AF3540" s="131"/>
      <c r="AG3540" s="131"/>
      <c r="AH3540" s="131"/>
      <c r="AI3540" s="131"/>
      <c r="AJ3540" s="140"/>
      <c r="AK3540" s="72"/>
      <c r="AL3540" s="133"/>
      <c r="AM3540" s="133"/>
      <c r="AN3540" s="133"/>
      <c r="AO3540" s="133"/>
      <c r="AP3540" s="133"/>
      <c r="AQ3540" s="133"/>
      <c r="AR3540" s="133"/>
      <c r="AS3540" s="133"/>
      <c r="AT3540" s="133"/>
      <c r="AU3540" s="133"/>
      <c r="AV3540" s="152"/>
      <c r="AW3540" s="134"/>
      <c r="AX3540" s="135"/>
    </row>
    <row r="3541" spans="1:50" x14ac:dyDescent="0.25">
      <c r="A3541" s="3"/>
      <c r="B3541" s="129"/>
      <c r="X3541" s="72"/>
      <c r="Y3541" s="132"/>
      <c r="AB3541" s="131"/>
      <c r="AC3541" s="131"/>
      <c r="AD3541" s="131"/>
      <c r="AE3541" s="131"/>
      <c r="AF3541" s="131"/>
      <c r="AG3541" s="131"/>
      <c r="AH3541" s="131"/>
      <c r="AI3541" s="131"/>
      <c r="AJ3541" s="140"/>
      <c r="AK3541" s="72"/>
      <c r="AL3541" s="133"/>
      <c r="AM3541" s="133"/>
      <c r="AN3541" s="133"/>
      <c r="AO3541" s="133"/>
      <c r="AP3541" s="133"/>
      <c r="AQ3541" s="133"/>
      <c r="AR3541" s="133"/>
      <c r="AS3541" s="133"/>
      <c r="AT3541" s="133"/>
      <c r="AU3541" s="133"/>
      <c r="AV3541" s="152"/>
      <c r="AW3541" s="134"/>
      <c r="AX3541" s="135"/>
    </row>
    <row r="3542" spans="1:50" x14ac:dyDescent="0.25">
      <c r="A3542" s="3"/>
      <c r="B3542" s="129"/>
      <c r="X3542" s="72"/>
      <c r="Y3542" s="132"/>
      <c r="AB3542" s="131"/>
      <c r="AC3542" s="131"/>
      <c r="AD3542" s="131"/>
      <c r="AE3542" s="131"/>
      <c r="AF3542" s="131"/>
      <c r="AG3542" s="131"/>
      <c r="AH3542" s="131"/>
      <c r="AI3542" s="131"/>
      <c r="AJ3542" s="140"/>
      <c r="AK3542" s="72"/>
      <c r="AL3542" s="133"/>
      <c r="AM3542" s="133"/>
      <c r="AN3542" s="133"/>
      <c r="AO3542" s="133"/>
      <c r="AP3542" s="133"/>
      <c r="AQ3542" s="133"/>
      <c r="AR3542" s="133"/>
      <c r="AS3542" s="133"/>
      <c r="AT3542" s="133"/>
      <c r="AU3542" s="133"/>
      <c r="AV3542" s="152"/>
      <c r="AW3542" s="134"/>
      <c r="AX3542" s="135"/>
    </row>
    <row r="3543" spans="1:50" x14ac:dyDescent="0.25">
      <c r="A3543" s="3"/>
      <c r="B3543" s="129"/>
      <c r="X3543" s="72"/>
      <c r="Y3543" s="132"/>
      <c r="AB3543" s="131"/>
      <c r="AC3543" s="131"/>
      <c r="AD3543" s="131"/>
      <c r="AE3543" s="131"/>
      <c r="AF3543" s="131"/>
      <c r="AG3543" s="131"/>
      <c r="AH3543" s="131"/>
      <c r="AI3543" s="131"/>
      <c r="AJ3543" s="140"/>
      <c r="AK3543" s="72"/>
      <c r="AL3543" s="133"/>
      <c r="AM3543" s="133"/>
      <c r="AN3543" s="133"/>
      <c r="AO3543" s="133"/>
      <c r="AP3543" s="133"/>
      <c r="AQ3543" s="133"/>
      <c r="AR3543" s="133"/>
      <c r="AS3543" s="133"/>
      <c r="AT3543" s="133"/>
      <c r="AU3543" s="133"/>
      <c r="AV3543" s="152"/>
      <c r="AW3543" s="134"/>
      <c r="AX3543" s="135"/>
    </row>
    <row r="3544" spans="1:50" x14ac:dyDescent="0.25">
      <c r="A3544" s="3"/>
      <c r="B3544" s="129"/>
      <c r="X3544" s="72"/>
      <c r="Y3544" s="132"/>
      <c r="AB3544" s="131"/>
      <c r="AC3544" s="131"/>
      <c r="AD3544" s="131"/>
      <c r="AE3544" s="131"/>
      <c r="AF3544" s="131"/>
      <c r="AG3544" s="131"/>
      <c r="AH3544" s="131"/>
      <c r="AI3544" s="131"/>
      <c r="AJ3544" s="140"/>
      <c r="AK3544" s="72"/>
      <c r="AL3544" s="133"/>
      <c r="AM3544" s="133"/>
      <c r="AN3544" s="133"/>
      <c r="AO3544" s="133"/>
      <c r="AP3544" s="133"/>
      <c r="AQ3544" s="133"/>
      <c r="AR3544" s="133"/>
      <c r="AS3544" s="133"/>
      <c r="AT3544" s="133"/>
      <c r="AU3544" s="133"/>
      <c r="AV3544" s="152"/>
      <c r="AW3544" s="134"/>
      <c r="AX3544" s="135"/>
    </row>
    <row r="3545" spans="1:50" x14ac:dyDescent="0.25">
      <c r="A3545" s="3"/>
      <c r="B3545" s="129"/>
      <c r="X3545" s="72"/>
      <c r="Y3545" s="132"/>
      <c r="AB3545" s="131"/>
      <c r="AC3545" s="131"/>
      <c r="AD3545" s="131"/>
      <c r="AE3545" s="131"/>
      <c r="AF3545" s="131"/>
      <c r="AG3545" s="131"/>
      <c r="AH3545" s="131"/>
      <c r="AI3545" s="131"/>
      <c r="AJ3545" s="140"/>
      <c r="AK3545" s="72"/>
      <c r="AL3545" s="133"/>
      <c r="AM3545" s="133"/>
      <c r="AN3545" s="133"/>
      <c r="AO3545" s="133"/>
      <c r="AP3545" s="133"/>
      <c r="AQ3545" s="133"/>
      <c r="AR3545" s="133"/>
      <c r="AS3545" s="133"/>
      <c r="AT3545" s="133"/>
      <c r="AU3545" s="133"/>
      <c r="AV3545" s="152"/>
      <c r="AW3545" s="134"/>
      <c r="AX3545" s="135"/>
    </row>
    <row r="3546" spans="1:50" x14ac:dyDescent="0.25">
      <c r="A3546" s="3"/>
      <c r="B3546" s="129"/>
      <c r="X3546" s="72"/>
      <c r="Y3546" s="132"/>
      <c r="AB3546" s="131"/>
      <c r="AC3546" s="131"/>
      <c r="AD3546" s="131"/>
      <c r="AE3546" s="131"/>
      <c r="AF3546" s="131"/>
      <c r="AG3546" s="131"/>
      <c r="AH3546" s="131"/>
      <c r="AI3546" s="131"/>
      <c r="AJ3546" s="140"/>
      <c r="AK3546" s="72"/>
      <c r="AL3546" s="133"/>
      <c r="AM3546" s="133"/>
      <c r="AN3546" s="133"/>
      <c r="AO3546" s="133"/>
      <c r="AP3546" s="133"/>
      <c r="AQ3546" s="133"/>
      <c r="AR3546" s="133"/>
      <c r="AS3546" s="133"/>
      <c r="AT3546" s="133"/>
      <c r="AU3546" s="133"/>
      <c r="AV3546" s="152"/>
      <c r="AW3546" s="134"/>
      <c r="AX3546" s="135"/>
    </row>
    <row r="3547" spans="1:50" x14ac:dyDescent="0.25">
      <c r="A3547" s="3"/>
      <c r="B3547" s="129"/>
      <c r="X3547" s="72"/>
      <c r="Y3547" s="132"/>
      <c r="AB3547" s="131"/>
      <c r="AC3547" s="131"/>
      <c r="AD3547" s="131"/>
      <c r="AE3547" s="131"/>
      <c r="AF3547" s="131"/>
      <c r="AG3547" s="131"/>
      <c r="AH3547" s="131"/>
      <c r="AI3547" s="131"/>
      <c r="AJ3547" s="140"/>
      <c r="AK3547" s="72"/>
      <c r="AL3547" s="133"/>
      <c r="AM3547" s="133"/>
      <c r="AN3547" s="133"/>
      <c r="AO3547" s="133"/>
      <c r="AP3547" s="133"/>
      <c r="AQ3547" s="133"/>
      <c r="AR3547" s="133"/>
      <c r="AS3547" s="133"/>
      <c r="AT3547" s="133"/>
      <c r="AU3547" s="133"/>
      <c r="AV3547" s="152"/>
      <c r="AW3547" s="134"/>
      <c r="AX3547" s="135"/>
    </row>
    <row r="3548" spans="1:50" x14ac:dyDescent="0.25">
      <c r="A3548" s="3"/>
      <c r="B3548" s="129"/>
      <c r="X3548" s="72"/>
      <c r="Y3548" s="132"/>
      <c r="AB3548" s="131"/>
      <c r="AC3548" s="131"/>
      <c r="AD3548" s="131"/>
      <c r="AE3548" s="131"/>
      <c r="AF3548" s="131"/>
      <c r="AG3548" s="131"/>
      <c r="AH3548" s="131"/>
      <c r="AI3548" s="131"/>
      <c r="AJ3548" s="140"/>
      <c r="AK3548" s="72"/>
      <c r="AL3548" s="133"/>
      <c r="AM3548" s="133"/>
      <c r="AN3548" s="133"/>
      <c r="AO3548" s="133"/>
      <c r="AP3548" s="133"/>
      <c r="AQ3548" s="133"/>
      <c r="AR3548" s="133"/>
      <c r="AS3548" s="133"/>
      <c r="AT3548" s="133"/>
      <c r="AU3548" s="133"/>
      <c r="AV3548" s="152"/>
      <c r="AW3548" s="134"/>
      <c r="AX3548" s="135"/>
    </row>
    <row r="3549" spans="1:50" x14ac:dyDescent="0.25">
      <c r="A3549" s="3"/>
      <c r="B3549" s="129"/>
      <c r="X3549" s="72"/>
      <c r="Y3549" s="132"/>
      <c r="AB3549" s="131"/>
      <c r="AC3549" s="131"/>
      <c r="AD3549" s="131"/>
      <c r="AE3549" s="131"/>
      <c r="AF3549" s="131"/>
      <c r="AG3549" s="131"/>
      <c r="AH3549" s="131"/>
      <c r="AI3549" s="131"/>
      <c r="AJ3549" s="140"/>
      <c r="AK3549" s="72"/>
      <c r="AL3549" s="133"/>
      <c r="AM3549" s="133"/>
      <c r="AN3549" s="133"/>
      <c r="AO3549" s="133"/>
      <c r="AP3549" s="133"/>
      <c r="AQ3549" s="133"/>
      <c r="AR3549" s="133"/>
      <c r="AS3549" s="133"/>
      <c r="AT3549" s="133"/>
      <c r="AU3549" s="133"/>
      <c r="AV3549" s="152"/>
      <c r="AW3549" s="134"/>
      <c r="AX3549" s="135"/>
    </row>
    <row r="3550" spans="1:50" x14ac:dyDescent="0.25">
      <c r="A3550" s="3"/>
      <c r="B3550" s="129"/>
      <c r="X3550" s="72"/>
      <c r="Y3550" s="132"/>
      <c r="AB3550" s="131"/>
      <c r="AC3550" s="131"/>
      <c r="AD3550" s="131"/>
      <c r="AE3550" s="131"/>
      <c r="AF3550" s="131"/>
      <c r="AG3550" s="131"/>
      <c r="AH3550" s="131"/>
      <c r="AI3550" s="131"/>
      <c r="AJ3550" s="140"/>
      <c r="AK3550" s="72"/>
      <c r="AL3550" s="133"/>
      <c r="AM3550" s="133"/>
      <c r="AN3550" s="133"/>
      <c r="AO3550" s="133"/>
      <c r="AP3550" s="133"/>
      <c r="AQ3550" s="133"/>
      <c r="AR3550" s="133"/>
      <c r="AS3550" s="133"/>
      <c r="AT3550" s="133"/>
      <c r="AU3550" s="133"/>
      <c r="AV3550" s="152"/>
      <c r="AW3550" s="134"/>
      <c r="AX3550" s="135"/>
    </row>
    <row r="3551" spans="1:50" x14ac:dyDescent="0.25">
      <c r="A3551" s="3"/>
      <c r="B3551" s="129"/>
      <c r="X3551" s="72"/>
      <c r="Y3551" s="132"/>
      <c r="AB3551" s="131"/>
      <c r="AC3551" s="131"/>
      <c r="AD3551" s="131"/>
      <c r="AE3551" s="131"/>
      <c r="AF3551" s="131"/>
      <c r="AG3551" s="131"/>
      <c r="AH3551" s="131"/>
      <c r="AI3551" s="131"/>
      <c r="AJ3551" s="140"/>
      <c r="AK3551" s="72"/>
      <c r="AL3551" s="133"/>
      <c r="AM3551" s="133"/>
      <c r="AN3551" s="133"/>
      <c r="AO3551" s="133"/>
      <c r="AP3551" s="133"/>
      <c r="AQ3551" s="133"/>
      <c r="AR3551" s="133"/>
      <c r="AS3551" s="133"/>
      <c r="AT3551" s="133"/>
      <c r="AU3551" s="133"/>
      <c r="AV3551" s="152"/>
      <c r="AW3551" s="134"/>
      <c r="AX3551" s="135"/>
    </row>
    <row r="3552" spans="1:50" x14ac:dyDescent="0.25">
      <c r="A3552" s="3"/>
      <c r="B3552" s="129"/>
      <c r="X3552" s="72"/>
      <c r="Y3552" s="132"/>
      <c r="AB3552" s="131"/>
      <c r="AC3552" s="131"/>
      <c r="AD3552" s="131"/>
      <c r="AE3552" s="131"/>
      <c r="AF3552" s="131"/>
      <c r="AG3552" s="131"/>
      <c r="AH3552" s="131"/>
      <c r="AI3552" s="131"/>
      <c r="AJ3552" s="140"/>
      <c r="AK3552" s="72"/>
      <c r="AL3552" s="133"/>
      <c r="AM3552" s="133"/>
      <c r="AN3552" s="133"/>
      <c r="AO3552" s="133"/>
      <c r="AP3552" s="133"/>
      <c r="AQ3552" s="133"/>
      <c r="AR3552" s="133"/>
      <c r="AS3552" s="133"/>
      <c r="AT3552" s="133"/>
      <c r="AU3552" s="133"/>
      <c r="AV3552" s="152"/>
      <c r="AW3552" s="134"/>
      <c r="AX3552" s="135"/>
    </row>
    <row r="3553" spans="1:50" x14ac:dyDescent="0.25">
      <c r="A3553" s="3"/>
      <c r="B3553" s="129"/>
      <c r="X3553" s="72"/>
      <c r="Y3553" s="132"/>
      <c r="AB3553" s="131"/>
      <c r="AC3553" s="131"/>
      <c r="AD3553" s="131"/>
      <c r="AE3553" s="131"/>
      <c r="AF3553" s="131"/>
      <c r="AG3553" s="131"/>
      <c r="AH3553" s="131"/>
      <c r="AI3553" s="131"/>
      <c r="AJ3553" s="140"/>
      <c r="AK3553" s="72"/>
      <c r="AL3553" s="133"/>
      <c r="AM3553" s="133"/>
      <c r="AN3553" s="133"/>
      <c r="AO3553" s="133"/>
      <c r="AP3553" s="133"/>
      <c r="AQ3553" s="133"/>
      <c r="AR3553" s="133"/>
      <c r="AS3553" s="133"/>
      <c r="AT3553" s="133"/>
      <c r="AU3553" s="133"/>
      <c r="AV3553" s="152"/>
      <c r="AW3553" s="134"/>
      <c r="AX3553" s="135"/>
    </row>
    <row r="3554" spans="1:50" x14ac:dyDescent="0.25">
      <c r="A3554" s="3"/>
      <c r="B3554" s="129"/>
      <c r="X3554" s="72"/>
      <c r="Y3554" s="132"/>
      <c r="AB3554" s="131"/>
      <c r="AC3554" s="131"/>
      <c r="AD3554" s="131"/>
      <c r="AE3554" s="131"/>
      <c r="AF3554" s="131"/>
      <c r="AG3554" s="131"/>
      <c r="AH3554" s="131"/>
      <c r="AI3554" s="131"/>
      <c r="AJ3554" s="140"/>
      <c r="AK3554" s="72"/>
      <c r="AL3554" s="133"/>
      <c r="AM3554" s="133"/>
      <c r="AN3554" s="133"/>
      <c r="AO3554" s="133"/>
      <c r="AP3554" s="133"/>
      <c r="AQ3554" s="133"/>
      <c r="AR3554" s="133"/>
      <c r="AS3554" s="133"/>
      <c r="AT3554" s="133"/>
      <c r="AU3554" s="133"/>
      <c r="AV3554" s="152"/>
      <c r="AW3554" s="134"/>
      <c r="AX3554" s="135"/>
    </row>
    <row r="3555" spans="1:50" x14ac:dyDescent="0.25">
      <c r="A3555" s="3"/>
      <c r="B3555" s="129"/>
      <c r="X3555" s="72"/>
      <c r="Y3555" s="132"/>
      <c r="AB3555" s="131"/>
      <c r="AC3555" s="131"/>
      <c r="AD3555" s="131"/>
      <c r="AE3555" s="131"/>
      <c r="AF3555" s="131"/>
      <c r="AG3555" s="131"/>
      <c r="AH3555" s="131"/>
      <c r="AI3555" s="131"/>
      <c r="AJ3555" s="140"/>
      <c r="AK3555" s="72"/>
      <c r="AL3555" s="133"/>
      <c r="AM3555" s="133"/>
      <c r="AN3555" s="133"/>
      <c r="AO3555" s="133"/>
      <c r="AP3555" s="133"/>
      <c r="AQ3555" s="133"/>
      <c r="AR3555" s="133"/>
      <c r="AS3555" s="133"/>
      <c r="AT3555" s="133"/>
      <c r="AU3555" s="133"/>
      <c r="AV3555" s="152"/>
      <c r="AW3555" s="134"/>
      <c r="AX3555" s="135"/>
    </row>
    <row r="3556" spans="1:50" x14ac:dyDescent="0.25">
      <c r="A3556" s="3"/>
      <c r="B3556" s="129"/>
      <c r="X3556" s="72"/>
      <c r="Y3556" s="132"/>
      <c r="AB3556" s="131"/>
      <c r="AC3556" s="131"/>
      <c r="AD3556" s="131"/>
      <c r="AE3556" s="131"/>
      <c r="AF3556" s="131"/>
      <c r="AG3556" s="131"/>
      <c r="AH3556" s="131"/>
      <c r="AI3556" s="131"/>
      <c r="AJ3556" s="140"/>
      <c r="AK3556" s="72"/>
      <c r="AL3556" s="133"/>
      <c r="AM3556" s="133"/>
      <c r="AN3556" s="133"/>
      <c r="AO3556" s="133"/>
      <c r="AP3556" s="133"/>
      <c r="AQ3556" s="133"/>
      <c r="AR3556" s="133"/>
      <c r="AS3556" s="133"/>
      <c r="AT3556" s="133"/>
      <c r="AU3556" s="133"/>
      <c r="AV3556" s="152"/>
      <c r="AW3556" s="134"/>
      <c r="AX3556" s="135"/>
    </row>
    <row r="3557" spans="1:50" x14ac:dyDescent="0.25">
      <c r="A3557" s="3"/>
      <c r="B3557" s="129"/>
      <c r="X3557" s="72"/>
      <c r="Y3557" s="132"/>
      <c r="AB3557" s="131"/>
      <c r="AC3557" s="131"/>
      <c r="AD3557" s="131"/>
      <c r="AE3557" s="131"/>
      <c r="AF3557" s="131"/>
      <c r="AG3557" s="131"/>
      <c r="AH3557" s="131"/>
      <c r="AI3557" s="131"/>
      <c r="AJ3557" s="140"/>
      <c r="AK3557" s="72"/>
      <c r="AL3557" s="133"/>
      <c r="AM3557" s="133"/>
      <c r="AN3557" s="133"/>
      <c r="AO3557" s="133"/>
      <c r="AP3557" s="133"/>
      <c r="AQ3557" s="133"/>
      <c r="AR3557" s="133"/>
      <c r="AS3557" s="133"/>
      <c r="AT3557" s="133"/>
      <c r="AU3557" s="133"/>
      <c r="AV3557" s="152"/>
      <c r="AW3557" s="134"/>
      <c r="AX3557" s="135"/>
    </row>
    <row r="3558" spans="1:50" x14ac:dyDescent="0.25">
      <c r="A3558" s="3"/>
      <c r="B3558" s="129"/>
      <c r="X3558" s="72"/>
      <c r="Y3558" s="132"/>
      <c r="AB3558" s="131"/>
      <c r="AC3558" s="131"/>
      <c r="AD3558" s="131"/>
      <c r="AE3558" s="131"/>
      <c r="AF3558" s="131"/>
      <c r="AG3558" s="131"/>
      <c r="AH3558" s="131"/>
      <c r="AI3558" s="131"/>
      <c r="AJ3558" s="140"/>
      <c r="AK3558" s="72"/>
      <c r="AL3558" s="133"/>
      <c r="AM3558" s="133"/>
      <c r="AN3558" s="133"/>
      <c r="AO3558" s="133"/>
      <c r="AP3558" s="133"/>
      <c r="AQ3558" s="133"/>
      <c r="AR3558" s="133"/>
      <c r="AS3558" s="133"/>
      <c r="AT3558" s="133"/>
      <c r="AU3558" s="133"/>
      <c r="AV3558" s="152"/>
      <c r="AW3558" s="134"/>
      <c r="AX3558" s="135"/>
    </row>
    <row r="3559" spans="1:50" x14ac:dyDescent="0.25">
      <c r="A3559" s="3"/>
      <c r="B3559" s="129"/>
      <c r="X3559" s="72"/>
      <c r="Y3559" s="132"/>
      <c r="AB3559" s="131"/>
      <c r="AC3559" s="131"/>
      <c r="AD3559" s="131"/>
      <c r="AE3559" s="131"/>
      <c r="AF3559" s="131"/>
      <c r="AG3559" s="131"/>
      <c r="AH3559" s="131"/>
      <c r="AI3559" s="131"/>
      <c r="AJ3559" s="140"/>
      <c r="AK3559" s="72"/>
      <c r="AL3559" s="133"/>
      <c r="AM3559" s="133"/>
      <c r="AN3559" s="133"/>
      <c r="AO3559" s="133"/>
      <c r="AP3559" s="133"/>
      <c r="AQ3559" s="133"/>
      <c r="AR3559" s="133"/>
      <c r="AS3559" s="133"/>
      <c r="AT3559" s="133"/>
      <c r="AU3559" s="133"/>
      <c r="AV3559" s="152"/>
      <c r="AW3559" s="134"/>
      <c r="AX3559" s="135"/>
    </row>
    <row r="3560" spans="1:50" x14ac:dyDescent="0.25">
      <c r="A3560" s="3"/>
      <c r="B3560" s="129"/>
      <c r="X3560" s="72"/>
      <c r="Y3560" s="132"/>
      <c r="AB3560" s="131"/>
      <c r="AC3560" s="131"/>
      <c r="AD3560" s="131"/>
      <c r="AE3560" s="131"/>
      <c r="AF3560" s="131"/>
      <c r="AG3560" s="131"/>
      <c r="AH3560" s="131"/>
      <c r="AI3560" s="131"/>
      <c r="AJ3560" s="140"/>
      <c r="AK3560" s="72"/>
      <c r="AL3560" s="133"/>
      <c r="AM3560" s="133"/>
      <c r="AN3560" s="133"/>
      <c r="AO3560" s="133"/>
      <c r="AP3560" s="133"/>
      <c r="AQ3560" s="133"/>
      <c r="AR3560" s="133"/>
      <c r="AS3560" s="133"/>
      <c r="AT3560" s="133"/>
      <c r="AU3560" s="133"/>
      <c r="AV3560" s="152"/>
      <c r="AW3560" s="134"/>
      <c r="AX3560" s="135"/>
    </row>
    <row r="3561" spans="1:50" x14ac:dyDescent="0.25">
      <c r="A3561" s="3"/>
      <c r="B3561" s="129"/>
      <c r="X3561" s="72"/>
      <c r="Y3561" s="132"/>
      <c r="AB3561" s="131"/>
      <c r="AC3561" s="131"/>
      <c r="AD3561" s="131"/>
      <c r="AE3561" s="131"/>
      <c r="AF3561" s="131"/>
      <c r="AG3561" s="131"/>
      <c r="AH3561" s="131"/>
      <c r="AI3561" s="131"/>
      <c r="AJ3561" s="140"/>
      <c r="AK3561" s="72"/>
      <c r="AL3561" s="133"/>
      <c r="AM3561" s="133"/>
      <c r="AN3561" s="133"/>
      <c r="AO3561" s="133"/>
      <c r="AP3561" s="133"/>
      <c r="AQ3561" s="133"/>
      <c r="AR3561" s="133"/>
      <c r="AS3561" s="133"/>
      <c r="AT3561" s="133"/>
      <c r="AU3561" s="133"/>
      <c r="AV3561" s="152"/>
      <c r="AW3561" s="134"/>
      <c r="AX3561" s="135"/>
    </row>
    <row r="3562" spans="1:50" x14ac:dyDescent="0.25">
      <c r="A3562" s="3"/>
      <c r="B3562" s="129"/>
      <c r="X3562" s="72"/>
      <c r="Y3562" s="132"/>
      <c r="AB3562" s="131"/>
      <c r="AC3562" s="131"/>
      <c r="AD3562" s="131"/>
      <c r="AE3562" s="131"/>
      <c r="AF3562" s="131"/>
      <c r="AG3562" s="131"/>
      <c r="AH3562" s="131"/>
      <c r="AI3562" s="131"/>
      <c r="AJ3562" s="140"/>
      <c r="AK3562" s="72"/>
      <c r="AL3562" s="133"/>
      <c r="AM3562" s="133"/>
      <c r="AN3562" s="133"/>
      <c r="AO3562" s="133"/>
      <c r="AP3562" s="133"/>
      <c r="AQ3562" s="133"/>
      <c r="AR3562" s="133"/>
      <c r="AS3562" s="133"/>
      <c r="AT3562" s="133"/>
      <c r="AU3562" s="133"/>
      <c r="AV3562" s="152"/>
      <c r="AW3562" s="134"/>
      <c r="AX3562" s="135"/>
    </row>
    <row r="3563" spans="1:50" x14ac:dyDescent="0.25">
      <c r="A3563" s="3"/>
      <c r="B3563" s="129"/>
      <c r="X3563" s="72"/>
      <c r="Y3563" s="132"/>
      <c r="AB3563" s="131"/>
      <c r="AC3563" s="131"/>
      <c r="AD3563" s="131"/>
      <c r="AE3563" s="131"/>
      <c r="AF3563" s="131"/>
      <c r="AG3563" s="131"/>
      <c r="AH3563" s="131"/>
      <c r="AI3563" s="131"/>
      <c r="AJ3563" s="140"/>
      <c r="AK3563" s="72"/>
      <c r="AL3563" s="133"/>
      <c r="AM3563" s="133"/>
      <c r="AN3563" s="133"/>
      <c r="AO3563" s="133"/>
      <c r="AP3563" s="133"/>
      <c r="AQ3563" s="133"/>
      <c r="AR3563" s="133"/>
      <c r="AS3563" s="133"/>
      <c r="AT3563" s="133"/>
      <c r="AU3563" s="133"/>
      <c r="AV3563" s="152"/>
      <c r="AW3563" s="134"/>
      <c r="AX3563" s="135"/>
    </row>
    <row r="3564" spans="1:50" x14ac:dyDescent="0.25">
      <c r="A3564" s="3"/>
      <c r="B3564" s="129"/>
      <c r="X3564" s="72"/>
      <c r="Y3564" s="132"/>
      <c r="AB3564" s="131"/>
      <c r="AC3564" s="131"/>
      <c r="AD3564" s="131"/>
      <c r="AE3564" s="131"/>
      <c r="AF3564" s="131"/>
      <c r="AG3564" s="131"/>
      <c r="AH3564" s="131"/>
      <c r="AI3564" s="131"/>
      <c r="AJ3564" s="140"/>
      <c r="AK3564" s="72"/>
      <c r="AL3564" s="133"/>
      <c r="AM3564" s="133"/>
      <c r="AN3564" s="133"/>
      <c r="AO3564" s="133"/>
      <c r="AP3564" s="133"/>
      <c r="AQ3564" s="133"/>
      <c r="AR3564" s="133"/>
      <c r="AS3564" s="133"/>
      <c r="AT3564" s="133"/>
      <c r="AU3564" s="133"/>
      <c r="AV3564" s="152"/>
      <c r="AW3564" s="134"/>
      <c r="AX3564" s="135"/>
    </row>
    <row r="3565" spans="1:50" x14ac:dyDescent="0.25">
      <c r="A3565" s="3"/>
      <c r="B3565" s="129"/>
      <c r="X3565" s="72"/>
      <c r="Y3565" s="132"/>
      <c r="AB3565" s="131"/>
      <c r="AC3565" s="131"/>
      <c r="AD3565" s="131"/>
      <c r="AE3565" s="131"/>
      <c r="AF3565" s="131"/>
      <c r="AG3565" s="131"/>
      <c r="AH3565" s="131"/>
      <c r="AI3565" s="131"/>
      <c r="AJ3565" s="140"/>
      <c r="AK3565" s="72"/>
      <c r="AL3565" s="133"/>
      <c r="AM3565" s="133"/>
      <c r="AN3565" s="133"/>
      <c r="AO3565" s="133"/>
      <c r="AP3565" s="133"/>
      <c r="AQ3565" s="133"/>
      <c r="AR3565" s="133"/>
      <c r="AS3565" s="133"/>
      <c r="AT3565" s="133"/>
      <c r="AU3565" s="133"/>
      <c r="AV3565" s="152"/>
      <c r="AW3565" s="134"/>
      <c r="AX3565" s="135"/>
    </row>
    <row r="3566" spans="1:50" x14ac:dyDescent="0.25">
      <c r="A3566" s="3"/>
      <c r="B3566" s="129"/>
      <c r="X3566" s="72"/>
      <c r="Y3566" s="132"/>
      <c r="AB3566" s="131"/>
      <c r="AC3566" s="131"/>
      <c r="AD3566" s="131"/>
      <c r="AE3566" s="131"/>
      <c r="AF3566" s="131"/>
      <c r="AG3566" s="131"/>
      <c r="AH3566" s="131"/>
      <c r="AI3566" s="131"/>
      <c r="AJ3566" s="140"/>
      <c r="AK3566" s="72"/>
      <c r="AL3566" s="133"/>
      <c r="AM3566" s="133"/>
      <c r="AN3566" s="133"/>
      <c r="AO3566" s="133"/>
      <c r="AP3566" s="133"/>
      <c r="AQ3566" s="133"/>
      <c r="AR3566" s="133"/>
      <c r="AS3566" s="133"/>
      <c r="AT3566" s="133"/>
      <c r="AU3566" s="133"/>
      <c r="AV3566" s="152"/>
      <c r="AW3566" s="134"/>
      <c r="AX3566" s="135"/>
    </row>
    <row r="3567" spans="1:50" x14ac:dyDescent="0.25">
      <c r="A3567" s="3"/>
      <c r="B3567" s="129"/>
      <c r="X3567" s="72"/>
      <c r="Y3567" s="132"/>
      <c r="AB3567" s="131"/>
      <c r="AC3567" s="131"/>
      <c r="AD3567" s="131"/>
      <c r="AE3567" s="131"/>
      <c r="AF3567" s="131"/>
      <c r="AG3567" s="131"/>
      <c r="AH3567" s="131"/>
      <c r="AI3567" s="131"/>
      <c r="AJ3567" s="140"/>
      <c r="AK3567" s="72"/>
      <c r="AL3567" s="133"/>
      <c r="AM3567" s="133"/>
      <c r="AN3567" s="133"/>
      <c r="AO3567" s="133"/>
      <c r="AP3567" s="133"/>
      <c r="AQ3567" s="133"/>
      <c r="AR3567" s="133"/>
      <c r="AS3567" s="133"/>
      <c r="AT3567" s="133"/>
      <c r="AU3567" s="133"/>
      <c r="AV3567" s="152"/>
      <c r="AW3567" s="134"/>
      <c r="AX3567" s="135"/>
    </row>
    <row r="3568" spans="1:50" x14ac:dyDescent="0.25">
      <c r="A3568" s="3"/>
      <c r="B3568" s="129"/>
      <c r="X3568" s="72"/>
      <c r="Y3568" s="132"/>
      <c r="AB3568" s="131"/>
      <c r="AC3568" s="131"/>
      <c r="AD3568" s="131"/>
      <c r="AE3568" s="131"/>
      <c r="AF3568" s="131"/>
      <c r="AG3568" s="131"/>
      <c r="AH3568" s="131"/>
      <c r="AI3568" s="131"/>
      <c r="AJ3568" s="140"/>
      <c r="AK3568" s="72"/>
      <c r="AL3568" s="133"/>
      <c r="AM3568" s="133"/>
      <c r="AN3568" s="133"/>
      <c r="AO3568" s="133"/>
      <c r="AP3568" s="133"/>
      <c r="AQ3568" s="133"/>
      <c r="AR3568" s="133"/>
      <c r="AS3568" s="133"/>
      <c r="AT3568" s="133"/>
      <c r="AU3568" s="133"/>
      <c r="AV3568" s="152"/>
      <c r="AW3568" s="134"/>
      <c r="AX3568" s="135"/>
    </row>
    <row r="3569" spans="1:50" x14ac:dyDescent="0.25">
      <c r="A3569" s="3"/>
      <c r="B3569" s="129"/>
      <c r="X3569" s="72"/>
      <c r="Y3569" s="132"/>
      <c r="AB3569" s="131"/>
      <c r="AC3569" s="131"/>
      <c r="AD3569" s="131"/>
      <c r="AE3569" s="131"/>
      <c r="AF3569" s="131"/>
      <c r="AG3569" s="131"/>
      <c r="AH3569" s="131"/>
      <c r="AI3569" s="131"/>
      <c r="AJ3569" s="140"/>
      <c r="AK3569" s="72"/>
      <c r="AL3569" s="133"/>
      <c r="AM3569" s="133"/>
      <c r="AN3569" s="133"/>
      <c r="AO3569" s="133"/>
      <c r="AP3569" s="133"/>
      <c r="AQ3569" s="133"/>
      <c r="AR3569" s="133"/>
      <c r="AS3569" s="133"/>
      <c r="AT3569" s="133"/>
      <c r="AU3569" s="133"/>
      <c r="AV3569" s="152"/>
      <c r="AW3569" s="134"/>
      <c r="AX3569" s="135"/>
    </row>
    <row r="3570" spans="1:50" x14ac:dyDescent="0.25">
      <c r="A3570" s="3"/>
      <c r="B3570" s="129"/>
      <c r="X3570" s="72"/>
      <c r="Y3570" s="132"/>
      <c r="AB3570" s="131"/>
      <c r="AC3570" s="131"/>
      <c r="AD3570" s="131"/>
      <c r="AE3570" s="131"/>
      <c r="AF3570" s="131"/>
      <c r="AG3570" s="131"/>
      <c r="AH3570" s="131"/>
      <c r="AI3570" s="131"/>
      <c r="AJ3570" s="140"/>
      <c r="AK3570" s="72"/>
      <c r="AL3570" s="133"/>
      <c r="AM3570" s="133"/>
      <c r="AN3570" s="133"/>
      <c r="AO3570" s="133"/>
      <c r="AP3570" s="133"/>
      <c r="AQ3570" s="133"/>
      <c r="AR3570" s="133"/>
      <c r="AS3570" s="133"/>
      <c r="AT3570" s="133"/>
      <c r="AU3570" s="133"/>
      <c r="AV3570" s="152"/>
      <c r="AW3570" s="134"/>
      <c r="AX3570" s="135"/>
    </row>
    <row r="3571" spans="1:50" x14ac:dyDescent="0.25">
      <c r="A3571" s="3"/>
      <c r="B3571" s="129"/>
      <c r="X3571" s="72"/>
      <c r="Y3571" s="132"/>
      <c r="AB3571" s="131"/>
      <c r="AC3571" s="131"/>
      <c r="AD3571" s="131"/>
      <c r="AE3571" s="131"/>
      <c r="AF3571" s="131"/>
      <c r="AG3571" s="131"/>
      <c r="AH3571" s="131"/>
      <c r="AI3571" s="131"/>
      <c r="AJ3571" s="140"/>
      <c r="AK3571" s="72"/>
      <c r="AL3571" s="133"/>
      <c r="AM3571" s="133"/>
      <c r="AN3571" s="133"/>
      <c r="AO3571" s="133"/>
      <c r="AP3571" s="133"/>
      <c r="AQ3571" s="133"/>
      <c r="AR3571" s="133"/>
      <c r="AS3571" s="133"/>
      <c r="AT3571" s="133"/>
      <c r="AU3571" s="133"/>
      <c r="AV3571" s="152"/>
      <c r="AW3571" s="134"/>
      <c r="AX3571" s="135"/>
    </row>
    <row r="3572" spans="1:50" x14ac:dyDescent="0.25">
      <c r="A3572" s="3"/>
      <c r="B3572" s="129"/>
      <c r="X3572" s="72"/>
      <c r="Y3572" s="132"/>
      <c r="AB3572" s="131"/>
      <c r="AC3572" s="131"/>
      <c r="AD3572" s="131"/>
      <c r="AE3572" s="131"/>
      <c r="AF3572" s="131"/>
      <c r="AG3572" s="131"/>
      <c r="AH3572" s="131"/>
      <c r="AI3572" s="131"/>
      <c r="AJ3572" s="140"/>
      <c r="AK3572" s="72"/>
      <c r="AL3572" s="133"/>
      <c r="AM3572" s="133"/>
      <c r="AN3572" s="133"/>
      <c r="AO3572" s="133"/>
      <c r="AP3572" s="133"/>
      <c r="AQ3572" s="133"/>
      <c r="AR3572" s="133"/>
      <c r="AS3572" s="133"/>
      <c r="AT3572" s="133"/>
      <c r="AU3572" s="133"/>
      <c r="AV3572" s="152"/>
      <c r="AW3572" s="134"/>
      <c r="AX3572" s="135"/>
    </row>
    <row r="3573" spans="1:50" x14ac:dyDescent="0.25">
      <c r="A3573" s="3"/>
      <c r="B3573" s="129"/>
      <c r="X3573" s="72"/>
      <c r="Y3573" s="132"/>
      <c r="AB3573" s="131"/>
      <c r="AC3573" s="131"/>
      <c r="AD3573" s="131"/>
      <c r="AE3573" s="131"/>
      <c r="AF3573" s="131"/>
      <c r="AG3573" s="131"/>
      <c r="AH3573" s="131"/>
      <c r="AI3573" s="131"/>
      <c r="AJ3573" s="140"/>
      <c r="AK3573" s="72"/>
      <c r="AL3573" s="133"/>
      <c r="AM3573" s="133"/>
      <c r="AN3573" s="133"/>
      <c r="AO3573" s="133"/>
      <c r="AP3573" s="133"/>
      <c r="AQ3573" s="133"/>
      <c r="AR3573" s="133"/>
      <c r="AS3573" s="133"/>
      <c r="AT3573" s="133"/>
      <c r="AU3573" s="133"/>
      <c r="AV3573" s="152"/>
      <c r="AW3573" s="134"/>
      <c r="AX3573" s="135"/>
    </row>
    <row r="3574" spans="1:50" x14ac:dyDescent="0.25">
      <c r="A3574" s="3"/>
      <c r="B3574" s="129"/>
      <c r="X3574" s="72"/>
      <c r="Y3574" s="132"/>
      <c r="AB3574" s="131"/>
      <c r="AC3574" s="131"/>
      <c r="AD3574" s="131"/>
      <c r="AE3574" s="131"/>
      <c r="AF3574" s="131"/>
      <c r="AG3574" s="131"/>
      <c r="AH3574" s="131"/>
      <c r="AI3574" s="131"/>
      <c r="AJ3574" s="140"/>
      <c r="AK3574" s="72"/>
      <c r="AL3574" s="133"/>
      <c r="AM3574" s="133"/>
      <c r="AN3574" s="133"/>
      <c r="AO3574" s="133"/>
      <c r="AP3574" s="133"/>
      <c r="AQ3574" s="133"/>
      <c r="AR3574" s="133"/>
      <c r="AS3574" s="133"/>
      <c r="AT3574" s="133"/>
      <c r="AU3574" s="133"/>
      <c r="AV3574" s="152"/>
      <c r="AW3574" s="134"/>
      <c r="AX3574" s="135"/>
    </row>
    <row r="3575" spans="1:50" x14ac:dyDescent="0.25">
      <c r="A3575" s="3"/>
      <c r="B3575" s="129"/>
      <c r="X3575" s="72"/>
      <c r="Y3575" s="132"/>
      <c r="AB3575" s="131"/>
      <c r="AC3575" s="131"/>
      <c r="AD3575" s="131"/>
      <c r="AE3575" s="131"/>
      <c r="AF3575" s="131"/>
      <c r="AG3575" s="131"/>
      <c r="AH3575" s="131"/>
      <c r="AI3575" s="131"/>
      <c r="AJ3575" s="140"/>
      <c r="AK3575" s="72"/>
      <c r="AL3575" s="133"/>
      <c r="AM3575" s="133"/>
      <c r="AN3575" s="133"/>
      <c r="AO3575" s="133"/>
      <c r="AP3575" s="133"/>
      <c r="AQ3575" s="133"/>
      <c r="AR3575" s="133"/>
      <c r="AS3575" s="133"/>
      <c r="AT3575" s="133"/>
      <c r="AU3575" s="133"/>
      <c r="AV3575" s="152"/>
      <c r="AW3575" s="134"/>
      <c r="AX3575" s="135"/>
    </row>
    <row r="3576" spans="1:50" x14ac:dyDescent="0.25">
      <c r="A3576" s="3"/>
      <c r="B3576" s="129"/>
      <c r="X3576" s="72"/>
      <c r="Y3576" s="132"/>
      <c r="AB3576" s="131"/>
      <c r="AC3576" s="131"/>
      <c r="AD3576" s="131"/>
      <c r="AE3576" s="131"/>
      <c r="AF3576" s="131"/>
      <c r="AG3576" s="131"/>
      <c r="AH3576" s="131"/>
      <c r="AI3576" s="131"/>
      <c r="AJ3576" s="140"/>
      <c r="AK3576" s="72"/>
      <c r="AL3576" s="133"/>
      <c r="AM3576" s="133"/>
      <c r="AN3576" s="133"/>
      <c r="AO3576" s="133"/>
      <c r="AP3576" s="133"/>
      <c r="AQ3576" s="133"/>
      <c r="AR3576" s="133"/>
      <c r="AS3576" s="133"/>
      <c r="AT3576" s="133"/>
      <c r="AU3576" s="133"/>
      <c r="AV3576" s="152"/>
      <c r="AW3576" s="134"/>
      <c r="AX3576" s="135"/>
    </row>
    <row r="3577" spans="1:50" x14ac:dyDescent="0.25">
      <c r="A3577" s="3"/>
      <c r="B3577" s="129"/>
      <c r="X3577" s="72"/>
      <c r="Y3577" s="132"/>
      <c r="AB3577" s="131"/>
      <c r="AC3577" s="131"/>
      <c r="AD3577" s="131"/>
      <c r="AE3577" s="131"/>
      <c r="AF3577" s="131"/>
      <c r="AG3577" s="131"/>
      <c r="AH3577" s="131"/>
      <c r="AI3577" s="131"/>
      <c r="AJ3577" s="140"/>
      <c r="AK3577" s="72"/>
      <c r="AL3577" s="133"/>
      <c r="AM3577" s="133"/>
      <c r="AN3577" s="133"/>
      <c r="AO3577" s="133"/>
      <c r="AP3577" s="133"/>
      <c r="AQ3577" s="133"/>
      <c r="AR3577" s="133"/>
      <c r="AS3577" s="133"/>
      <c r="AT3577" s="133"/>
      <c r="AU3577" s="133"/>
      <c r="AV3577" s="152"/>
      <c r="AW3577" s="134"/>
      <c r="AX3577" s="135"/>
    </row>
    <row r="3578" spans="1:50" x14ac:dyDescent="0.25">
      <c r="A3578" s="3"/>
      <c r="B3578" s="129"/>
      <c r="X3578" s="72"/>
      <c r="Y3578" s="132"/>
      <c r="AB3578" s="131"/>
      <c r="AC3578" s="131"/>
      <c r="AD3578" s="131"/>
      <c r="AE3578" s="131"/>
      <c r="AF3578" s="131"/>
      <c r="AG3578" s="131"/>
      <c r="AH3578" s="131"/>
      <c r="AI3578" s="131"/>
      <c r="AJ3578" s="140"/>
      <c r="AK3578" s="72"/>
      <c r="AL3578" s="133"/>
      <c r="AM3578" s="133"/>
      <c r="AN3578" s="133"/>
      <c r="AO3578" s="133"/>
      <c r="AP3578" s="133"/>
      <c r="AQ3578" s="133"/>
      <c r="AR3578" s="133"/>
      <c r="AS3578" s="133"/>
      <c r="AT3578" s="133"/>
      <c r="AU3578" s="133"/>
      <c r="AV3578" s="152"/>
      <c r="AW3578" s="134"/>
      <c r="AX3578" s="135"/>
    </row>
    <row r="3579" spans="1:50" x14ac:dyDescent="0.25">
      <c r="A3579" s="3"/>
      <c r="B3579" s="129"/>
      <c r="X3579" s="72"/>
      <c r="Y3579" s="132"/>
      <c r="AB3579" s="131"/>
      <c r="AC3579" s="131"/>
      <c r="AD3579" s="131"/>
      <c r="AE3579" s="131"/>
      <c r="AF3579" s="131"/>
      <c r="AG3579" s="131"/>
      <c r="AH3579" s="131"/>
      <c r="AI3579" s="131"/>
      <c r="AJ3579" s="140"/>
      <c r="AK3579" s="72"/>
      <c r="AL3579" s="133"/>
      <c r="AM3579" s="133"/>
      <c r="AN3579" s="133"/>
      <c r="AO3579" s="133"/>
      <c r="AP3579" s="133"/>
      <c r="AQ3579" s="133"/>
      <c r="AR3579" s="133"/>
      <c r="AS3579" s="133"/>
      <c r="AT3579" s="133"/>
      <c r="AU3579" s="133"/>
      <c r="AV3579" s="152"/>
      <c r="AW3579" s="134"/>
      <c r="AX3579" s="135"/>
    </row>
    <row r="3580" spans="1:50" x14ac:dyDescent="0.25">
      <c r="A3580" s="3"/>
      <c r="B3580" s="129"/>
      <c r="X3580" s="72"/>
      <c r="Y3580" s="132"/>
      <c r="AB3580" s="131"/>
      <c r="AC3580" s="131"/>
      <c r="AD3580" s="131"/>
      <c r="AE3580" s="131"/>
      <c r="AF3580" s="131"/>
      <c r="AG3580" s="131"/>
      <c r="AH3580" s="131"/>
      <c r="AI3580" s="131"/>
      <c r="AJ3580" s="140"/>
      <c r="AK3580" s="72"/>
      <c r="AL3580" s="133"/>
      <c r="AM3580" s="133"/>
      <c r="AN3580" s="133"/>
      <c r="AO3580" s="133"/>
      <c r="AP3580" s="133"/>
      <c r="AQ3580" s="133"/>
      <c r="AR3580" s="133"/>
      <c r="AS3580" s="133"/>
      <c r="AT3580" s="133"/>
      <c r="AU3580" s="133"/>
      <c r="AV3580" s="152"/>
      <c r="AW3580" s="134"/>
      <c r="AX3580" s="135"/>
    </row>
    <row r="3581" spans="1:50" x14ac:dyDescent="0.25">
      <c r="A3581" s="3"/>
      <c r="B3581" s="129"/>
      <c r="X3581" s="72"/>
      <c r="Y3581" s="132"/>
      <c r="AB3581" s="131"/>
      <c r="AC3581" s="131"/>
      <c r="AD3581" s="131"/>
      <c r="AE3581" s="131"/>
      <c r="AF3581" s="131"/>
      <c r="AG3581" s="131"/>
      <c r="AH3581" s="131"/>
      <c r="AI3581" s="131"/>
      <c r="AJ3581" s="140"/>
      <c r="AK3581" s="72"/>
      <c r="AL3581" s="133"/>
      <c r="AM3581" s="133"/>
      <c r="AN3581" s="133"/>
      <c r="AO3581" s="133"/>
      <c r="AP3581" s="133"/>
      <c r="AQ3581" s="133"/>
      <c r="AR3581" s="133"/>
      <c r="AS3581" s="133"/>
      <c r="AT3581" s="133"/>
      <c r="AU3581" s="133"/>
      <c r="AV3581" s="152"/>
      <c r="AW3581" s="134"/>
      <c r="AX3581" s="135"/>
    </row>
    <row r="3582" spans="1:50" x14ac:dyDescent="0.25">
      <c r="A3582" s="3"/>
      <c r="B3582" s="129"/>
      <c r="X3582" s="72"/>
      <c r="Y3582" s="132"/>
      <c r="AB3582" s="131"/>
      <c r="AC3582" s="131"/>
      <c r="AD3582" s="131"/>
      <c r="AE3582" s="131"/>
      <c r="AF3582" s="131"/>
      <c r="AG3582" s="131"/>
      <c r="AH3582" s="131"/>
      <c r="AI3582" s="131"/>
      <c r="AJ3582" s="140"/>
      <c r="AK3582" s="72"/>
      <c r="AL3582" s="133"/>
      <c r="AM3582" s="133"/>
      <c r="AN3582" s="133"/>
      <c r="AO3582" s="133"/>
      <c r="AP3582" s="133"/>
      <c r="AQ3582" s="133"/>
      <c r="AR3582" s="133"/>
      <c r="AS3582" s="133"/>
      <c r="AT3582" s="133"/>
      <c r="AU3582" s="133"/>
      <c r="AV3582" s="152"/>
      <c r="AW3582" s="134"/>
      <c r="AX3582" s="135"/>
    </row>
    <row r="3583" spans="1:50" x14ac:dyDescent="0.25">
      <c r="A3583" s="3"/>
      <c r="B3583" s="129"/>
      <c r="X3583" s="72"/>
      <c r="Y3583" s="132"/>
      <c r="AB3583" s="131"/>
      <c r="AC3583" s="131"/>
      <c r="AD3583" s="131"/>
      <c r="AE3583" s="131"/>
      <c r="AF3583" s="131"/>
      <c r="AG3583" s="131"/>
      <c r="AH3583" s="131"/>
      <c r="AI3583" s="131"/>
      <c r="AJ3583" s="140"/>
      <c r="AK3583" s="72"/>
      <c r="AL3583" s="133"/>
      <c r="AM3583" s="133"/>
      <c r="AN3583" s="133"/>
      <c r="AO3583" s="133"/>
      <c r="AP3583" s="133"/>
      <c r="AQ3583" s="133"/>
      <c r="AR3583" s="133"/>
      <c r="AS3583" s="133"/>
      <c r="AT3583" s="133"/>
      <c r="AU3583" s="133"/>
      <c r="AV3583" s="152"/>
      <c r="AW3583" s="134"/>
      <c r="AX3583" s="135"/>
    </row>
    <row r="3584" spans="1:50" x14ac:dyDescent="0.25">
      <c r="A3584" s="3"/>
      <c r="B3584" s="129"/>
      <c r="X3584" s="72"/>
      <c r="Y3584" s="132"/>
      <c r="AB3584" s="131"/>
      <c r="AC3584" s="131"/>
      <c r="AD3584" s="131"/>
      <c r="AE3584" s="131"/>
      <c r="AF3584" s="131"/>
      <c r="AG3584" s="131"/>
      <c r="AH3584" s="131"/>
      <c r="AI3584" s="131"/>
      <c r="AJ3584" s="140"/>
      <c r="AK3584" s="72"/>
      <c r="AL3584" s="133"/>
      <c r="AM3584" s="133"/>
      <c r="AN3584" s="133"/>
      <c r="AO3584" s="133"/>
      <c r="AP3584" s="133"/>
      <c r="AQ3584" s="133"/>
      <c r="AR3584" s="133"/>
      <c r="AS3584" s="133"/>
      <c r="AT3584" s="133"/>
      <c r="AU3584" s="133"/>
      <c r="AV3584" s="152"/>
      <c r="AW3584" s="134"/>
      <c r="AX3584" s="135"/>
    </row>
    <row r="3585" spans="1:50" x14ac:dyDescent="0.25">
      <c r="A3585" s="3"/>
      <c r="B3585" s="129"/>
      <c r="X3585" s="72"/>
      <c r="Y3585" s="132"/>
      <c r="AB3585" s="131"/>
      <c r="AC3585" s="131"/>
      <c r="AD3585" s="131"/>
      <c r="AE3585" s="131"/>
      <c r="AF3585" s="131"/>
      <c r="AG3585" s="131"/>
      <c r="AH3585" s="131"/>
      <c r="AI3585" s="131"/>
      <c r="AJ3585" s="140"/>
      <c r="AK3585" s="72"/>
      <c r="AL3585" s="133"/>
      <c r="AM3585" s="133"/>
      <c r="AN3585" s="133"/>
      <c r="AO3585" s="133"/>
      <c r="AP3585" s="133"/>
      <c r="AQ3585" s="133"/>
      <c r="AR3585" s="133"/>
      <c r="AS3585" s="133"/>
      <c r="AT3585" s="133"/>
      <c r="AU3585" s="133"/>
      <c r="AV3585" s="152"/>
      <c r="AW3585" s="134"/>
      <c r="AX3585" s="135"/>
    </row>
    <row r="3586" spans="1:50" x14ac:dyDescent="0.25">
      <c r="A3586" s="3"/>
      <c r="B3586" s="129"/>
      <c r="X3586" s="72"/>
      <c r="Y3586" s="132"/>
      <c r="AB3586" s="131"/>
      <c r="AC3586" s="131"/>
      <c r="AD3586" s="131"/>
      <c r="AE3586" s="131"/>
      <c r="AF3586" s="131"/>
      <c r="AG3586" s="131"/>
      <c r="AH3586" s="131"/>
      <c r="AI3586" s="131"/>
      <c r="AJ3586" s="140"/>
      <c r="AK3586" s="72"/>
      <c r="AL3586" s="133"/>
      <c r="AM3586" s="133"/>
      <c r="AN3586" s="133"/>
      <c r="AO3586" s="133"/>
      <c r="AP3586" s="133"/>
      <c r="AQ3586" s="133"/>
      <c r="AR3586" s="133"/>
      <c r="AS3586" s="133"/>
      <c r="AT3586" s="133"/>
      <c r="AU3586" s="133"/>
      <c r="AV3586" s="152"/>
      <c r="AW3586" s="134"/>
      <c r="AX3586" s="135"/>
    </row>
    <row r="3587" spans="1:50" x14ac:dyDescent="0.25">
      <c r="A3587" s="3"/>
      <c r="B3587" s="129"/>
      <c r="X3587" s="72"/>
      <c r="Y3587" s="132"/>
      <c r="AB3587" s="131"/>
      <c r="AC3587" s="131"/>
      <c r="AD3587" s="131"/>
      <c r="AE3587" s="131"/>
      <c r="AF3587" s="131"/>
      <c r="AG3587" s="131"/>
      <c r="AH3587" s="131"/>
      <c r="AI3587" s="131"/>
      <c r="AJ3587" s="140"/>
      <c r="AK3587" s="72"/>
      <c r="AL3587" s="133"/>
      <c r="AM3587" s="133"/>
      <c r="AN3587" s="133"/>
      <c r="AO3587" s="133"/>
      <c r="AP3587" s="133"/>
      <c r="AQ3587" s="133"/>
      <c r="AR3587" s="133"/>
      <c r="AS3587" s="133"/>
      <c r="AT3587" s="133"/>
      <c r="AU3587" s="133"/>
      <c r="AV3587" s="152"/>
      <c r="AW3587" s="134"/>
      <c r="AX3587" s="135"/>
    </row>
    <row r="3588" spans="1:50" x14ac:dyDescent="0.25">
      <c r="A3588" s="3"/>
      <c r="B3588" s="129"/>
      <c r="X3588" s="72"/>
      <c r="Y3588" s="132"/>
      <c r="AB3588" s="131"/>
      <c r="AC3588" s="131"/>
      <c r="AD3588" s="131"/>
      <c r="AE3588" s="131"/>
      <c r="AF3588" s="131"/>
      <c r="AG3588" s="131"/>
      <c r="AH3588" s="131"/>
      <c r="AI3588" s="131"/>
      <c r="AJ3588" s="140"/>
      <c r="AK3588" s="72"/>
      <c r="AL3588" s="133"/>
      <c r="AM3588" s="133"/>
      <c r="AN3588" s="133"/>
      <c r="AO3588" s="133"/>
      <c r="AP3588" s="133"/>
      <c r="AQ3588" s="133"/>
      <c r="AR3588" s="133"/>
      <c r="AS3588" s="133"/>
      <c r="AT3588" s="133"/>
      <c r="AU3588" s="133"/>
      <c r="AV3588" s="152"/>
      <c r="AW3588" s="134"/>
      <c r="AX3588" s="135"/>
    </row>
    <row r="3589" spans="1:50" x14ac:dyDescent="0.25">
      <c r="A3589" s="3"/>
      <c r="B3589" s="129"/>
      <c r="X3589" s="72"/>
      <c r="Y3589" s="132"/>
      <c r="AB3589" s="131"/>
      <c r="AC3589" s="131"/>
      <c r="AD3589" s="131"/>
      <c r="AE3589" s="131"/>
      <c r="AF3589" s="131"/>
      <c r="AG3589" s="131"/>
      <c r="AH3589" s="131"/>
      <c r="AI3589" s="131"/>
      <c r="AJ3589" s="140"/>
      <c r="AK3589" s="72"/>
      <c r="AL3589" s="133"/>
      <c r="AM3589" s="133"/>
      <c r="AN3589" s="133"/>
      <c r="AO3589" s="133"/>
      <c r="AP3589" s="133"/>
      <c r="AQ3589" s="133"/>
      <c r="AR3589" s="133"/>
      <c r="AS3589" s="133"/>
      <c r="AT3589" s="133"/>
      <c r="AU3589" s="133"/>
      <c r="AV3589" s="152"/>
      <c r="AW3589" s="134"/>
      <c r="AX3589" s="135"/>
    </row>
    <row r="3590" spans="1:50" x14ac:dyDescent="0.25">
      <c r="A3590" s="3"/>
      <c r="B3590" s="129"/>
      <c r="X3590" s="72"/>
      <c r="Y3590" s="132"/>
      <c r="AB3590" s="131"/>
      <c r="AC3590" s="131"/>
      <c r="AD3590" s="131"/>
      <c r="AE3590" s="131"/>
      <c r="AF3590" s="131"/>
      <c r="AG3590" s="131"/>
      <c r="AH3590" s="131"/>
      <c r="AI3590" s="131"/>
      <c r="AJ3590" s="140"/>
      <c r="AK3590" s="72"/>
      <c r="AL3590" s="133"/>
      <c r="AM3590" s="133"/>
      <c r="AN3590" s="133"/>
      <c r="AO3590" s="133"/>
      <c r="AP3590" s="133"/>
      <c r="AQ3590" s="133"/>
      <c r="AR3590" s="133"/>
      <c r="AS3590" s="133"/>
      <c r="AT3590" s="133"/>
      <c r="AU3590" s="133"/>
      <c r="AV3590" s="152"/>
      <c r="AW3590" s="134"/>
      <c r="AX3590" s="135"/>
    </row>
    <row r="3591" spans="1:50" x14ac:dyDescent="0.25">
      <c r="A3591" s="3"/>
      <c r="B3591" s="129"/>
      <c r="X3591" s="72"/>
      <c r="Y3591" s="132"/>
      <c r="AB3591" s="131"/>
      <c r="AC3591" s="131"/>
      <c r="AD3591" s="131"/>
      <c r="AE3591" s="131"/>
      <c r="AF3591" s="131"/>
      <c r="AG3591" s="131"/>
      <c r="AH3591" s="131"/>
      <c r="AI3591" s="131"/>
      <c r="AJ3591" s="140"/>
      <c r="AK3591" s="72"/>
      <c r="AL3591" s="133"/>
      <c r="AM3591" s="133"/>
      <c r="AN3591" s="133"/>
      <c r="AO3591" s="133"/>
      <c r="AP3591" s="133"/>
      <c r="AQ3591" s="133"/>
      <c r="AR3591" s="133"/>
      <c r="AS3591" s="133"/>
      <c r="AT3591" s="133"/>
      <c r="AU3591" s="133"/>
      <c r="AV3591" s="152"/>
      <c r="AW3591" s="134"/>
      <c r="AX3591" s="135"/>
    </row>
    <row r="3592" spans="1:50" x14ac:dyDescent="0.25">
      <c r="A3592" s="3"/>
      <c r="B3592" s="129"/>
      <c r="X3592" s="72"/>
      <c r="Y3592" s="132"/>
      <c r="AB3592" s="131"/>
      <c r="AC3592" s="131"/>
      <c r="AD3592" s="131"/>
      <c r="AE3592" s="131"/>
      <c r="AF3592" s="131"/>
      <c r="AG3592" s="131"/>
      <c r="AH3592" s="131"/>
      <c r="AI3592" s="131"/>
      <c r="AJ3592" s="140"/>
      <c r="AK3592" s="72"/>
      <c r="AL3592" s="133"/>
      <c r="AM3592" s="133"/>
      <c r="AN3592" s="133"/>
      <c r="AO3592" s="133"/>
      <c r="AP3592" s="133"/>
      <c r="AQ3592" s="133"/>
      <c r="AR3592" s="133"/>
      <c r="AS3592" s="133"/>
      <c r="AT3592" s="133"/>
      <c r="AU3592" s="133"/>
      <c r="AV3592" s="152"/>
      <c r="AW3592" s="134"/>
      <c r="AX3592" s="135"/>
    </row>
    <row r="3593" spans="1:50" x14ac:dyDescent="0.25">
      <c r="A3593" s="3"/>
      <c r="B3593" s="129"/>
      <c r="X3593" s="72"/>
      <c r="Y3593" s="132"/>
      <c r="AB3593" s="131"/>
      <c r="AC3593" s="131"/>
      <c r="AD3593" s="131"/>
      <c r="AE3593" s="131"/>
      <c r="AF3593" s="131"/>
      <c r="AG3593" s="131"/>
      <c r="AH3593" s="131"/>
      <c r="AI3593" s="131"/>
      <c r="AJ3593" s="140"/>
      <c r="AK3593" s="72"/>
      <c r="AL3593" s="133"/>
      <c r="AM3593" s="133"/>
      <c r="AN3593" s="133"/>
      <c r="AO3593" s="133"/>
      <c r="AP3593" s="133"/>
      <c r="AQ3593" s="133"/>
      <c r="AR3593" s="133"/>
      <c r="AS3593" s="133"/>
      <c r="AT3593" s="133"/>
      <c r="AU3593" s="133"/>
      <c r="AV3593" s="152"/>
      <c r="AW3593" s="134"/>
      <c r="AX3593" s="135"/>
    </row>
    <row r="3594" spans="1:50" x14ac:dyDescent="0.25">
      <c r="A3594" s="3"/>
      <c r="B3594" s="129"/>
      <c r="X3594" s="72"/>
      <c r="Y3594" s="132"/>
      <c r="AB3594" s="131"/>
      <c r="AC3594" s="131"/>
      <c r="AD3594" s="131"/>
      <c r="AE3594" s="131"/>
      <c r="AF3594" s="131"/>
      <c r="AG3594" s="131"/>
      <c r="AH3594" s="131"/>
      <c r="AI3594" s="131"/>
      <c r="AJ3594" s="140"/>
      <c r="AK3594" s="72"/>
      <c r="AL3594" s="133"/>
      <c r="AM3594" s="133"/>
      <c r="AN3594" s="133"/>
      <c r="AO3594" s="133"/>
      <c r="AP3594" s="133"/>
      <c r="AQ3594" s="133"/>
      <c r="AR3594" s="133"/>
      <c r="AS3594" s="133"/>
      <c r="AT3594" s="133"/>
      <c r="AU3594" s="133"/>
      <c r="AV3594" s="152"/>
      <c r="AW3594" s="134"/>
      <c r="AX3594" s="135"/>
    </row>
    <row r="3595" spans="1:50" x14ac:dyDescent="0.25">
      <c r="A3595" s="3"/>
      <c r="B3595" s="129"/>
      <c r="X3595" s="72"/>
      <c r="Y3595" s="132"/>
      <c r="AB3595" s="131"/>
      <c r="AC3595" s="131"/>
      <c r="AD3595" s="131"/>
      <c r="AE3595" s="131"/>
      <c r="AF3595" s="131"/>
      <c r="AG3595" s="131"/>
      <c r="AH3595" s="131"/>
      <c r="AI3595" s="131"/>
      <c r="AJ3595" s="140"/>
      <c r="AK3595" s="72"/>
      <c r="AL3595" s="133"/>
      <c r="AM3595" s="133"/>
      <c r="AN3595" s="133"/>
      <c r="AO3595" s="133"/>
      <c r="AP3595" s="133"/>
      <c r="AQ3595" s="133"/>
      <c r="AR3595" s="133"/>
      <c r="AS3595" s="133"/>
      <c r="AT3595" s="133"/>
      <c r="AU3595" s="133"/>
      <c r="AV3595" s="152"/>
      <c r="AW3595" s="134"/>
      <c r="AX3595" s="135"/>
    </row>
    <row r="3596" spans="1:50" x14ac:dyDescent="0.25">
      <c r="A3596" s="3"/>
      <c r="B3596" s="129"/>
      <c r="X3596" s="72"/>
      <c r="Y3596" s="132"/>
      <c r="AB3596" s="131"/>
      <c r="AC3596" s="131"/>
      <c r="AD3596" s="131"/>
      <c r="AE3596" s="131"/>
      <c r="AF3596" s="131"/>
      <c r="AG3596" s="131"/>
      <c r="AH3596" s="131"/>
      <c r="AI3596" s="131"/>
      <c r="AJ3596" s="140"/>
      <c r="AK3596" s="72"/>
      <c r="AL3596" s="133"/>
      <c r="AM3596" s="133"/>
      <c r="AN3596" s="133"/>
      <c r="AO3596" s="133"/>
      <c r="AP3596" s="133"/>
      <c r="AQ3596" s="133"/>
      <c r="AR3596" s="133"/>
      <c r="AS3596" s="133"/>
      <c r="AT3596" s="133"/>
      <c r="AU3596" s="133"/>
      <c r="AV3596" s="152"/>
      <c r="AW3596" s="134"/>
      <c r="AX3596" s="135"/>
    </row>
    <row r="3597" spans="1:50" x14ac:dyDescent="0.25">
      <c r="A3597" s="3"/>
      <c r="B3597" s="129"/>
      <c r="X3597" s="72"/>
      <c r="Y3597" s="132"/>
      <c r="AB3597" s="131"/>
      <c r="AC3597" s="131"/>
      <c r="AD3597" s="131"/>
      <c r="AE3597" s="131"/>
      <c r="AF3597" s="131"/>
      <c r="AG3597" s="131"/>
      <c r="AH3597" s="131"/>
      <c r="AI3597" s="131"/>
      <c r="AJ3597" s="140"/>
      <c r="AK3597" s="72"/>
      <c r="AL3597" s="133"/>
      <c r="AM3597" s="133"/>
      <c r="AN3597" s="133"/>
      <c r="AO3597" s="133"/>
      <c r="AP3597" s="133"/>
      <c r="AQ3597" s="133"/>
      <c r="AR3597" s="133"/>
      <c r="AS3597" s="133"/>
      <c r="AT3597" s="133"/>
      <c r="AU3597" s="133"/>
      <c r="AV3597" s="152"/>
      <c r="AW3597" s="134"/>
      <c r="AX3597" s="135"/>
    </row>
    <row r="3598" spans="1:50" x14ac:dyDescent="0.25">
      <c r="A3598" s="3"/>
      <c r="B3598" s="129"/>
      <c r="X3598" s="72"/>
      <c r="Y3598" s="132"/>
      <c r="AB3598" s="131"/>
      <c r="AC3598" s="131"/>
      <c r="AD3598" s="131"/>
      <c r="AE3598" s="131"/>
      <c r="AF3598" s="131"/>
      <c r="AG3598" s="131"/>
      <c r="AH3598" s="131"/>
      <c r="AI3598" s="131"/>
      <c r="AJ3598" s="140"/>
      <c r="AK3598" s="72"/>
      <c r="AL3598" s="133"/>
      <c r="AM3598" s="133"/>
      <c r="AN3598" s="133"/>
      <c r="AO3598" s="133"/>
      <c r="AP3598" s="133"/>
      <c r="AQ3598" s="133"/>
      <c r="AR3598" s="133"/>
      <c r="AS3598" s="133"/>
      <c r="AT3598" s="133"/>
      <c r="AU3598" s="133"/>
      <c r="AV3598" s="152"/>
      <c r="AW3598" s="134"/>
      <c r="AX3598" s="135"/>
    </row>
    <row r="3599" spans="1:50" x14ac:dyDescent="0.25">
      <c r="A3599" s="3"/>
      <c r="B3599" s="129"/>
      <c r="X3599" s="72"/>
      <c r="Y3599" s="132"/>
      <c r="AB3599" s="131"/>
      <c r="AC3599" s="131"/>
      <c r="AD3599" s="131"/>
      <c r="AE3599" s="131"/>
      <c r="AF3599" s="131"/>
      <c r="AG3599" s="131"/>
      <c r="AH3599" s="131"/>
      <c r="AI3599" s="131"/>
      <c r="AJ3599" s="140"/>
      <c r="AK3599" s="72"/>
      <c r="AL3599" s="133"/>
      <c r="AM3599" s="133"/>
      <c r="AN3599" s="133"/>
      <c r="AO3599" s="133"/>
      <c r="AP3599" s="133"/>
      <c r="AQ3599" s="133"/>
      <c r="AR3599" s="133"/>
      <c r="AS3599" s="133"/>
      <c r="AT3599" s="133"/>
      <c r="AU3599" s="133"/>
      <c r="AV3599" s="152"/>
      <c r="AW3599" s="134"/>
      <c r="AX3599" s="135"/>
    </row>
    <row r="3600" spans="1:50" x14ac:dyDescent="0.25">
      <c r="A3600" s="3"/>
      <c r="B3600" s="129"/>
      <c r="X3600" s="72"/>
      <c r="Y3600" s="132"/>
      <c r="AB3600" s="131"/>
      <c r="AC3600" s="131"/>
      <c r="AD3600" s="131"/>
      <c r="AE3600" s="131"/>
      <c r="AF3600" s="131"/>
      <c r="AG3600" s="131"/>
      <c r="AH3600" s="131"/>
      <c r="AI3600" s="131"/>
      <c r="AJ3600" s="140"/>
      <c r="AK3600" s="72"/>
      <c r="AL3600" s="133"/>
      <c r="AM3600" s="133"/>
      <c r="AN3600" s="133"/>
      <c r="AO3600" s="133"/>
      <c r="AP3600" s="133"/>
      <c r="AQ3600" s="133"/>
      <c r="AR3600" s="133"/>
      <c r="AS3600" s="133"/>
      <c r="AT3600" s="133"/>
      <c r="AU3600" s="133"/>
      <c r="AV3600" s="152"/>
      <c r="AW3600" s="134"/>
      <c r="AX3600" s="135"/>
    </row>
    <row r="3601" spans="1:50" x14ac:dyDescent="0.25">
      <c r="A3601" s="3"/>
      <c r="B3601" s="129"/>
      <c r="X3601" s="72"/>
      <c r="Y3601" s="132"/>
      <c r="AB3601" s="131"/>
      <c r="AC3601" s="131"/>
      <c r="AD3601" s="131"/>
      <c r="AE3601" s="131"/>
      <c r="AF3601" s="131"/>
      <c r="AG3601" s="131"/>
      <c r="AH3601" s="131"/>
      <c r="AI3601" s="131"/>
      <c r="AJ3601" s="140"/>
      <c r="AK3601" s="72"/>
      <c r="AL3601" s="133"/>
      <c r="AM3601" s="133"/>
      <c r="AN3601" s="133"/>
      <c r="AO3601" s="133"/>
      <c r="AP3601" s="133"/>
      <c r="AQ3601" s="133"/>
      <c r="AR3601" s="133"/>
      <c r="AS3601" s="133"/>
      <c r="AT3601" s="133"/>
      <c r="AU3601" s="133"/>
      <c r="AV3601" s="152"/>
      <c r="AW3601" s="134"/>
      <c r="AX3601" s="135"/>
    </row>
    <row r="3602" spans="1:50" x14ac:dyDescent="0.25">
      <c r="A3602" s="3"/>
      <c r="B3602" s="129"/>
      <c r="X3602" s="72"/>
      <c r="Y3602" s="132"/>
      <c r="AB3602" s="131"/>
      <c r="AC3602" s="131"/>
      <c r="AD3602" s="131"/>
      <c r="AE3602" s="131"/>
      <c r="AF3602" s="131"/>
      <c r="AG3602" s="131"/>
      <c r="AH3602" s="131"/>
      <c r="AI3602" s="131"/>
      <c r="AJ3602" s="140"/>
      <c r="AK3602" s="72"/>
      <c r="AL3602" s="133"/>
      <c r="AM3602" s="133"/>
      <c r="AN3602" s="133"/>
      <c r="AO3602" s="133"/>
      <c r="AP3602" s="133"/>
      <c r="AQ3602" s="133"/>
      <c r="AR3602" s="133"/>
      <c r="AS3602" s="133"/>
      <c r="AT3602" s="133"/>
      <c r="AU3602" s="133"/>
      <c r="AV3602" s="152"/>
      <c r="AW3602" s="134"/>
      <c r="AX3602" s="135"/>
    </row>
    <row r="3603" spans="1:50" x14ac:dyDescent="0.25">
      <c r="A3603" s="3"/>
      <c r="B3603" s="129"/>
      <c r="X3603" s="72"/>
      <c r="Y3603" s="132"/>
      <c r="AB3603" s="131"/>
      <c r="AC3603" s="131"/>
      <c r="AD3603" s="131"/>
      <c r="AE3603" s="131"/>
      <c r="AF3603" s="131"/>
      <c r="AG3603" s="131"/>
      <c r="AH3603" s="131"/>
      <c r="AI3603" s="131"/>
      <c r="AJ3603" s="140"/>
      <c r="AK3603" s="72"/>
      <c r="AL3603" s="133"/>
      <c r="AM3603" s="133"/>
      <c r="AN3603" s="133"/>
      <c r="AO3603" s="133"/>
      <c r="AP3603" s="133"/>
      <c r="AQ3603" s="133"/>
      <c r="AR3603" s="133"/>
      <c r="AS3603" s="133"/>
      <c r="AT3603" s="133"/>
      <c r="AU3603" s="133"/>
      <c r="AV3603" s="152"/>
      <c r="AW3603" s="134"/>
      <c r="AX3603" s="135"/>
    </row>
    <row r="3604" spans="1:50" x14ac:dyDescent="0.25">
      <c r="A3604" s="3"/>
      <c r="B3604" s="129"/>
      <c r="X3604" s="72"/>
      <c r="Y3604" s="132"/>
      <c r="AB3604" s="131"/>
      <c r="AC3604" s="131"/>
      <c r="AD3604" s="131"/>
      <c r="AE3604" s="131"/>
      <c r="AF3604" s="131"/>
      <c r="AG3604" s="131"/>
      <c r="AH3604" s="131"/>
      <c r="AI3604" s="131"/>
      <c r="AJ3604" s="140"/>
      <c r="AK3604" s="72"/>
      <c r="AL3604" s="133"/>
      <c r="AM3604" s="133"/>
      <c r="AN3604" s="133"/>
      <c r="AO3604" s="133"/>
      <c r="AP3604" s="133"/>
      <c r="AQ3604" s="133"/>
      <c r="AR3604" s="133"/>
      <c r="AS3604" s="133"/>
      <c r="AT3604" s="133"/>
      <c r="AU3604" s="133"/>
      <c r="AV3604" s="152"/>
      <c r="AW3604" s="134"/>
      <c r="AX3604" s="135"/>
    </row>
    <row r="3605" spans="1:50" x14ac:dyDescent="0.25">
      <c r="A3605" s="3"/>
      <c r="B3605" s="129"/>
      <c r="X3605" s="72"/>
      <c r="Y3605" s="132"/>
      <c r="AB3605" s="131"/>
      <c r="AC3605" s="131"/>
      <c r="AD3605" s="131"/>
      <c r="AE3605" s="131"/>
      <c r="AF3605" s="131"/>
      <c r="AG3605" s="131"/>
      <c r="AH3605" s="131"/>
      <c r="AI3605" s="131"/>
      <c r="AJ3605" s="140"/>
      <c r="AK3605" s="72"/>
      <c r="AL3605" s="133"/>
      <c r="AM3605" s="133"/>
      <c r="AN3605" s="133"/>
      <c r="AO3605" s="133"/>
      <c r="AP3605" s="133"/>
      <c r="AQ3605" s="133"/>
      <c r="AR3605" s="133"/>
      <c r="AS3605" s="133"/>
      <c r="AT3605" s="133"/>
      <c r="AU3605" s="133"/>
      <c r="AV3605" s="152"/>
      <c r="AW3605" s="134"/>
      <c r="AX3605" s="135"/>
    </row>
    <row r="3606" spans="1:50" x14ac:dyDescent="0.25">
      <c r="A3606" s="3"/>
      <c r="B3606" s="129"/>
      <c r="X3606" s="72"/>
      <c r="Y3606" s="132"/>
      <c r="AB3606" s="131"/>
      <c r="AC3606" s="131"/>
      <c r="AD3606" s="131"/>
      <c r="AE3606" s="131"/>
      <c r="AF3606" s="131"/>
      <c r="AG3606" s="131"/>
      <c r="AH3606" s="131"/>
      <c r="AI3606" s="131"/>
      <c r="AJ3606" s="140"/>
      <c r="AK3606" s="72"/>
      <c r="AL3606" s="133"/>
      <c r="AM3606" s="133"/>
      <c r="AN3606" s="133"/>
      <c r="AO3606" s="133"/>
      <c r="AP3606" s="133"/>
      <c r="AQ3606" s="133"/>
      <c r="AR3606" s="133"/>
      <c r="AS3606" s="133"/>
      <c r="AT3606" s="133"/>
      <c r="AU3606" s="133"/>
      <c r="AV3606" s="152"/>
      <c r="AW3606" s="134"/>
      <c r="AX3606" s="135"/>
    </row>
    <row r="3607" spans="1:50" x14ac:dyDescent="0.25">
      <c r="A3607" s="3"/>
      <c r="B3607" s="129"/>
      <c r="X3607" s="72"/>
      <c r="Y3607" s="132"/>
      <c r="AB3607" s="131"/>
      <c r="AC3607" s="131"/>
      <c r="AD3607" s="131"/>
      <c r="AE3607" s="131"/>
      <c r="AF3607" s="131"/>
      <c r="AG3607" s="131"/>
      <c r="AH3607" s="131"/>
      <c r="AI3607" s="131"/>
      <c r="AJ3607" s="140"/>
      <c r="AK3607" s="72"/>
      <c r="AL3607" s="133"/>
      <c r="AM3607" s="133"/>
      <c r="AN3607" s="133"/>
      <c r="AO3607" s="133"/>
      <c r="AP3607" s="133"/>
      <c r="AQ3607" s="133"/>
      <c r="AR3607" s="133"/>
      <c r="AS3607" s="133"/>
      <c r="AT3607" s="133"/>
      <c r="AU3607" s="133"/>
      <c r="AV3607" s="152"/>
      <c r="AW3607" s="134"/>
      <c r="AX3607" s="135"/>
    </row>
    <row r="3608" spans="1:50" x14ac:dyDescent="0.25">
      <c r="A3608" s="3"/>
      <c r="B3608" s="129"/>
      <c r="X3608" s="72"/>
      <c r="Y3608" s="132"/>
      <c r="AB3608" s="131"/>
      <c r="AC3608" s="131"/>
      <c r="AD3608" s="131"/>
      <c r="AE3608" s="131"/>
      <c r="AF3608" s="131"/>
      <c r="AG3608" s="131"/>
      <c r="AH3608" s="131"/>
      <c r="AI3608" s="131"/>
      <c r="AJ3608" s="140"/>
      <c r="AK3608" s="72"/>
      <c r="AL3608" s="133"/>
      <c r="AM3608" s="133"/>
      <c r="AN3608" s="133"/>
      <c r="AO3608" s="133"/>
      <c r="AP3608" s="133"/>
      <c r="AQ3608" s="133"/>
      <c r="AR3608" s="133"/>
      <c r="AS3608" s="133"/>
      <c r="AT3608" s="133"/>
      <c r="AU3608" s="133"/>
      <c r="AV3608" s="152"/>
      <c r="AW3608" s="134"/>
      <c r="AX3608" s="135"/>
    </row>
    <row r="3609" spans="1:50" x14ac:dyDescent="0.25">
      <c r="A3609" s="3"/>
      <c r="B3609" s="129"/>
      <c r="X3609" s="72"/>
      <c r="Y3609" s="132"/>
      <c r="AB3609" s="131"/>
      <c r="AC3609" s="131"/>
      <c r="AD3609" s="131"/>
      <c r="AE3609" s="131"/>
      <c r="AF3609" s="131"/>
      <c r="AG3609" s="131"/>
      <c r="AH3609" s="131"/>
      <c r="AI3609" s="131"/>
      <c r="AJ3609" s="140"/>
      <c r="AK3609" s="72"/>
      <c r="AL3609" s="133"/>
      <c r="AM3609" s="133"/>
      <c r="AN3609" s="133"/>
      <c r="AO3609" s="133"/>
      <c r="AP3609" s="133"/>
      <c r="AQ3609" s="133"/>
      <c r="AR3609" s="133"/>
      <c r="AS3609" s="133"/>
      <c r="AT3609" s="133"/>
      <c r="AU3609" s="133"/>
      <c r="AV3609" s="152"/>
      <c r="AW3609" s="134"/>
      <c r="AX3609" s="135"/>
    </row>
    <row r="3610" spans="1:50" x14ac:dyDescent="0.25">
      <c r="A3610" s="3"/>
      <c r="B3610" s="129"/>
      <c r="X3610" s="72"/>
      <c r="Y3610" s="132"/>
      <c r="AB3610" s="131"/>
      <c r="AC3610" s="131"/>
      <c r="AD3610" s="131"/>
      <c r="AE3610" s="131"/>
      <c r="AF3610" s="131"/>
      <c r="AG3610" s="131"/>
      <c r="AH3610" s="131"/>
      <c r="AI3610" s="131"/>
      <c r="AJ3610" s="140"/>
      <c r="AK3610" s="72"/>
      <c r="AL3610" s="133"/>
      <c r="AM3610" s="133"/>
      <c r="AN3610" s="133"/>
      <c r="AO3610" s="133"/>
      <c r="AP3610" s="133"/>
      <c r="AQ3610" s="133"/>
      <c r="AR3610" s="133"/>
      <c r="AS3610" s="133"/>
      <c r="AT3610" s="133"/>
      <c r="AU3610" s="133"/>
      <c r="AV3610" s="152"/>
      <c r="AW3610" s="134"/>
      <c r="AX3610" s="135"/>
    </row>
    <row r="3611" spans="1:50" x14ac:dyDescent="0.25">
      <c r="A3611" s="3"/>
      <c r="B3611" s="129"/>
      <c r="X3611" s="72"/>
      <c r="Y3611" s="132"/>
      <c r="AB3611" s="131"/>
      <c r="AC3611" s="131"/>
      <c r="AD3611" s="131"/>
      <c r="AE3611" s="131"/>
      <c r="AF3611" s="131"/>
      <c r="AG3611" s="131"/>
      <c r="AH3611" s="131"/>
      <c r="AI3611" s="131"/>
      <c r="AJ3611" s="140"/>
      <c r="AK3611" s="72"/>
      <c r="AL3611" s="133"/>
      <c r="AM3611" s="133"/>
      <c r="AN3611" s="133"/>
      <c r="AO3611" s="133"/>
      <c r="AP3611" s="133"/>
      <c r="AQ3611" s="133"/>
      <c r="AR3611" s="133"/>
      <c r="AS3611" s="133"/>
      <c r="AT3611" s="133"/>
      <c r="AU3611" s="133"/>
      <c r="AV3611" s="152"/>
      <c r="AW3611" s="134"/>
      <c r="AX3611" s="135"/>
    </row>
    <row r="3612" spans="1:50" x14ac:dyDescent="0.25">
      <c r="A3612" s="3"/>
      <c r="B3612" s="129"/>
      <c r="X3612" s="72"/>
      <c r="Y3612" s="132"/>
      <c r="AB3612" s="131"/>
      <c r="AC3612" s="131"/>
      <c r="AD3612" s="131"/>
      <c r="AE3612" s="131"/>
      <c r="AF3612" s="131"/>
      <c r="AG3612" s="131"/>
      <c r="AH3612" s="131"/>
      <c r="AI3612" s="131"/>
      <c r="AJ3612" s="140"/>
      <c r="AK3612" s="72"/>
      <c r="AL3612" s="133"/>
      <c r="AM3612" s="133"/>
      <c r="AN3612" s="133"/>
      <c r="AO3612" s="133"/>
      <c r="AP3612" s="133"/>
      <c r="AQ3612" s="133"/>
      <c r="AR3612" s="133"/>
      <c r="AS3612" s="133"/>
      <c r="AT3612" s="133"/>
      <c r="AU3612" s="133"/>
      <c r="AV3612" s="152"/>
      <c r="AW3612" s="134"/>
      <c r="AX3612" s="135"/>
    </row>
    <row r="3613" spans="1:50" x14ac:dyDescent="0.25">
      <c r="A3613" s="3"/>
      <c r="B3613" s="129"/>
      <c r="X3613" s="72"/>
      <c r="Y3613" s="132"/>
      <c r="AB3613" s="131"/>
      <c r="AC3613" s="131"/>
      <c r="AD3613" s="131"/>
      <c r="AE3613" s="131"/>
      <c r="AF3613" s="131"/>
      <c r="AG3613" s="131"/>
      <c r="AH3613" s="131"/>
      <c r="AI3613" s="131"/>
      <c r="AJ3613" s="140"/>
      <c r="AK3613" s="72"/>
      <c r="AL3613" s="133"/>
      <c r="AM3613" s="133"/>
      <c r="AN3613" s="133"/>
      <c r="AO3613" s="133"/>
      <c r="AP3613" s="133"/>
      <c r="AQ3613" s="133"/>
      <c r="AR3613" s="133"/>
      <c r="AS3613" s="133"/>
      <c r="AT3613" s="133"/>
      <c r="AU3613" s="133"/>
      <c r="AV3613" s="152"/>
      <c r="AW3613" s="134"/>
      <c r="AX3613" s="135"/>
    </row>
    <row r="3614" spans="1:50" x14ac:dyDescent="0.25">
      <c r="A3614" s="3"/>
      <c r="B3614" s="129"/>
      <c r="X3614" s="72"/>
      <c r="Y3614" s="132"/>
      <c r="AB3614" s="131"/>
      <c r="AC3614" s="131"/>
      <c r="AD3614" s="131"/>
      <c r="AE3614" s="131"/>
      <c r="AF3614" s="131"/>
      <c r="AG3614" s="131"/>
      <c r="AH3614" s="131"/>
      <c r="AI3614" s="131"/>
      <c r="AJ3614" s="140"/>
      <c r="AK3614" s="72"/>
      <c r="AL3614" s="133"/>
      <c r="AM3614" s="133"/>
      <c r="AN3614" s="133"/>
      <c r="AO3614" s="133"/>
      <c r="AP3614" s="133"/>
      <c r="AQ3614" s="133"/>
      <c r="AR3614" s="133"/>
      <c r="AS3614" s="133"/>
      <c r="AT3614" s="133"/>
      <c r="AU3614" s="133"/>
      <c r="AV3614" s="152"/>
      <c r="AW3614" s="134"/>
      <c r="AX3614" s="135"/>
    </row>
    <row r="3615" spans="1:50" x14ac:dyDescent="0.25">
      <c r="A3615" s="3"/>
      <c r="B3615" s="129"/>
      <c r="X3615" s="72"/>
      <c r="Y3615" s="132"/>
      <c r="AB3615" s="131"/>
      <c r="AC3615" s="131"/>
      <c r="AD3615" s="131"/>
      <c r="AE3615" s="131"/>
      <c r="AF3615" s="131"/>
      <c r="AG3615" s="131"/>
      <c r="AH3615" s="131"/>
      <c r="AI3615" s="131"/>
      <c r="AJ3615" s="140"/>
      <c r="AK3615" s="72"/>
      <c r="AL3615" s="133"/>
      <c r="AM3615" s="133"/>
      <c r="AN3615" s="133"/>
      <c r="AO3615" s="133"/>
      <c r="AP3615" s="133"/>
      <c r="AQ3615" s="133"/>
      <c r="AR3615" s="133"/>
      <c r="AS3615" s="133"/>
      <c r="AT3615" s="133"/>
      <c r="AU3615" s="133"/>
      <c r="AV3615" s="152"/>
      <c r="AW3615" s="134"/>
      <c r="AX3615" s="135"/>
    </row>
    <row r="3616" spans="1:50" x14ac:dyDescent="0.25">
      <c r="A3616" s="3"/>
      <c r="B3616" s="129"/>
      <c r="X3616" s="72"/>
      <c r="Y3616" s="132"/>
      <c r="AB3616" s="131"/>
      <c r="AC3616" s="131"/>
      <c r="AD3616" s="131"/>
      <c r="AE3616" s="131"/>
      <c r="AF3616" s="131"/>
      <c r="AG3616" s="131"/>
      <c r="AH3616" s="131"/>
      <c r="AI3616" s="131"/>
      <c r="AJ3616" s="140"/>
      <c r="AK3616" s="72"/>
      <c r="AL3616" s="133"/>
      <c r="AM3616" s="133"/>
      <c r="AN3616" s="133"/>
      <c r="AO3616" s="133"/>
      <c r="AP3616" s="133"/>
      <c r="AQ3616" s="133"/>
      <c r="AR3616" s="133"/>
      <c r="AS3616" s="133"/>
      <c r="AT3616" s="133"/>
      <c r="AU3616" s="133"/>
      <c r="AV3616" s="152"/>
      <c r="AW3616" s="134"/>
      <c r="AX3616" s="135"/>
    </row>
    <row r="3617" spans="1:50" x14ac:dyDescent="0.25">
      <c r="A3617" s="3"/>
      <c r="B3617" s="129"/>
      <c r="X3617" s="72"/>
      <c r="Y3617" s="132"/>
      <c r="AB3617" s="131"/>
      <c r="AC3617" s="131"/>
      <c r="AD3617" s="131"/>
      <c r="AE3617" s="131"/>
      <c r="AF3617" s="131"/>
      <c r="AG3617" s="131"/>
      <c r="AH3617" s="131"/>
      <c r="AI3617" s="131"/>
      <c r="AJ3617" s="140"/>
      <c r="AK3617" s="72"/>
      <c r="AL3617" s="133"/>
      <c r="AM3617" s="133"/>
      <c r="AN3617" s="133"/>
      <c r="AO3617" s="133"/>
      <c r="AP3617" s="133"/>
      <c r="AQ3617" s="133"/>
      <c r="AR3617" s="133"/>
      <c r="AS3617" s="133"/>
      <c r="AT3617" s="133"/>
      <c r="AU3617" s="133"/>
      <c r="AV3617" s="152"/>
      <c r="AW3617" s="134"/>
      <c r="AX3617" s="135"/>
    </row>
    <row r="3618" spans="1:50" x14ac:dyDescent="0.25">
      <c r="A3618" s="3"/>
      <c r="B3618" s="129"/>
      <c r="X3618" s="72"/>
      <c r="Y3618" s="132"/>
      <c r="AB3618" s="131"/>
      <c r="AC3618" s="131"/>
      <c r="AD3618" s="131"/>
      <c r="AE3618" s="131"/>
      <c r="AF3618" s="131"/>
      <c r="AG3618" s="131"/>
      <c r="AH3618" s="131"/>
      <c r="AI3618" s="131"/>
      <c r="AJ3618" s="140"/>
      <c r="AK3618" s="72"/>
      <c r="AL3618" s="133"/>
      <c r="AM3618" s="133"/>
      <c r="AN3618" s="133"/>
      <c r="AO3618" s="133"/>
      <c r="AP3618" s="133"/>
      <c r="AQ3618" s="133"/>
      <c r="AR3618" s="133"/>
      <c r="AS3618" s="133"/>
      <c r="AT3618" s="133"/>
      <c r="AU3618" s="133"/>
      <c r="AV3618" s="152"/>
      <c r="AW3618" s="134"/>
      <c r="AX3618" s="135"/>
    </row>
    <row r="3619" spans="1:50" x14ac:dyDescent="0.25">
      <c r="A3619" s="3"/>
      <c r="B3619" s="129"/>
      <c r="X3619" s="72"/>
      <c r="Y3619" s="132"/>
      <c r="AB3619" s="131"/>
      <c r="AC3619" s="131"/>
      <c r="AD3619" s="131"/>
      <c r="AE3619" s="131"/>
      <c r="AF3619" s="131"/>
      <c r="AG3619" s="131"/>
      <c r="AH3619" s="131"/>
      <c r="AI3619" s="131"/>
      <c r="AJ3619" s="140"/>
      <c r="AK3619" s="72"/>
      <c r="AL3619" s="133"/>
      <c r="AM3619" s="133"/>
      <c r="AN3619" s="133"/>
      <c r="AO3619" s="133"/>
      <c r="AP3619" s="133"/>
      <c r="AQ3619" s="133"/>
      <c r="AR3619" s="133"/>
      <c r="AS3619" s="133"/>
      <c r="AT3619" s="133"/>
      <c r="AU3619" s="133"/>
      <c r="AV3619" s="152"/>
      <c r="AW3619" s="134"/>
      <c r="AX3619" s="135"/>
    </row>
    <row r="3620" spans="1:50" x14ac:dyDescent="0.25">
      <c r="A3620" s="3"/>
      <c r="B3620" s="129"/>
      <c r="X3620" s="72"/>
      <c r="Y3620" s="132"/>
      <c r="AB3620" s="131"/>
      <c r="AC3620" s="131"/>
      <c r="AD3620" s="131"/>
      <c r="AE3620" s="131"/>
      <c r="AF3620" s="131"/>
      <c r="AG3620" s="131"/>
      <c r="AH3620" s="131"/>
      <c r="AI3620" s="131"/>
      <c r="AJ3620" s="140"/>
      <c r="AK3620" s="72"/>
      <c r="AL3620" s="133"/>
      <c r="AM3620" s="133"/>
      <c r="AN3620" s="133"/>
      <c r="AO3620" s="133"/>
      <c r="AP3620" s="133"/>
      <c r="AQ3620" s="133"/>
      <c r="AR3620" s="133"/>
      <c r="AS3620" s="133"/>
      <c r="AT3620" s="133"/>
      <c r="AU3620" s="133"/>
      <c r="AV3620" s="152"/>
      <c r="AW3620" s="134"/>
      <c r="AX3620" s="135"/>
    </row>
    <row r="3621" spans="1:50" x14ac:dyDescent="0.25">
      <c r="A3621" s="3"/>
      <c r="B3621" s="129"/>
      <c r="X3621" s="72"/>
      <c r="Y3621" s="132"/>
      <c r="AB3621" s="131"/>
      <c r="AC3621" s="131"/>
      <c r="AD3621" s="131"/>
      <c r="AE3621" s="131"/>
      <c r="AF3621" s="131"/>
      <c r="AG3621" s="131"/>
      <c r="AH3621" s="131"/>
      <c r="AI3621" s="131"/>
      <c r="AJ3621" s="140"/>
      <c r="AK3621" s="72"/>
      <c r="AL3621" s="133"/>
      <c r="AM3621" s="133"/>
      <c r="AN3621" s="133"/>
      <c r="AO3621" s="133"/>
      <c r="AP3621" s="133"/>
      <c r="AQ3621" s="133"/>
      <c r="AR3621" s="133"/>
      <c r="AS3621" s="133"/>
      <c r="AT3621" s="133"/>
      <c r="AU3621" s="133"/>
      <c r="AV3621" s="152"/>
      <c r="AW3621" s="134"/>
      <c r="AX3621" s="135"/>
    </row>
    <row r="3622" spans="1:50" x14ac:dyDescent="0.25">
      <c r="A3622" s="3"/>
      <c r="B3622" s="129"/>
      <c r="X3622" s="72"/>
      <c r="Y3622" s="132"/>
      <c r="AB3622" s="131"/>
      <c r="AC3622" s="131"/>
      <c r="AD3622" s="131"/>
      <c r="AE3622" s="131"/>
      <c r="AF3622" s="131"/>
      <c r="AG3622" s="131"/>
      <c r="AH3622" s="131"/>
      <c r="AI3622" s="131"/>
      <c r="AJ3622" s="140"/>
      <c r="AK3622" s="72"/>
      <c r="AL3622" s="133"/>
      <c r="AM3622" s="133"/>
      <c r="AN3622" s="133"/>
      <c r="AO3622" s="133"/>
      <c r="AP3622" s="133"/>
      <c r="AQ3622" s="133"/>
      <c r="AR3622" s="133"/>
      <c r="AS3622" s="133"/>
      <c r="AT3622" s="133"/>
      <c r="AU3622" s="133"/>
      <c r="AV3622" s="152"/>
      <c r="AW3622" s="134"/>
      <c r="AX3622" s="135"/>
    </row>
    <row r="3623" spans="1:50" x14ac:dyDescent="0.25">
      <c r="A3623" s="3"/>
      <c r="B3623" s="129"/>
      <c r="X3623" s="72"/>
      <c r="Y3623" s="132"/>
      <c r="AB3623" s="131"/>
      <c r="AC3623" s="131"/>
      <c r="AD3623" s="131"/>
      <c r="AE3623" s="131"/>
      <c r="AF3623" s="131"/>
      <c r="AG3623" s="131"/>
      <c r="AH3623" s="131"/>
      <c r="AI3623" s="131"/>
      <c r="AJ3623" s="140"/>
      <c r="AK3623" s="72"/>
      <c r="AL3623" s="133"/>
      <c r="AM3623" s="133"/>
      <c r="AN3623" s="133"/>
      <c r="AO3623" s="133"/>
      <c r="AP3623" s="133"/>
      <c r="AQ3623" s="133"/>
      <c r="AR3623" s="133"/>
      <c r="AS3623" s="133"/>
      <c r="AT3623" s="133"/>
      <c r="AU3623" s="133"/>
      <c r="AV3623" s="152"/>
      <c r="AW3623" s="134"/>
      <c r="AX3623" s="135"/>
    </row>
    <row r="3624" spans="1:50" x14ac:dyDescent="0.25">
      <c r="A3624" s="3"/>
      <c r="B3624" s="129"/>
      <c r="X3624" s="72"/>
      <c r="Y3624" s="132"/>
      <c r="AB3624" s="131"/>
      <c r="AC3624" s="131"/>
      <c r="AD3624" s="131"/>
      <c r="AE3624" s="131"/>
      <c r="AF3624" s="131"/>
      <c r="AG3624" s="131"/>
      <c r="AH3624" s="131"/>
      <c r="AI3624" s="131"/>
      <c r="AJ3624" s="140"/>
      <c r="AK3624" s="72"/>
      <c r="AL3624" s="133"/>
      <c r="AM3624" s="133"/>
      <c r="AN3624" s="133"/>
      <c r="AO3624" s="133"/>
      <c r="AP3624" s="133"/>
      <c r="AQ3624" s="133"/>
      <c r="AR3624" s="133"/>
      <c r="AS3624" s="133"/>
      <c r="AT3624" s="133"/>
      <c r="AU3624" s="133"/>
      <c r="AV3624" s="152"/>
      <c r="AW3624" s="134"/>
      <c r="AX3624" s="135"/>
    </row>
    <row r="3625" spans="1:50" x14ac:dyDescent="0.25">
      <c r="A3625" s="3"/>
      <c r="B3625" s="129"/>
      <c r="X3625" s="72"/>
      <c r="Y3625" s="132"/>
      <c r="AB3625" s="131"/>
      <c r="AC3625" s="131"/>
      <c r="AD3625" s="131"/>
      <c r="AE3625" s="131"/>
      <c r="AF3625" s="131"/>
      <c r="AG3625" s="131"/>
      <c r="AH3625" s="131"/>
      <c r="AI3625" s="131"/>
      <c r="AJ3625" s="140"/>
      <c r="AK3625" s="72"/>
      <c r="AL3625" s="133"/>
      <c r="AM3625" s="133"/>
      <c r="AN3625" s="133"/>
      <c r="AO3625" s="133"/>
      <c r="AP3625" s="133"/>
      <c r="AQ3625" s="133"/>
      <c r="AR3625" s="133"/>
      <c r="AS3625" s="133"/>
      <c r="AT3625" s="133"/>
      <c r="AU3625" s="133"/>
      <c r="AV3625" s="152"/>
      <c r="AW3625" s="134"/>
      <c r="AX3625" s="135"/>
    </row>
    <row r="3626" spans="1:50" x14ac:dyDescent="0.25">
      <c r="A3626" s="3"/>
      <c r="B3626" s="129"/>
      <c r="X3626" s="72"/>
      <c r="Y3626" s="132"/>
      <c r="AB3626" s="131"/>
      <c r="AC3626" s="131"/>
      <c r="AD3626" s="131"/>
      <c r="AE3626" s="131"/>
      <c r="AF3626" s="131"/>
      <c r="AG3626" s="131"/>
      <c r="AH3626" s="131"/>
      <c r="AI3626" s="131"/>
      <c r="AJ3626" s="140"/>
      <c r="AK3626" s="72"/>
      <c r="AL3626" s="133"/>
      <c r="AM3626" s="133"/>
      <c r="AN3626" s="133"/>
      <c r="AO3626" s="133"/>
      <c r="AP3626" s="133"/>
      <c r="AQ3626" s="133"/>
      <c r="AR3626" s="133"/>
      <c r="AS3626" s="133"/>
      <c r="AT3626" s="133"/>
      <c r="AU3626" s="133"/>
      <c r="AV3626" s="152"/>
      <c r="AW3626" s="134"/>
      <c r="AX3626" s="135"/>
    </row>
    <row r="3627" spans="1:50" x14ac:dyDescent="0.25">
      <c r="A3627" s="3"/>
      <c r="B3627" s="129"/>
      <c r="X3627" s="72"/>
      <c r="Y3627" s="132"/>
      <c r="AB3627" s="131"/>
      <c r="AC3627" s="131"/>
      <c r="AD3627" s="131"/>
      <c r="AE3627" s="131"/>
      <c r="AF3627" s="131"/>
      <c r="AG3627" s="131"/>
      <c r="AH3627" s="131"/>
      <c r="AI3627" s="131"/>
      <c r="AJ3627" s="140"/>
      <c r="AK3627" s="72"/>
      <c r="AL3627" s="133"/>
      <c r="AM3627" s="133"/>
      <c r="AN3627" s="133"/>
      <c r="AO3627" s="133"/>
      <c r="AP3627" s="133"/>
      <c r="AQ3627" s="133"/>
      <c r="AR3627" s="133"/>
      <c r="AS3627" s="133"/>
      <c r="AT3627" s="133"/>
      <c r="AU3627" s="133"/>
      <c r="AV3627" s="152"/>
      <c r="AW3627" s="134"/>
      <c r="AX3627" s="135"/>
    </row>
    <row r="3628" spans="1:50" x14ac:dyDescent="0.25">
      <c r="A3628" s="3"/>
      <c r="B3628" s="129"/>
      <c r="X3628" s="72"/>
      <c r="Y3628" s="132"/>
      <c r="AB3628" s="131"/>
      <c r="AC3628" s="131"/>
      <c r="AD3628" s="131"/>
      <c r="AE3628" s="131"/>
      <c r="AF3628" s="131"/>
      <c r="AG3628" s="131"/>
      <c r="AH3628" s="131"/>
      <c r="AI3628" s="131"/>
      <c r="AJ3628" s="140"/>
      <c r="AK3628" s="72"/>
      <c r="AL3628" s="133"/>
      <c r="AM3628" s="133"/>
      <c r="AN3628" s="133"/>
      <c r="AO3628" s="133"/>
      <c r="AP3628" s="133"/>
      <c r="AQ3628" s="133"/>
      <c r="AR3628" s="133"/>
      <c r="AS3628" s="133"/>
      <c r="AT3628" s="133"/>
      <c r="AU3628" s="133"/>
      <c r="AV3628" s="152"/>
      <c r="AW3628" s="134"/>
      <c r="AX3628" s="135"/>
    </row>
    <row r="3629" spans="1:50" x14ac:dyDescent="0.25">
      <c r="A3629" s="3"/>
      <c r="B3629" s="129"/>
      <c r="X3629" s="72"/>
      <c r="Y3629" s="132"/>
      <c r="AB3629" s="131"/>
      <c r="AC3629" s="131"/>
      <c r="AD3629" s="131"/>
      <c r="AE3629" s="131"/>
      <c r="AF3629" s="131"/>
      <c r="AG3629" s="131"/>
      <c r="AH3629" s="131"/>
      <c r="AI3629" s="131"/>
      <c r="AJ3629" s="140"/>
      <c r="AK3629" s="72"/>
      <c r="AL3629" s="133"/>
      <c r="AM3629" s="133"/>
      <c r="AN3629" s="133"/>
      <c r="AO3629" s="133"/>
      <c r="AP3629" s="133"/>
      <c r="AQ3629" s="133"/>
      <c r="AR3629" s="133"/>
      <c r="AS3629" s="133"/>
      <c r="AT3629" s="133"/>
      <c r="AU3629" s="133"/>
      <c r="AV3629" s="152"/>
      <c r="AW3629" s="134"/>
      <c r="AX3629" s="135"/>
    </row>
    <row r="3630" spans="1:50" x14ac:dyDescent="0.25">
      <c r="A3630" s="3"/>
      <c r="B3630" s="129"/>
      <c r="X3630" s="72"/>
      <c r="Y3630" s="132"/>
      <c r="AB3630" s="131"/>
      <c r="AC3630" s="131"/>
      <c r="AD3630" s="131"/>
      <c r="AE3630" s="131"/>
      <c r="AF3630" s="131"/>
      <c r="AG3630" s="131"/>
      <c r="AH3630" s="131"/>
      <c r="AI3630" s="131"/>
      <c r="AJ3630" s="140"/>
      <c r="AK3630" s="72"/>
      <c r="AL3630" s="133"/>
      <c r="AM3630" s="133"/>
      <c r="AN3630" s="133"/>
      <c r="AO3630" s="133"/>
      <c r="AP3630" s="133"/>
      <c r="AQ3630" s="133"/>
      <c r="AR3630" s="133"/>
      <c r="AS3630" s="133"/>
      <c r="AT3630" s="133"/>
      <c r="AU3630" s="133"/>
      <c r="AV3630" s="152"/>
      <c r="AW3630" s="134"/>
      <c r="AX3630" s="135"/>
    </row>
    <row r="3631" spans="1:50" x14ac:dyDescent="0.25">
      <c r="A3631" s="3"/>
      <c r="B3631" s="129"/>
      <c r="X3631" s="72"/>
      <c r="Y3631" s="132"/>
      <c r="AB3631" s="131"/>
      <c r="AC3631" s="131"/>
      <c r="AD3631" s="131"/>
      <c r="AE3631" s="131"/>
      <c r="AF3631" s="131"/>
      <c r="AG3631" s="131"/>
      <c r="AH3631" s="131"/>
      <c r="AI3631" s="131"/>
      <c r="AJ3631" s="140"/>
      <c r="AK3631" s="72"/>
      <c r="AL3631" s="133"/>
      <c r="AM3631" s="133"/>
      <c r="AN3631" s="133"/>
      <c r="AO3631" s="133"/>
      <c r="AP3631" s="133"/>
      <c r="AQ3631" s="133"/>
      <c r="AR3631" s="133"/>
      <c r="AS3631" s="133"/>
      <c r="AT3631" s="133"/>
      <c r="AU3631" s="133"/>
      <c r="AV3631" s="152"/>
      <c r="AW3631" s="134"/>
      <c r="AX3631" s="135"/>
    </row>
    <row r="3632" spans="1:50" x14ac:dyDescent="0.25">
      <c r="A3632" s="3"/>
      <c r="B3632" s="129"/>
      <c r="X3632" s="72"/>
      <c r="Y3632" s="132"/>
      <c r="AB3632" s="131"/>
      <c r="AC3632" s="131"/>
      <c r="AD3632" s="131"/>
      <c r="AE3632" s="131"/>
      <c r="AF3632" s="131"/>
      <c r="AG3632" s="131"/>
      <c r="AH3632" s="131"/>
      <c r="AI3632" s="131"/>
      <c r="AJ3632" s="140"/>
      <c r="AK3632" s="72"/>
      <c r="AL3632" s="133"/>
      <c r="AM3632" s="133"/>
      <c r="AN3632" s="133"/>
      <c r="AO3632" s="133"/>
      <c r="AP3632" s="133"/>
      <c r="AQ3632" s="133"/>
      <c r="AR3632" s="133"/>
      <c r="AS3632" s="133"/>
      <c r="AT3632" s="133"/>
      <c r="AU3632" s="133"/>
      <c r="AV3632" s="152"/>
      <c r="AW3632" s="134"/>
      <c r="AX3632" s="135"/>
    </row>
    <row r="3633" spans="1:50" x14ac:dyDescent="0.25">
      <c r="A3633" s="3"/>
      <c r="B3633" s="129"/>
      <c r="X3633" s="72"/>
      <c r="Y3633" s="132"/>
      <c r="AB3633" s="131"/>
      <c r="AC3633" s="131"/>
      <c r="AD3633" s="131"/>
      <c r="AE3633" s="131"/>
      <c r="AF3633" s="131"/>
      <c r="AG3633" s="131"/>
      <c r="AH3633" s="131"/>
      <c r="AI3633" s="131"/>
      <c r="AJ3633" s="140"/>
      <c r="AK3633" s="72"/>
      <c r="AL3633" s="133"/>
      <c r="AM3633" s="133"/>
      <c r="AN3633" s="133"/>
      <c r="AO3633" s="133"/>
      <c r="AP3633" s="133"/>
      <c r="AQ3633" s="133"/>
      <c r="AR3633" s="133"/>
      <c r="AS3633" s="133"/>
      <c r="AT3633" s="133"/>
      <c r="AU3633" s="133"/>
      <c r="AV3633" s="152"/>
      <c r="AW3633" s="134"/>
      <c r="AX3633" s="135"/>
    </row>
    <row r="3634" spans="1:50" x14ac:dyDescent="0.25">
      <c r="A3634" s="3"/>
      <c r="B3634" s="129"/>
      <c r="X3634" s="72"/>
      <c r="Y3634" s="132"/>
      <c r="AB3634" s="131"/>
      <c r="AC3634" s="131"/>
      <c r="AD3634" s="131"/>
      <c r="AE3634" s="131"/>
      <c r="AF3634" s="131"/>
      <c r="AG3634" s="131"/>
      <c r="AH3634" s="131"/>
      <c r="AI3634" s="131"/>
      <c r="AJ3634" s="140"/>
      <c r="AK3634" s="72"/>
      <c r="AL3634" s="133"/>
      <c r="AM3634" s="133"/>
      <c r="AN3634" s="133"/>
      <c r="AO3634" s="133"/>
      <c r="AP3634" s="133"/>
      <c r="AQ3634" s="133"/>
      <c r="AR3634" s="133"/>
      <c r="AS3634" s="133"/>
      <c r="AT3634" s="133"/>
      <c r="AU3634" s="133"/>
      <c r="AV3634" s="152"/>
      <c r="AW3634" s="134"/>
      <c r="AX3634" s="135"/>
    </row>
    <row r="3635" spans="1:50" x14ac:dyDescent="0.25">
      <c r="A3635" s="3"/>
      <c r="B3635" s="129"/>
      <c r="X3635" s="72"/>
      <c r="Y3635" s="132"/>
      <c r="AB3635" s="131"/>
      <c r="AC3635" s="131"/>
      <c r="AD3635" s="131"/>
      <c r="AE3635" s="131"/>
      <c r="AF3635" s="131"/>
      <c r="AG3635" s="131"/>
      <c r="AH3635" s="131"/>
      <c r="AI3635" s="131"/>
      <c r="AJ3635" s="140"/>
      <c r="AK3635" s="72"/>
      <c r="AL3635" s="133"/>
      <c r="AM3635" s="133"/>
      <c r="AN3635" s="133"/>
      <c r="AO3635" s="133"/>
      <c r="AP3635" s="133"/>
      <c r="AQ3635" s="133"/>
      <c r="AR3635" s="133"/>
      <c r="AS3635" s="133"/>
      <c r="AT3635" s="133"/>
      <c r="AU3635" s="133"/>
      <c r="AV3635" s="152"/>
      <c r="AW3635" s="134"/>
      <c r="AX3635" s="135"/>
    </row>
    <row r="3636" spans="1:50" x14ac:dyDescent="0.25">
      <c r="A3636" s="3"/>
      <c r="B3636" s="129"/>
      <c r="X3636" s="72"/>
      <c r="Y3636" s="132"/>
      <c r="AB3636" s="131"/>
      <c r="AC3636" s="131"/>
      <c r="AD3636" s="131"/>
      <c r="AE3636" s="131"/>
      <c r="AF3636" s="131"/>
      <c r="AG3636" s="131"/>
      <c r="AH3636" s="131"/>
      <c r="AI3636" s="131"/>
      <c r="AJ3636" s="140"/>
      <c r="AK3636" s="72"/>
      <c r="AL3636" s="133"/>
      <c r="AM3636" s="133"/>
      <c r="AN3636" s="133"/>
      <c r="AO3636" s="133"/>
      <c r="AP3636" s="133"/>
      <c r="AQ3636" s="133"/>
      <c r="AR3636" s="133"/>
      <c r="AS3636" s="133"/>
      <c r="AT3636" s="133"/>
      <c r="AU3636" s="133"/>
      <c r="AV3636" s="152"/>
      <c r="AW3636" s="134"/>
      <c r="AX3636" s="135"/>
    </row>
    <row r="3637" spans="1:50" x14ac:dyDescent="0.25">
      <c r="A3637" s="3"/>
      <c r="B3637" s="129"/>
      <c r="X3637" s="72"/>
      <c r="Y3637" s="132"/>
      <c r="AB3637" s="131"/>
      <c r="AC3637" s="131"/>
      <c r="AD3637" s="131"/>
      <c r="AE3637" s="131"/>
      <c r="AF3637" s="131"/>
      <c r="AG3637" s="131"/>
      <c r="AH3637" s="131"/>
      <c r="AI3637" s="131"/>
      <c r="AJ3637" s="140"/>
      <c r="AK3637" s="72"/>
      <c r="AL3637" s="133"/>
      <c r="AM3637" s="133"/>
      <c r="AN3637" s="133"/>
      <c r="AO3637" s="133"/>
      <c r="AP3637" s="133"/>
      <c r="AQ3637" s="133"/>
      <c r="AR3637" s="133"/>
      <c r="AS3637" s="133"/>
      <c r="AT3637" s="133"/>
      <c r="AU3637" s="133"/>
      <c r="AV3637" s="152"/>
      <c r="AW3637" s="134"/>
      <c r="AX3637" s="135"/>
    </row>
    <row r="3638" spans="1:50" x14ac:dyDescent="0.25">
      <c r="A3638" s="3"/>
      <c r="B3638" s="129"/>
      <c r="X3638" s="72"/>
      <c r="Y3638" s="132"/>
      <c r="AB3638" s="131"/>
      <c r="AC3638" s="131"/>
      <c r="AD3638" s="131"/>
      <c r="AE3638" s="131"/>
      <c r="AF3638" s="131"/>
      <c r="AG3638" s="131"/>
      <c r="AH3638" s="131"/>
      <c r="AI3638" s="131"/>
      <c r="AJ3638" s="140"/>
      <c r="AK3638" s="72"/>
      <c r="AL3638" s="133"/>
      <c r="AM3638" s="133"/>
      <c r="AN3638" s="133"/>
      <c r="AO3638" s="133"/>
      <c r="AP3638" s="133"/>
      <c r="AQ3638" s="133"/>
      <c r="AR3638" s="133"/>
      <c r="AS3638" s="133"/>
      <c r="AT3638" s="133"/>
      <c r="AU3638" s="133"/>
      <c r="AV3638" s="152"/>
      <c r="AW3638" s="134"/>
      <c r="AX3638" s="135"/>
    </row>
    <row r="3639" spans="1:50" x14ac:dyDescent="0.25">
      <c r="A3639" s="3"/>
      <c r="B3639" s="129"/>
      <c r="X3639" s="72"/>
      <c r="Y3639" s="132"/>
      <c r="AB3639" s="131"/>
      <c r="AC3639" s="131"/>
      <c r="AD3639" s="131"/>
      <c r="AE3639" s="131"/>
      <c r="AF3639" s="131"/>
      <c r="AG3639" s="131"/>
      <c r="AH3639" s="131"/>
      <c r="AI3639" s="131"/>
      <c r="AJ3639" s="140"/>
      <c r="AK3639" s="72"/>
      <c r="AL3639" s="133"/>
      <c r="AM3639" s="133"/>
      <c r="AN3639" s="133"/>
      <c r="AO3639" s="133"/>
      <c r="AP3639" s="133"/>
      <c r="AQ3639" s="133"/>
      <c r="AR3639" s="133"/>
      <c r="AS3639" s="133"/>
      <c r="AT3639" s="133"/>
      <c r="AU3639" s="133"/>
      <c r="AV3639" s="152"/>
      <c r="AW3639" s="134"/>
      <c r="AX3639" s="135"/>
    </row>
    <row r="3640" spans="1:50" x14ac:dyDescent="0.25">
      <c r="A3640" s="3"/>
      <c r="B3640" s="129"/>
      <c r="X3640" s="72"/>
      <c r="Y3640" s="132"/>
      <c r="AB3640" s="131"/>
      <c r="AC3640" s="131"/>
      <c r="AD3640" s="131"/>
      <c r="AE3640" s="131"/>
      <c r="AF3640" s="131"/>
      <c r="AG3640" s="131"/>
      <c r="AH3640" s="131"/>
      <c r="AI3640" s="131"/>
      <c r="AJ3640" s="140"/>
      <c r="AK3640" s="72"/>
      <c r="AL3640" s="133"/>
      <c r="AM3640" s="133"/>
      <c r="AN3640" s="133"/>
      <c r="AO3640" s="133"/>
      <c r="AP3640" s="133"/>
      <c r="AQ3640" s="133"/>
      <c r="AR3640" s="133"/>
      <c r="AS3640" s="133"/>
      <c r="AT3640" s="133"/>
      <c r="AU3640" s="133"/>
      <c r="AV3640" s="152"/>
      <c r="AW3640" s="134"/>
      <c r="AX3640" s="135"/>
    </row>
    <row r="3641" spans="1:50" x14ac:dyDescent="0.25">
      <c r="A3641" s="3"/>
      <c r="B3641" s="129"/>
      <c r="X3641" s="72"/>
      <c r="Y3641" s="132"/>
      <c r="AB3641" s="131"/>
      <c r="AC3641" s="131"/>
      <c r="AD3641" s="131"/>
      <c r="AE3641" s="131"/>
      <c r="AF3641" s="131"/>
      <c r="AG3641" s="131"/>
      <c r="AH3641" s="131"/>
      <c r="AI3641" s="131"/>
      <c r="AJ3641" s="140"/>
      <c r="AK3641" s="72"/>
      <c r="AL3641" s="133"/>
      <c r="AM3641" s="133"/>
      <c r="AN3641" s="133"/>
      <c r="AO3641" s="133"/>
      <c r="AP3641" s="133"/>
      <c r="AQ3641" s="133"/>
      <c r="AR3641" s="133"/>
      <c r="AS3641" s="133"/>
      <c r="AT3641" s="133"/>
      <c r="AU3641" s="133"/>
      <c r="AV3641" s="152"/>
      <c r="AW3641" s="134"/>
      <c r="AX3641" s="135"/>
    </row>
    <row r="3642" spans="1:50" x14ac:dyDescent="0.25">
      <c r="A3642" s="3"/>
      <c r="B3642" s="129"/>
      <c r="X3642" s="72"/>
      <c r="Y3642" s="132"/>
      <c r="AB3642" s="131"/>
      <c r="AC3642" s="131"/>
      <c r="AD3642" s="131"/>
      <c r="AE3642" s="131"/>
      <c r="AF3642" s="131"/>
      <c r="AG3642" s="131"/>
      <c r="AH3642" s="131"/>
      <c r="AI3642" s="131"/>
      <c r="AJ3642" s="140"/>
      <c r="AK3642" s="72"/>
      <c r="AL3642" s="133"/>
      <c r="AM3642" s="133"/>
      <c r="AN3642" s="133"/>
      <c r="AO3642" s="133"/>
      <c r="AP3642" s="133"/>
      <c r="AQ3642" s="133"/>
      <c r="AR3642" s="133"/>
      <c r="AS3642" s="133"/>
      <c r="AT3642" s="133"/>
      <c r="AU3642" s="133"/>
      <c r="AV3642" s="152"/>
      <c r="AW3642" s="134"/>
      <c r="AX3642" s="135"/>
    </row>
    <row r="3643" spans="1:50" x14ac:dyDescent="0.25">
      <c r="A3643" s="3"/>
      <c r="B3643" s="129"/>
      <c r="X3643" s="72"/>
      <c r="Y3643" s="132"/>
      <c r="AB3643" s="131"/>
      <c r="AC3643" s="131"/>
      <c r="AD3643" s="131"/>
      <c r="AE3643" s="131"/>
      <c r="AF3643" s="131"/>
      <c r="AG3643" s="131"/>
      <c r="AH3643" s="131"/>
      <c r="AI3643" s="131"/>
      <c r="AJ3643" s="140"/>
      <c r="AK3643" s="72"/>
      <c r="AL3643" s="133"/>
      <c r="AM3643" s="133"/>
      <c r="AN3643" s="133"/>
      <c r="AO3643" s="133"/>
      <c r="AP3643" s="133"/>
      <c r="AQ3643" s="133"/>
      <c r="AR3643" s="133"/>
      <c r="AS3643" s="133"/>
      <c r="AT3643" s="133"/>
      <c r="AU3643" s="133"/>
      <c r="AV3643" s="152"/>
      <c r="AW3643" s="134"/>
      <c r="AX3643" s="135"/>
    </row>
    <row r="3644" spans="1:50" x14ac:dyDescent="0.25">
      <c r="A3644" s="3"/>
      <c r="B3644" s="129"/>
      <c r="X3644" s="72"/>
      <c r="Y3644" s="132"/>
      <c r="AB3644" s="131"/>
      <c r="AC3644" s="131"/>
      <c r="AD3644" s="131"/>
      <c r="AE3644" s="131"/>
      <c r="AF3644" s="131"/>
      <c r="AG3644" s="131"/>
      <c r="AH3644" s="131"/>
      <c r="AI3644" s="131"/>
      <c r="AJ3644" s="140"/>
      <c r="AK3644" s="72"/>
      <c r="AL3644" s="133"/>
      <c r="AM3644" s="133"/>
      <c r="AN3644" s="133"/>
      <c r="AO3644" s="133"/>
      <c r="AP3644" s="133"/>
      <c r="AQ3644" s="133"/>
      <c r="AR3644" s="133"/>
      <c r="AS3644" s="133"/>
      <c r="AT3644" s="133"/>
      <c r="AU3644" s="133"/>
      <c r="AV3644" s="152"/>
      <c r="AW3644" s="134"/>
      <c r="AX3644" s="135"/>
    </row>
    <row r="3645" spans="1:50" x14ac:dyDescent="0.25">
      <c r="A3645" s="3"/>
      <c r="B3645" s="129"/>
      <c r="X3645" s="72"/>
      <c r="Y3645" s="132"/>
      <c r="AB3645" s="131"/>
      <c r="AC3645" s="131"/>
      <c r="AD3645" s="131"/>
      <c r="AE3645" s="131"/>
      <c r="AF3645" s="131"/>
      <c r="AG3645" s="131"/>
      <c r="AH3645" s="131"/>
      <c r="AI3645" s="131"/>
      <c r="AJ3645" s="140"/>
      <c r="AK3645" s="72"/>
      <c r="AL3645" s="133"/>
      <c r="AM3645" s="133"/>
      <c r="AN3645" s="133"/>
      <c r="AO3645" s="133"/>
      <c r="AP3645" s="133"/>
      <c r="AQ3645" s="133"/>
      <c r="AR3645" s="133"/>
      <c r="AS3645" s="133"/>
      <c r="AT3645" s="133"/>
      <c r="AU3645" s="133"/>
      <c r="AV3645" s="152"/>
      <c r="AW3645" s="134"/>
      <c r="AX3645" s="135"/>
    </row>
    <row r="3646" spans="1:50" x14ac:dyDescent="0.25">
      <c r="A3646" s="3"/>
      <c r="B3646" s="129"/>
      <c r="X3646" s="72"/>
      <c r="Y3646" s="132"/>
      <c r="AB3646" s="131"/>
      <c r="AC3646" s="131"/>
      <c r="AD3646" s="131"/>
      <c r="AE3646" s="131"/>
      <c r="AF3646" s="131"/>
      <c r="AG3646" s="131"/>
      <c r="AH3646" s="131"/>
      <c r="AI3646" s="131"/>
      <c r="AJ3646" s="140"/>
      <c r="AK3646" s="72"/>
      <c r="AL3646" s="133"/>
      <c r="AM3646" s="133"/>
      <c r="AN3646" s="133"/>
      <c r="AO3646" s="133"/>
      <c r="AP3646" s="133"/>
      <c r="AQ3646" s="133"/>
      <c r="AR3646" s="133"/>
      <c r="AS3646" s="133"/>
      <c r="AT3646" s="133"/>
      <c r="AU3646" s="133"/>
      <c r="AV3646" s="152"/>
      <c r="AW3646" s="134"/>
      <c r="AX3646" s="135"/>
    </row>
    <row r="3647" spans="1:50" x14ac:dyDescent="0.25">
      <c r="A3647" s="3"/>
      <c r="B3647" s="129"/>
      <c r="X3647" s="72"/>
      <c r="Y3647" s="132"/>
      <c r="AB3647" s="131"/>
      <c r="AC3647" s="131"/>
      <c r="AD3647" s="131"/>
      <c r="AE3647" s="131"/>
      <c r="AF3647" s="131"/>
      <c r="AG3647" s="131"/>
      <c r="AH3647" s="131"/>
      <c r="AI3647" s="131"/>
      <c r="AJ3647" s="140"/>
      <c r="AK3647" s="72"/>
      <c r="AL3647" s="133"/>
      <c r="AM3647" s="133"/>
      <c r="AN3647" s="133"/>
      <c r="AO3647" s="133"/>
      <c r="AP3647" s="133"/>
      <c r="AQ3647" s="133"/>
      <c r="AR3647" s="133"/>
      <c r="AS3647" s="133"/>
      <c r="AT3647" s="133"/>
      <c r="AU3647" s="133"/>
      <c r="AV3647" s="152"/>
      <c r="AW3647" s="134"/>
      <c r="AX3647" s="135"/>
    </row>
    <row r="3648" spans="1:50" x14ac:dyDescent="0.25">
      <c r="A3648" s="3"/>
      <c r="B3648" s="129"/>
      <c r="X3648" s="72"/>
      <c r="Y3648" s="132"/>
      <c r="AB3648" s="131"/>
      <c r="AC3648" s="131"/>
      <c r="AD3648" s="131"/>
      <c r="AE3648" s="131"/>
      <c r="AF3648" s="131"/>
      <c r="AG3648" s="131"/>
      <c r="AH3648" s="131"/>
      <c r="AI3648" s="131"/>
      <c r="AJ3648" s="140"/>
      <c r="AK3648" s="72"/>
      <c r="AL3648" s="133"/>
      <c r="AM3648" s="133"/>
      <c r="AN3648" s="133"/>
      <c r="AO3648" s="133"/>
      <c r="AP3648" s="133"/>
      <c r="AQ3648" s="133"/>
      <c r="AR3648" s="133"/>
      <c r="AS3648" s="133"/>
      <c r="AT3648" s="133"/>
      <c r="AU3648" s="133"/>
      <c r="AV3648" s="152"/>
      <c r="AW3648" s="134"/>
      <c r="AX3648" s="135"/>
    </row>
    <row r="3649" spans="1:50" x14ac:dyDescent="0.25">
      <c r="A3649" s="3"/>
      <c r="B3649" s="129"/>
      <c r="X3649" s="72"/>
      <c r="Y3649" s="132"/>
      <c r="AB3649" s="131"/>
      <c r="AC3649" s="131"/>
      <c r="AD3649" s="131"/>
      <c r="AE3649" s="131"/>
      <c r="AF3649" s="131"/>
      <c r="AG3649" s="131"/>
      <c r="AH3649" s="131"/>
      <c r="AI3649" s="131"/>
      <c r="AJ3649" s="140"/>
      <c r="AK3649" s="72"/>
      <c r="AL3649" s="133"/>
      <c r="AM3649" s="133"/>
      <c r="AN3649" s="133"/>
      <c r="AO3649" s="133"/>
      <c r="AP3649" s="133"/>
      <c r="AQ3649" s="133"/>
      <c r="AR3649" s="133"/>
      <c r="AS3649" s="133"/>
      <c r="AT3649" s="133"/>
      <c r="AU3649" s="133"/>
      <c r="AV3649" s="152"/>
      <c r="AW3649" s="134"/>
      <c r="AX3649" s="135"/>
    </row>
    <row r="3650" spans="1:50" x14ac:dyDescent="0.25">
      <c r="A3650" s="3"/>
      <c r="B3650" s="129"/>
      <c r="X3650" s="72"/>
      <c r="Y3650" s="132"/>
      <c r="AB3650" s="131"/>
      <c r="AC3650" s="131"/>
      <c r="AD3650" s="131"/>
      <c r="AE3650" s="131"/>
      <c r="AF3650" s="131"/>
      <c r="AG3650" s="131"/>
      <c r="AH3650" s="131"/>
      <c r="AI3650" s="131"/>
      <c r="AJ3650" s="140"/>
      <c r="AK3650" s="72"/>
      <c r="AL3650" s="133"/>
      <c r="AM3650" s="133"/>
      <c r="AN3650" s="133"/>
      <c r="AO3650" s="133"/>
      <c r="AP3650" s="133"/>
      <c r="AQ3650" s="133"/>
      <c r="AR3650" s="133"/>
      <c r="AS3650" s="133"/>
      <c r="AT3650" s="133"/>
      <c r="AU3650" s="133"/>
      <c r="AV3650" s="152"/>
      <c r="AW3650" s="134"/>
      <c r="AX3650" s="135"/>
    </row>
    <row r="3651" spans="1:50" x14ac:dyDescent="0.25">
      <c r="A3651" s="3"/>
      <c r="B3651" s="129"/>
      <c r="X3651" s="72"/>
      <c r="Y3651" s="132"/>
      <c r="AB3651" s="131"/>
      <c r="AC3651" s="131"/>
      <c r="AD3651" s="131"/>
      <c r="AE3651" s="131"/>
      <c r="AF3651" s="131"/>
      <c r="AG3651" s="131"/>
      <c r="AH3651" s="131"/>
      <c r="AI3651" s="131"/>
      <c r="AJ3651" s="140"/>
      <c r="AK3651" s="72"/>
      <c r="AL3651" s="133"/>
      <c r="AM3651" s="133"/>
      <c r="AN3651" s="133"/>
      <c r="AO3651" s="133"/>
      <c r="AP3651" s="133"/>
      <c r="AQ3651" s="133"/>
      <c r="AR3651" s="133"/>
      <c r="AS3651" s="133"/>
      <c r="AT3651" s="133"/>
      <c r="AU3651" s="133"/>
      <c r="AV3651" s="152"/>
      <c r="AW3651" s="134"/>
      <c r="AX3651" s="135"/>
    </row>
    <row r="3652" spans="1:50" x14ac:dyDescent="0.25">
      <c r="A3652" s="3"/>
      <c r="B3652" s="129"/>
      <c r="X3652" s="72"/>
      <c r="Y3652" s="132"/>
      <c r="AB3652" s="131"/>
      <c r="AC3652" s="131"/>
      <c r="AD3652" s="131"/>
      <c r="AE3652" s="131"/>
      <c r="AF3652" s="131"/>
      <c r="AG3652" s="131"/>
      <c r="AH3652" s="131"/>
      <c r="AI3652" s="131"/>
      <c r="AJ3652" s="140"/>
      <c r="AK3652" s="72"/>
      <c r="AL3652" s="133"/>
      <c r="AM3652" s="133"/>
      <c r="AN3652" s="133"/>
      <c r="AO3652" s="133"/>
      <c r="AP3652" s="133"/>
      <c r="AQ3652" s="133"/>
      <c r="AR3652" s="133"/>
      <c r="AS3652" s="133"/>
      <c r="AT3652" s="133"/>
      <c r="AU3652" s="133"/>
      <c r="AV3652" s="152"/>
      <c r="AW3652" s="134"/>
      <c r="AX3652" s="135"/>
    </row>
    <row r="3653" spans="1:50" x14ac:dyDescent="0.25">
      <c r="A3653" s="3"/>
      <c r="B3653" s="129"/>
      <c r="X3653" s="72"/>
      <c r="Y3653" s="132"/>
      <c r="AB3653" s="131"/>
      <c r="AC3653" s="131"/>
      <c r="AD3653" s="131"/>
      <c r="AE3653" s="131"/>
      <c r="AF3653" s="131"/>
      <c r="AG3653" s="131"/>
      <c r="AH3653" s="131"/>
      <c r="AI3653" s="131"/>
      <c r="AJ3653" s="140"/>
      <c r="AK3653" s="72"/>
      <c r="AL3653" s="133"/>
      <c r="AM3653" s="133"/>
      <c r="AN3653" s="133"/>
      <c r="AO3653" s="133"/>
      <c r="AP3653" s="133"/>
      <c r="AQ3653" s="133"/>
      <c r="AR3653" s="133"/>
      <c r="AS3653" s="133"/>
      <c r="AT3653" s="133"/>
      <c r="AU3653" s="133"/>
      <c r="AV3653" s="152"/>
      <c r="AW3653" s="134"/>
      <c r="AX3653" s="135"/>
    </row>
    <row r="3654" spans="1:50" x14ac:dyDescent="0.25">
      <c r="A3654" s="3"/>
      <c r="B3654" s="129"/>
      <c r="X3654" s="72"/>
      <c r="Y3654" s="132"/>
      <c r="AB3654" s="131"/>
      <c r="AC3654" s="131"/>
      <c r="AD3654" s="131"/>
      <c r="AE3654" s="131"/>
      <c r="AF3654" s="131"/>
      <c r="AG3654" s="131"/>
      <c r="AH3654" s="131"/>
      <c r="AI3654" s="131"/>
      <c r="AJ3654" s="140"/>
      <c r="AK3654" s="72"/>
      <c r="AL3654" s="133"/>
      <c r="AM3654" s="133"/>
      <c r="AN3654" s="133"/>
      <c r="AO3654" s="133"/>
      <c r="AP3654" s="133"/>
      <c r="AQ3654" s="133"/>
      <c r="AR3654" s="133"/>
      <c r="AS3654" s="133"/>
      <c r="AT3654" s="133"/>
      <c r="AU3654" s="133"/>
      <c r="AV3654" s="152"/>
      <c r="AW3654" s="134"/>
      <c r="AX3654" s="135"/>
    </row>
    <row r="3655" spans="1:50" x14ac:dyDescent="0.25">
      <c r="A3655" s="3"/>
      <c r="B3655" s="129"/>
      <c r="X3655" s="72"/>
      <c r="Y3655" s="132"/>
      <c r="AB3655" s="131"/>
      <c r="AC3655" s="131"/>
      <c r="AD3655" s="131"/>
      <c r="AE3655" s="131"/>
      <c r="AF3655" s="131"/>
      <c r="AG3655" s="131"/>
      <c r="AH3655" s="131"/>
      <c r="AI3655" s="131"/>
      <c r="AJ3655" s="140"/>
      <c r="AK3655" s="72"/>
      <c r="AL3655" s="133"/>
      <c r="AM3655" s="133"/>
      <c r="AN3655" s="133"/>
      <c r="AO3655" s="133"/>
      <c r="AP3655" s="133"/>
      <c r="AQ3655" s="133"/>
      <c r="AR3655" s="133"/>
      <c r="AS3655" s="133"/>
      <c r="AT3655" s="133"/>
      <c r="AU3655" s="133"/>
      <c r="AV3655" s="152"/>
      <c r="AW3655" s="134"/>
      <c r="AX3655" s="135"/>
    </row>
    <row r="3656" spans="1:50" x14ac:dyDescent="0.25">
      <c r="A3656" s="3"/>
      <c r="B3656" s="129"/>
      <c r="X3656" s="72"/>
      <c r="Y3656" s="132"/>
      <c r="AB3656" s="131"/>
      <c r="AC3656" s="131"/>
      <c r="AD3656" s="131"/>
      <c r="AE3656" s="131"/>
      <c r="AF3656" s="131"/>
      <c r="AG3656" s="131"/>
      <c r="AH3656" s="131"/>
      <c r="AI3656" s="131"/>
      <c r="AJ3656" s="140"/>
      <c r="AK3656" s="72"/>
      <c r="AL3656" s="133"/>
      <c r="AM3656" s="133"/>
      <c r="AN3656" s="133"/>
      <c r="AO3656" s="133"/>
      <c r="AP3656" s="133"/>
      <c r="AQ3656" s="133"/>
      <c r="AR3656" s="133"/>
      <c r="AS3656" s="133"/>
      <c r="AT3656" s="133"/>
      <c r="AU3656" s="133"/>
      <c r="AV3656" s="152"/>
      <c r="AW3656" s="134"/>
      <c r="AX3656" s="135"/>
    </row>
    <row r="3657" spans="1:50" x14ac:dyDescent="0.25">
      <c r="A3657" s="3"/>
      <c r="B3657" s="129"/>
      <c r="X3657" s="72"/>
      <c r="Y3657" s="132"/>
      <c r="AB3657" s="131"/>
      <c r="AC3657" s="131"/>
      <c r="AD3657" s="131"/>
      <c r="AE3657" s="131"/>
      <c r="AF3657" s="131"/>
      <c r="AG3657" s="131"/>
      <c r="AH3657" s="131"/>
      <c r="AI3657" s="131"/>
      <c r="AJ3657" s="140"/>
      <c r="AK3657" s="72"/>
      <c r="AL3657" s="133"/>
      <c r="AM3657" s="133"/>
      <c r="AN3657" s="133"/>
      <c r="AO3657" s="133"/>
      <c r="AP3657" s="133"/>
      <c r="AQ3657" s="133"/>
      <c r="AR3657" s="133"/>
      <c r="AS3657" s="133"/>
      <c r="AT3657" s="133"/>
      <c r="AU3657" s="133"/>
      <c r="AV3657" s="152"/>
      <c r="AW3657" s="134"/>
      <c r="AX3657" s="135"/>
    </row>
    <row r="3658" spans="1:50" x14ac:dyDescent="0.25">
      <c r="A3658" s="3"/>
      <c r="B3658" s="129"/>
      <c r="X3658" s="72"/>
      <c r="Y3658" s="132"/>
      <c r="AB3658" s="131"/>
      <c r="AC3658" s="131"/>
      <c r="AD3658" s="131"/>
      <c r="AE3658" s="131"/>
      <c r="AF3658" s="131"/>
      <c r="AG3658" s="131"/>
      <c r="AH3658" s="131"/>
      <c r="AI3658" s="131"/>
      <c r="AJ3658" s="140"/>
      <c r="AK3658" s="72"/>
      <c r="AL3658" s="133"/>
      <c r="AM3658" s="133"/>
      <c r="AN3658" s="133"/>
      <c r="AO3658" s="133"/>
      <c r="AP3658" s="133"/>
      <c r="AQ3658" s="133"/>
      <c r="AR3658" s="133"/>
      <c r="AS3658" s="133"/>
      <c r="AT3658" s="133"/>
      <c r="AU3658" s="133"/>
      <c r="AV3658" s="152"/>
      <c r="AW3658" s="134"/>
      <c r="AX3658" s="135"/>
    </row>
    <row r="3659" spans="1:50" x14ac:dyDescent="0.25">
      <c r="A3659" s="3"/>
      <c r="B3659" s="129"/>
      <c r="X3659" s="72"/>
      <c r="Y3659" s="132"/>
      <c r="AB3659" s="131"/>
      <c r="AC3659" s="131"/>
      <c r="AD3659" s="131"/>
      <c r="AE3659" s="131"/>
      <c r="AF3659" s="131"/>
      <c r="AG3659" s="131"/>
      <c r="AH3659" s="131"/>
      <c r="AI3659" s="131"/>
      <c r="AJ3659" s="140"/>
      <c r="AK3659" s="72"/>
      <c r="AL3659" s="133"/>
      <c r="AM3659" s="133"/>
      <c r="AN3659" s="133"/>
      <c r="AO3659" s="133"/>
      <c r="AP3659" s="133"/>
      <c r="AQ3659" s="133"/>
      <c r="AR3659" s="133"/>
      <c r="AS3659" s="133"/>
      <c r="AT3659" s="133"/>
      <c r="AU3659" s="133"/>
      <c r="AV3659" s="152"/>
      <c r="AW3659" s="134"/>
      <c r="AX3659" s="135"/>
    </row>
    <row r="3660" spans="1:50" x14ac:dyDescent="0.25">
      <c r="A3660" s="3"/>
      <c r="B3660" s="129"/>
      <c r="X3660" s="72"/>
      <c r="Y3660" s="132"/>
      <c r="AB3660" s="131"/>
      <c r="AC3660" s="131"/>
      <c r="AD3660" s="131"/>
      <c r="AE3660" s="131"/>
      <c r="AF3660" s="131"/>
      <c r="AG3660" s="131"/>
      <c r="AH3660" s="131"/>
      <c r="AI3660" s="131"/>
      <c r="AJ3660" s="140"/>
      <c r="AK3660" s="72"/>
      <c r="AL3660" s="133"/>
      <c r="AM3660" s="133"/>
      <c r="AN3660" s="133"/>
      <c r="AO3660" s="133"/>
      <c r="AP3660" s="133"/>
      <c r="AQ3660" s="133"/>
      <c r="AR3660" s="133"/>
      <c r="AS3660" s="133"/>
      <c r="AT3660" s="133"/>
      <c r="AU3660" s="133"/>
      <c r="AV3660" s="152"/>
      <c r="AW3660" s="134"/>
      <c r="AX3660" s="135"/>
    </row>
    <row r="3661" spans="1:50" x14ac:dyDescent="0.25">
      <c r="A3661" s="3"/>
      <c r="B3661" s="129"/>
      <c r="X3661" s="72"/>
      <c r="Y3661" s="132"/>
      <c r="AB3661" s="131"/>
      <c r="AC3661" s="131"/>
      <c r="AD3661" s="131"/>
      <c r="AE3661" s="131"/>
      <c r="AF3661" s="131"/>
      <c r="AG3661" s="131"/>
      <c r="AH3661" s="131"/>
      <c r="AI3661" s="131"/>
      <c r="AJ3661" s="140"/>
      <c r="AK3661" s="72"/>
      <c r="AL3661" s="133"/>
      <c r="AM3661" s="133"/>
      <c r="AN3661" s="133"/>
      <c r="AO3661" s="133"/>
      <c r="AP3661" s="133"/>
      <c r="AQ3661" s="133"/>
      <c r="AR3661" s="133"/>
      <c r="AS3661" s="133"/>
      <c r="AT3661" s="133"/>
      <c r="AU3661" s="133"/>
      <c r="AV3661" s="152"/>
      <c r="AW3661" s="134"/>
      <c r="AX3661" s="135"/>
    </row>
    <row r="3662" spans="1:50" x14ac:dyDescent="0.25">
      <c r="A3662" s="3"/>
      <c r="B3662" s="129"/>
      <c r="X3662" s="72"/>
      <c r="Y3662" s="132"/>
      <c r="AB3662" s="131"/>
      <c r="AC3662" s="131"/>
      <c r="AD3662" s="131"/>
      <c r="AE3662" s="131"/>
      <c r="AF3662" s="131"/>
      <c r="AG3662" s="131"/>
      <c r="AH3662" s="131"/>
      <c r="AI3662" s="131"/>
      <c r="AJ3662" s="140"/>
      <c r="AK3662" s="72"/>
      <c r="AL3662" s="133"/>
      <c r="AM3662" s="133"/>
      <c r="AN3662" s="133"/>
      <c r="AO3662" s="133"/>
      <c r="AP3662" s="133"/>
      <c r="AQ3662" s="133"/>
      <c r="AR3662" s="133"/>
      <c r="AS3662" s="133"/>
      <c r="AT3662" s="133"/>
      <c r="AU3662" s="133"/>
      <c r="AV3662" s="152"/>
      <c r="AW3662" s="134"/>
      <c r="AX3662" s="135"/>
    </row>
    <row r="3663" spans="1:50" x14ac:dyDescent="0.25">
      <c r="A3663" s="3"/>
      <c r="B3663" s="129"/>
      <c r="X3663" s="72"/>
      <c r="Y3663" s="132"/>
      <c r="AB3663" s="131"/>
      <c r="AC3663" s="131"/>
      <c r="AD3663" s="131"/>
      <c r="AE3663" s="131"/>
      <c r="AF3663" s="131"/>
      <c r="AG3663" s="131"/>
      <c r="AH3663" s="131"/>
      <c r="AI3663" s="131"/>
      <c r="AJ3663" s="140"/>
      <c r="AK3663" s="72"/>
      <c r="AL3663" s="133"/>
      <c r="AM3663" s="133"/>
      <c r="AN3663" s="133"/>
      <c r="AO3663" s="133"/>
      <c r="AP3663" s="133"/>
      <c r="AQ3663" s="133"/>
      <c r="AR3663" s="133"/>
      <c r="AS3663" s="133"/>
      <c r="AT3663" s="133"/>
      <c r="AU3663" s="133"/>
      <c r="AV3663" s="152"/>
      <c r="AW3663" s="134"/>
      <c r="AX3663" s="135"/>
    </row>
    <row r="3664" spans="1:50" x14ac:dyDescent="0.25">
      <c r="A3664" s="3"/>
      <c r="B3664" s="129"/>
      <c r="X3664" s="72"/>
      <c r="Y3664" s="132"/>
      <c r="AB3664" s="131"/>
      <c r="AC3664" s="131"/>
      <c r="AD3664" s="131"/>
      <c r="AE3664" s="131"/>
      <c r="AF3664" s="131"/>
      <c r="AG3664" s="131"/>
      <c r="AH3664" s="131"/>
      <c r="AI3664" s="131"/>
      <c r="AJ3664" s="140"/>
      <c r="AK3664" s="72"/>
      <c r="AL3664" s="133"/>
      <c r="AM3664" s="133"/>
      <c r="AN3664" s="133"/>
      <c r="AO3664" s="133"/>
      <c r="AP3664" s="133"/>
      <c r="AQ3664" s="133"/>
      <c r="AR3664" s="133"/>
      <c r="AS3664" s="133"/>
      <c r="AT3664" s="133"/>
      <c r="AU3664" s="133"/>
      <c r="AV3664" s="152"/>
      <c r="AW3664" s="134"/>
      <c r="AX3664" s="135"/>
    </row>
    <row r="3665" spans="1:50" x14ac:dyDescent="0.25">
      <c r="A3665" s="3"/>
      <c r="B3665" s="129"/>
      <c r="X3665" s="72"/>
      <c r="Y3665" s="132"/>
      <c r="AB3665" s="131"/>
      <c r="AC3665" s="131"/>
      <c r="AD3665" s="131"/>
      <c r="AE3665" s="131"/>
      <c r="AF3665" s="131"/>
      <c r="AG3665" s="131"/>
      <c r="AH3665" s="131"/>
      <c r="AI3665" s="131"/>
      <c r="AJ3665" s="140"/>
      <c r="AK3665" s="72"/>
      <c r="AL3665" s="133"/>
      <c r="AM3665" s="133"/>
      <c r="AN3665" s="133"/>
      <c r="AO3665" s="133"/>
      <c r="AP3665" s="133"/>
      <c r="AQ3665" s="133"/>
      <c r="AR3665" s="133"/>
      <c r="AS3665" s="133"/>
      <c r="AT3665" s="133"/>
      <c r="AU3665" s="133"/>
      <c r="AV3665" s="152"/>
      <c r="AW3665" s="134"/>
      <c r="AX3665" s="135"/>
    </row>
    <row r="3666" spans="1:50" x14ac:dyDescent="0.25">
      <c r="A3666" s="3"/>
      <c r="B3666" s="129"/>
      <c r="X3666" s="72"/>
      <c r="Y3666" s="132"/>
      <c r="AB3666" s="131"/>
      <c r="AC3666" s="131"/>
      <c r="AD3666" s="131"/>
      <c r="AE3666" s="131"/>
      <c r="AF3666" s="131"/>
      <c r="AG3666" s="131"/>
      <c r="AH3666" s="131"/>
      <c r="AI3666" s="131"/>
      <c r="AJ3666" s="140"/>
      <c r="AK3666" s="72"/>
      <c r="AL3666" s="133"/>
      <c r="AM3666" s="133"/>
      <c r="AN3666" s="133"/>
      <c r="AO3666" s="133"/>
      <c r="AP3666" s="133"/>
      <c r="AQ3666" s="133"/>
      <c r="AR3666" s="133"/>
      <c r="AS3666" s="133"/>
      <c r="AT3666" s="133"/>
      <c r="AU3666" s="133"/>
      <c r="AV3666" s="152"/>
      <c r="AW3666" s="134"/>
      <c r="AX3666" s="135"/>
    </row>
    <row r="3667" spans="1:50" x14ac:dyDescent="0.25">
      <c r="A3667" s="3"/>
      <c r="B3667" s="129"/>
      <c r="X3667" s="72"/>
      <c r="Y3667" s="132"/>
      <c r="AB3667" s="131"/>
      <c r="AC3667" s="131"/>
      <c r="AD3667" s="131"/>
      <c r="AE3667" s="131"/>
      <c r="AF3667" s="131"/>
      <c r="AG3667" s="131"/>
      <c r="AH3667" s="131"/>
      <c r="AI3667" s="131"/>
      <c r="AJ3667" s="140"/>
      <c r="AK3667" s="72"/>
      <c r="AL3667" s="133"/>
      <c r="AM3667" s="133"/>
      <c r="AN3667" s="133"/>
      <c r="AO3667" s="133"/>
      <c r="AP3667" s="133"/>
      <c r="AQ3667" s="133"/>
      <c r="AR3667" s="133"/>
      <c r="AS3667" s="133"/>
      <c r="AT3667" s="133"/>
      <c r="AU3667" s="133"/>
      <c r="AV3667" s="152"/>
      <c r="AW3667" s="134"/>
      <c r="AX3667" s="135"/>
    </row>
    <row r="3668" spans="1:50" x14ac:dyDescent="0.25">
      <c r="A3668" s="3"/>
      <c r="B3668" s="129"/>
      <c r="X3668" s="72"/>
      <c r="Y3668" s="132"/>
      <c r="AB3668" s="131"/>
      <c r="AC3668" s="131"/>
      <c r="AD3668" s="131"/>
      <c r="AE3668" s="131"/>
      <c r="AF3668" s="131"/>
      <c r="AG3668" s="131"/>
      <c r="AH3668" s="131"/>
      <c r="AI3668" s="131"/>
      <c r="AJ3668" s="140"/>
      <c r="AK3668" s="72"/>
      <c r="AL3668" s="133"/>
      <c r="AM3668" s="133"/>
      <c r="AN3668" s="133"/>
      <c r="AO3668" s="133"/>
      <c r="AP3668" s="133"/>
      <c r="AQ3668" s="133"/>
      <c r="AR3668" s="133"/>
      <c r="AS3668" s="133"/>
      <c r="AT3668" s="133"/>
      <c r="AU3668" s="133"/>
      <c r="AV3668" s="152"/>
      <c r="AW3668" s="134"/>
      <c r="AX3668" s="135"/>
    </row>
    <row r="3669" spans="1:50" x14ac:dyDescent="0.25">
      <c r="A3669" s="3"/>
      <c r="B3669" s="129"/>
      <c r="X3669" s="72"/>
      <c r="Y3669" s="132"/>
      <c r="AB3669" s="131"/>
      <c r="AC3669" s="131"/>
      <c r="AD3669" s="131"/>
      <c r="AE3669" s="131"/>
      <c r="AF3669" s="131"/>
      <c r="AG3669" s="131"/>
      <c r="AH3669" s="131"/>
      <c r="AI3669" s="131"/>
      <c r="AJ3669" s="140"/>
      <c r="AK3669" s="72"/>
      <c r="AL3669" s="133"/>
      <c r="AM3669" s="133"/>
      <c r="AN3669" s="133"/>
      <c r="AO3669" s="133"/>
      <c r="AP3669" s="133"/>
      <c r="AQ3669" s="133"/>
      <c r="AR3669" s="133"/>
      <c r="AS3669" s="133"/>
      <c r="AT3669" s="133"/>
      <c r="AU3669" s="133"/>
      <c r="AV3669" s="152"/>
      <c r="AW3669" s="134"/>
      <c r="AX3669" s="135"/>
    </row>
    <row r="3670" spans="1:50" x14ac:dyDescent="0.25">
      <c r="A3670" s="3"/>
      <c r="B3670" s="129"/>
      <c r="X3670" s="72"/>
      <c r="Y3670" s="132"/>
      <c r="AB3670" s="131"/>
      <c r="AC3670" s="131"/>
      <c r="AD3670" s="131"/>
      <c r="AE3670" s="131"/>
      <c r="AF3670" s="131"/>
      <c r="AG3670" s="131"/>
      <c r="AH3670" s="131"/>
      <c r="AI3670" s="131"/>
      <c r="AJ3670" s="140"/>
      <c r="AK3670" s="72"/>
      <c r="AL3670" s="133"/>
      <c r="AM3670" s="133"/>
      <c r="AN3670" s="133"/>
      <c r="AO3670" s="133"/>
      <c r="AP3670" s="133"/>
      <c r="AQ3670" s="133"/>
      <c r="AR3670" s="133"/>
      <c r="AS3670" s="133"/>
      <c r="AT3670" s="133"/>
      <c r="AU3670" s="133"/>
      <c r="AV3670" s="152"/>
      <c r="AW3670" s="134"/>
      <c r="AX3670" s="135"/>
    </row>
    <row r="3671" spans="1:50" x14ac:dyDescent="0.25">
      <c r="A3671" s="3"/>
      <c r="B3671" s="129"/>
      <c r="X3671" s="72"/>
      <c r="Y3671" s="132"/>
      <c r="AB3671" s="131"/>
      <c r="AC3671" s="131"/>
      <c r="AD3671" s="131"/>
      <c r="AE3671" s="131"/>
      <c r="AF3671" s="131"/>
      <c r="AG3671" s="131"/>
      <c r="AH3671" s="131"/>
      <c r="AI3671" s="131"/>
      <c r="AJ3671" s="140"/>
      <c r="AK3671" s="72"/>
      <c r="AL3671" s="133"/>
      <c r="AM3671" s="133"/>
      <c r="AN3671" s="133"/>
      <c r="AO3671" s="133"/>
      <c r="AP3671" s="133"/>
      <c r="AQ3671" s="133"/>
      <c r="AR3671" s="133"/>
      <c r="AS3671" s="133"/>
      <c r="AT3671" s="133"/>
      <c r="AU3671" s="133"/>
      <c r="AV3671" s="152"/>
      <c r="AW3671" s="134"/>
      <c r="AX3671" s="135"/>
    </row>
    <row r="3672" spans="1:50" x14ac:dyDescent="0.25">
      <c r="A3672" s="3"/>
      <c r="B3672" s="129"/>
      <c r="X3672" s="72"/>
      <c r="Y3672" s="132"/>
      <c r="AB3672" s="131"/>
      <c r="AC3672" s="131"/>
      <c r="AD3672" s="131"/>
      <c r="AE3672" s="131"/>
      <c r="AF3672" s="131"/>
      <c r="AG3672" s="131"/>
      <c r="AH3672" s="131"/>
      <c r="AI3672" s="131"/>
      <c r="AJ3672" s="140"/>
      <c r="AK3672" s="72"/>
      <c r="AL3672" s="133"/>
      <c r="AM3672" s="133"/>
      <c r="AN3672" s="133"/>
      <c r="AO3672" s="133"/>
      <c r="AP3672" s="133"/>
      <c r="AQ3672" s="133"/>
      <c r="AR3672" s="133"/>
      <c r="AS3672" s="133"/>
      <c r="AT3672" s="133"/>
      <c r="AU3672" s="133"/>
      <c r="AV3672" s="152"/>
      <c r="AW3672" s="134"/>
      <c r="AX3672" s="135"/>
    </row>
    <row r="3673" spans="1:50" x14ac:dyDescent="0.25">
      <c r="A3673" s="3"/>
      <c r="B3673" s="129"/>
      <c r="X3673" s="72"/>
      <c r="Y3673" s="132"/>
      <c r="AB3673" s="131"/>
      <c r="AC3673" s="131"/>
      <c r="AD3673" s="131"/>
      <c r="AE3673" s="131"/>
      <c r="AF3673" s="131"/>
      <c r="AG3673" s="131"/>
      <c r="AH3673" s="131"/>
      <c r="AI3673" s="131"/>
      <c r="AJ3673" s="140"/>
      <c r="AK3673" s="72"/>
      <c r="AL3673" s="133"/>
      <c r="AM3673" s="133"/>
      <c r="AN3673" s="133"/>
      <c r="AO3673" s="133"/>
      <c r="AP3673" s="133"/>
      <c r="AQ3673" s="133"/>
      <c r="AR3673" s="133"/>
      <c r="AS3673" s="133"/>
      <c r="AT3673" s="133"/>
      <c r="AU3673" s="133"/>
      <c r="AV3673" s="152"/>
      <c r="AW3673" s="134"/>
      <c r="AX3673" s="135"/>
    </row>
    <row r="3674" spans="1:50" x14ac:dyDescent="0.25">
      <c r="A3674" s="3"/>
      <c r="B3674" s="129"/>
      <c r="X3674" s="72"/>
      <c r="Y3674" s="132"/>
      <c r="AB3674" s="131"/>
      <c r="AC3674" s="131"/>
      <c r="AD3674" s="131"/>
      <c r="AE3674" s="131"/>
      <c r="AF3674" s="131"/>
      <c r="AG3674" s="131"/>
      <c r="AH3674" s="131"/>
      <c r="AI3674" s="131"/>
      <c r="AJ3674" s="140"/>
      <c r="AK3674" s="72"/>
      <c r="AL3674" s="133"/>
      <c r="AM3674" s="133"/>
      <c r="AN3674" s="133"/>
      <c r="AO3674" s="133"/>
      <c r="AP3674" s="133"/>
      <c r="AQ3674" s="133"/>
      <c r="AR3674" s="133"/>
      <c r="AS3674" s="133"/>
      <c r="AT3674" s="133"/>
      <c r="AU3674" s="133"/>
      <c r="AV3674" s="152"/>
      <c r="AW3674" s="134"/>
      <c r="AX3674" s="135"/>
    </row>
    <row r="3675" spans="1:50" x14ac:dyDescent="0.25">
      <c r="A3675" s="3"/>
      <c r="B3675" s="129"/>
      <c r="X3675" s="72"/>
      <c r="Y3675" s="132"/>
      <c r="AB3675" s="131"/>
      <c r="AC3675" s="131"/>
      <c r="AD3675" s="131"/>
      <c r="AE3675" s="131"/>
      <c r="AF3675" s="131"/>
      <c r="AG3675" s="131"/>
      <c r="AH3675" s="131"/>
      <c r="AI3675" s="131"/>
      <c r="AJ3675" s="140"/>
      <c r="AK3675" s="72"/>
      <c r="AL3675" s="133"/>
      <c r="AM3675" s="133"/>
      <c r="AN3675" s="133"/>
      <c r="AO3675" s="133"/>
      <c r="AP3675" s="133"/>
      <c r="AQ3675" s="133"/>
      <c r="AR3675" s="133"/>
      <c r="AS3675" s="133"/>
      <c r="AT3675" s="133"/>
      <c r="AU3675" s="133"/>
      <c r="AV3675" s="152"/>
      <c r="AW3675" s="134"/>
      <c r="AX3675" s="135"/>
    </row>
    <row r="3676" spans="1:50" x14ac:dyDescent="0.25">
      <c r="A3676" s="3"/>
      <c r="B3676" s="129"/>
      <c r="X3676" s="72"/>
      <c r="Y3676" s="132"/>
      <c r="AB3676" s="131"/>
      <c r="AC3676" s="131"/>
      <c r="AD3676" s="131"/>
      <c r="AE3676" s="131"/>
      <c r="AF3676" s="131"/>
      <c r="AG3676" s="131"/>
      <c r="AH3676" s="131"/>
      <c r="AI3676" s="131"/>
      <c r="AJ3676" s="140"/>
      <c r="AK3676" s="72"/>
      <c r="AL3676" s="133"/>
      <c r="AM3676" s="133"/>
      <c r="AN3676" s="133"/>
      <c r="AO3676" s="133"/>
      <c r="AP3676" s="133"/>
      <c r="AQ3676" s="133"/>
      <c r="AR3676" s="133"/>
      <c r="AS3676" s="133"/>
      <c r="AT3676" s="133"/>
      <c r="AU3676" s="133"/>
      <c r="AV3676" s="152"/>
      <c r="AW3676" s="134"/>
      <c r="AX3676" s="135"/>
    </row>
    <row r="3677" spans="1:50" x14ac:dyDescent="0.25">
      <c r="A3677" s="3"/>
      <c r="B3677" s="129"/>
      <c r="X3677" s="72"/>
      <c r="Y3677" s="132"/>
      <c r="AB3677" s="131"/>
      <c r="AC3677" s="131"/>
      <c r="AD3677" s="131"/>
      <c r="AE3677" s="131"/>
      <c r="AF3677" s="131"/>
      <c r="AG3677" s="131"/>
      <c r="AH3677" s="131"/>
      <c r="AI3677" s="131"/>
      <c r="AJ3677" s="140"/>
      <c r="AK3677" s="72"/>
      <c r="AL3677" s="133"/>
      <c r="AM3677" s="133"/>
      <c r="AN3677" s="133"/>
      <c r="AO3677" s="133"/>
      <c r="AP3677" s="133"/>
      <c r="AQ3677" s="133"/>
      <c r="AR3677" s="133"/>
      <c r="AS3677" s="133"/>
      <c r="AT3677" s="133"/>
      <c r="AU3677" s="133"/>
      <c r="AV3677" s="152"/>
      <c r="AW3677" s="134"/>
      <c r="AX3677" s="135"/>
    </row>
    <row r="3678" spans="1:50" x14ac:dyDescent="0.25">
      <c r="A3678" s="3"/>
      <c r="B3678" s="129"/>
      <c r="X3678" s="72"/>
      <c r="Y3678" s="132"/>
      <c r="AB3678" s="131"/>
      <c r="AC3678" s="131"/>
      <c r="AD3678" s="131"/>
      <c r="AE3678" s="131"/>
      <c r="AF3678" s="131"/>
      <c r="AG3678" s="131"/>
      <c r="AH3678" s="131"/>
      <c r="AI3678" s="131"/>
      <c r="AJ3678" s="140"/>
      <c r="AK3678" s="72"/>
      <c r="AL3678" s="133"/>
      <c r="AM3678" s="133"/>
      <c r="AN3678" s="133"/>
      <c r="AO3678" s="133"/>
      <c r="AP3678" s="133"/>
      <c r="AQ3678" s="133"/>
      <c r="AR3678" s="133"/>
      <c r="AS3678" s="133"/>
      <c r="AT3678" s="133"/>
      <c r="AU3678" s="133"/>
      <c r="AV3678" s="152"/>
      <c r="AW3678" s="134"/>
      <c r="AX3678" s="135"/>
    </row>
    <row r="3679" spans="1:50" x14ac:dyDescent="0.25">
      <c r="A3679" s="3"/>
      <c r="B3679" s="129"/>
      <c r="X3679" s="72"/>
      <c r="Y3679" s="132"/>
      <c r="AB3679" s="131"/>
      <c r="AC3679" s="131"/>
      <c r="AD3679" s="131"/>
      <c r="AE3679" s="131"/>
      <c r="AF3679" s="131"/>
      <c r="AG3679" s="131"/>
      <c r="AH3679" s="131"/>
      <c r="AI3679" s="131"/>
      <c r="AJ3679" s="140"/>
      <c r="AK3679" s="72"/>
      <c r="AL3679" s="133"/>
      <c r="AM3679" s="133"/>
      <c r="AN3679" s="133"/>
      <c r="AO3679" s="133"/>
      <c r="AP3679" s="133"/>
      <c r="AQ3679" s="133"/>
      <c r="AR3679" s="133"/>
      <c r="AS3679" s="133"/>
      <c r="AT3679" s="133"/>
      <c r="AU3679" s="133"/>
      <c r="AV3679" s="152"/>
      <c r="AW3679" s="134"/>
      <c r="AX3679" s="135"/>
    </row>
    <row r="3680" spans="1:50" x14ac:dyDescent="0.25">
      <c r="A3680" s="3"/>
      <c r="B3680" s="129"/>
      <c r="X3680" s="72"/>
      <c r="Y3680" s="132"/>
      <c r="AB3680" s="131"/>
      <c r="AC3680" s="131"/>
      <c r="AD3680" s="131"/>
      <c r="AE3680" s="131"/>
      <c r="AF3680" s="131"/>
      <c r="AG3680" s="131"/>
      <c r="AH3680" s="131"/>
      <c r="AI3680" s="131"/>
      <c r="AJ3680" s="140"/>
      <c r="AK3680" s="72"/>
      <c r="AL3680" s="133"/>
      <c r="AM3680" s="133"/>
      <c r="AN3680" s="133"/>
      <c r="AO3680" s="133"/>
      <c r="AP3680" s="133"/>
      <c r="AQ3680" s="133"/>
      <c r="AR3680" s="133"/>
      <c r="AS3680" s="133"/>
      <c r="AT3680" s="133"/>
      <c r="AU3680" s="133"/>
      <c r="AV3680" s="152"/>
      <c r="AW3680" s="134"/>
      <c r="AX3680" s="135"/>
    </row>
    <row r="3681" spans="1:50" x14ac:dyDescent="0.25">
      <c r="A3681" s="3"/>
      <c r="B3681" s="129"/>
      <c r="X3681" s="72"/>
      <c r="Y3681" s="132"/>
      <c r="AB3681" s="131"/>
      <c r="AC3681" s="131"/>
      <c r="AD3681" s="131"/>
      <c r="AE3681" s="131"/>
      <c r="AF3681" s="131"/>
      <c r="AG3681" s="131"/>
      <c r="AH3681" s="131"/>
      <c r="AI3681" s="131"/>
      <c r="AJ3681" s="140"/>
      <c r="AK3681" s="72"/>
      <c r="AL3681" s="133"/>
      <c r="AM3681" s="133"/>
      <c r="AN3681" s="133"/>
      <c r="AO3681" s="133"/>
      <c r="AP3681" s="133"/>
      <c r="AQ3681" s="133"/>
      <c r="AR3681" s="133"/>
      <c r="AS3681" s="133"/>
      <c r="AT3681" s="133"/>
      <c r="AU3681" s="133"/>
      <c r="AV3681" s="152"/>
      <c r="AW3681" s="134"/>
      <c r="AX3681" s="135"/>
    </row>
    <row r="3682" spans="1:50" x14ac:dyDescent="0.25">
      <c r="A3682" s="3"/>
      <c r="B3682" s="129"/>
      <c r="X3682" s="72"/>
      <c r="Y3682" s="132"/>
      <c r="AB3682" s="131"/>
      <c r="AC3682" s="131"/>
      <c r="AD3682" s="131"/>
      <c r="AE3682" s="131"/>
      <c r="AF3682" s="131"/>
      <c r="AG3682" s="131"/>
      <c r="AH3682" s="131"/>
      <c r="AI3682" s="131"/>
      <c r="AJ3682" s="140"/>
      <c r="AK3682" s="72"/>
      <c r="AL3682" s="133"/>
      <c r="AM3682" s="133"/>
      <c r="AN3682" s="133"/>
      <c r="AO3682" s="133"/>
      <c r="AP3682" s="133"/>
      <c r="AQ3682" s="133"/>
      <c r="AR3682" s="133"/>
      <c r="AS3682" s="133"/>
      <c r="AT3682" s="133"/>
      <c r="AU3682" s="133"/>
      <c r="AV3682" s="152"/>
      <c r="AW3682" s="134"/>
      <c r="AX3682" s="135"/>
    </row>
    <row r="3683" spans="1:50" x14ac:dyDescent="0.25">
      <c r="A3683" s="3"/>
      <c r="B3683" s="129"/>
      <c r="X3683" s="72"/>
      <c r="Y3683" s="132"/>
      <c r="AB3683" s="131"/>
      <c r="AC3683" s="131"/>
      <c r="AD3683" s="131"/>
      <c r="AE3683" s="131"/>
      <c r="AF3683" s="131"/>
      <c r="AG3683" s="131"/>
      <c r="AH3683" s="131"/>
      <c r="AI3683" s="131"/>
      <c r="AJ3683" s="140"/>
      <c r="AK3683" s="72"/>
      <c r="AL3683" s="133"/>
      <c r="AM3683" s="133"/>
      <c r="AN3683" s="133"/>
      <c r="AO3683" s="133"/>
      <c r="AP3683" s="133"/>
      <c r="AQ3683" s="133"/>
      <c r="AR3683" s="133"/>
      <c r="AS3683" s="133"/>
      <c r="AT3683" s="133"/>
      <c r="AU3683" s="133"/>
      <c r="AV3683" s="152"/>
      <c r="AW3683" s="134"/>
      <c r="AX3683" s="135"/>
    </row>
    <row r="3684" spans="1:50" x14ac:dyDescent="0.25">
      <c r="A3684" s="3"/>
      <c r="B3684" s="129"/>
      <c r="X3684" s="72"/>
      <c r="Y3684" s="132"/>
      <c r="AB3684" s="131"/>
      <c r="AC3684" s="131"/>
      <c r="AD3684" s="131"/>
      <c r="AE3684" s="131"/>
      <c r="AF3684" s="131"/>
      <c r="AG3684" s="131"/>
      <c r="AH3684" s="131"/>
      <c r="AI3684" s="131"/>
      <c r="AJ3684" s="140"/>
      <c r="AK3684" s="72"/>
      <c r="AL3684" s="133"/>
      <c r="AM3684" s="133"/>
      <c r="AN3684" s="133"/>
      <c r="AO3684" s="133"/>
      <c r="AP3684" s="133"/>
      <c r="AQ3684" s="133"/>
      <c r="AR3684" s="133"/>
      <c r="AS3684" s="133"/>
      <c r="AT3684" s="133"/>
      <c r="AU3684" s="133"/>
      <c r="AV3684" s="152"/>
      <c r="AW3684" s="134"/>
      <c r="AX3684" s="135"/>
    </row>
    <row r="3685" spans="1:50" x14ac:dyDescent="0.25">
      <c r="A3685" s="3"/>
      <c r="B3685" s="129"/>
      <c r="X3685" s="72"/>
      <c r="Y3685" s="132"/>
      <c r="AB3685" s="131"/>
      <c r="AC3685" s="131"/>
      <c r="AD3685" s="131"/>
      <c r="AE3685" s="131"/>
      <c r="AF3685" s="131"/>
      <c r="AG3685" s="131"/>
      <c r="AH3685" s="131"/>
      <c r="AI3685" s="131"/>
      <c r="AJ3685" s="140"/>
      <c r="AK3685" s="72"/>
      <c r="AL3685" s="133"/>
      <c r="AM3685" s="133"/>
      <c r="AN3685" s="133"/>
      <c r="AO3685" s="133"/>
      <c r="AP3685" s="133"/>
      <c r="AQ3685" s="133"/>
      <c r="AR3685" s="133"/>
      <c r="AS3685" s="133"/>
      <c r="AT3685" s="133"/>
      <c r="AU3685" s="133"/>
      <c r="AV3685" s="152"/>
      <c r="AW3685" s="134"/>
      <c r="AX3685" s="135"/>
    </row>
    <row r="3686" spans="1:50" x14ac:dyDescent="0.25">
      <c r="A3686" s="3"/>
      <c r="B3686" s="129"/>
      <c r="X3686" s="72"/>
      <c r="Y3686" s="132"/>
      <c r="AB3686" s="131"/>
      <c r="AC3686" s="131"/>
      <c r="AD3686" s="131"/>
      <c r="AE3686" s="131"/>
      <c r="AF3686" s="131"/>
      <c r="AG3686" s="131"/>
      <c r="AH3686" s="131"/>
      <c r="AI3686" s="131"/>
      <c r="AJ3686" s="140"/>
      <c r="AK3686" s="72"/>
      <c r="AL3686" s="133"/>
      <c r="AM3686" s="133"/>
      <c r="AN3686" s="133"/>
      <c r="AO3686" s="133"/>
      <c r="AP3686" s="133"/>
      <c r="AQ3686" s="133"/>
      <c r="AR3686" s="133"/>
      <c r="AS3686" s="133"/>
      <c r="AT3686" s="133"/>
      <c r="AU3686" s="133"/>
      <c r="AV3686" s="152"/>
      <c r="AW3686" s="134"/>
      <c r="AX3686" s="135"/>
    </row>
    <row r="3687" spans="1:50" x14ac:dyDescent="0.25">
      <c r="A3687" s="3"/>
      <c r="B3687" s="129"/>
      <c r="X3687" s="72"/>
      <c r="Y3687" s="132"/>
      <c r="AB3687" s="131"/>
      <c r="AC3687" s="131"/>
      <c r="AD3687" s="131"/>
      <c r="AE3687" s="131"/>
      <c r="AF3687" s="131"/>
      <c r="AG3687" s="131"/>
      <c r="AH3687" s="131"/>
      <c r="AI3687" s="131"/>
      <c r="AJ3687" s="140"/>
      <c r="AK3687" s="72"/>
      <c r="AL3687" s="133"/>
      <c r="AM3687" s="133"/>
      <c r="AN3687" s="133"/>
      <c r="AO3687" s="133"/>
      <c r="AP3687" s="133"/>
      <c r="AQ3687" s="133"/>
      <c r="AR3687" s="133"/>
      <c r="AS3687" s="133"/>
      <c r="AT3687" s="133"/>
      <c r="AU3687" s="133"/>
      <c r="AV3687" s="152"/>
      <c r="AW3687" s="134"/>
      <c r="AX3687" s="135"/>
    </row>
    <row r="3688" spans="1:50" x14ac:dyDescent="0.25">
      <c r="A3688" s="3"/>
      <c r="B3688" s="129"/>
      <c r="X3688" s="72"/>
      <c r="Y3688" s="132"/>
      <c r="AB3688" s="131"/>
      <c r="AC3688" s="131"/>
      <c r="AD3688" s="131"/>
      <c r="AE3688" s="131"/>
      <c r="AF3688" s="131"/>
      <c r="AG3688" s="131"/>
      <c r="AH3688" s="131"/>
      <c r="AI3688" s="131"/>
      <c r="AJ3688" s="140"/>
      <c r="AK3688" s="72"/>
      <c r="AL3688" s="133"/>
      <c r="AM3688" s="133"/>
      <c r="AN3688" s="133"/>
      <c r="AO3688" s="133"/>
      <c r="AP3688" s="133"/>
      <c r="AQ3688" s="133"/>
      <c r="AR3688" s="133"/>
      <c r="AS3688" s="133"/>
      <c r="AT3688" s="133"/>
      <c r="AU3688" s="133"/>
      <c r="AV3688" s="152"/>
      <c r="AW3688" s="134"/>
      <c r="AX3688" s="135"/>
    </row>
    <row r="3689" spans="1:50" x14ac:dyDescent="0.25">
      <c r="A3689" s="3"/>
      <c r="B3689" s="129"/>
      <c r="X3689" s="72"/>
      <c r="Y3689" s="132"/>
      <c r="AB3689" s="131"/>
      <c r="AC3689" s="131"/>
      <c r="AD3689" s="131"/>
      <c r="AE3689" s="131"/>
      <c r="AF3689" s="131"/>
      <c r="AG3689" s="131"/>
      <c r="AH3689" s="131"/>
      <c r="AI3689" s="131"/>
      <c r="AJ3689" s="140"/>
      <c r="AK3689" s="72"/>
      <c r="AL3689" s="133"/>
      <c r="AM3689" s="133"/>
      <c r="AN3689" s="133"/>
      <c r="AO3689" s="133"/>
      <c r="AP3689" s="133"/>
      <c r="AQ3689" s="133"/>
      <c r="AR3689" s="133"/>
      <c r="AS3689" s="133"/>
      <c r="AT3689" s="133"/>
      <c r="AU3689" s="133"/>
      <c r="AV3689" s="152"/>
      <c r="AW3689" s="134"/>
      <c r="AX3689" s="135"/>
    </row>
    <row r="3690" spans="1:50" x14ac:dyDescent="0.25">
      <c r="A3690" s="3"/>
      <c r="B3690" s="129"/>
      <c r="X3690" s="72"/>
      <c r="Y3690" s="132"/>
      <c r="AB3690" s="131"/>
      <c r="AC3690" s="131"/>
      <c r="AD3690" s="131"/>
      <c r="AE3690" s="131"/>
      <c r="AF3690" s="131"/>
      <c r="AG3690" s="131"/>
      <c r="AH3690" s="131"/>
      <c r="AI3690" s="131"/>
      <c r="AJ3690" s="140"/>
      <c r="AK3690" s="72"/>
      <c r="AL3690" s="133"/>
      <c r="AM3690" s="133"/>
      <c r="AN3690" s="133"/>
      <c r="AO3690" s="133"/>
      <c r="AP3690" s="133"/>
      <c r="AQ3690" s="133"/>
      <c r="AR3690" s="133"/>
      <c r="AS3690" s="133"/>
      <c r="AT3690" s="133"/>
      <c r="AU3690" s="133"/>
      <c r="AV3690" s="152"/>
      <c r="AW3690" s="134"/>
      <c r="AX3690" s="135"/>
    </row>
    <row r="3691" spans="1:50" x14ac:dyDescent="0.25">
      <c r="A3691" s="3"/>
      <c r="B3691" s="129"/>
      <c r="X3691" s="72"/>
      <c r="Y3691" s="132"/>
      <c r="AB3691" s="131"/>
      <c r="AC3691" s="131"/>
      <c r="AD3691" s="131"/>
      <c r="AE3691" s="131"/>
      <c r="AF3691" s="131"/>
      <c r="AG3691" s="131"/>
      <c r="AH3691" s="131"/>
      <c r="AI3691" s="131"/>
      <c r="AJ3691" s="140"/>
      <c r="AK3691" s="72"/>
      <c r="AL3691" s="133"/>
      <c r="AM3691" s="133"/>
      <c r="AN3691" s="133"/>
      <c r="AO3691" s="133"/>
      <c r="AP3691" s="133"/>
      <c r="AQ3691" s="133"/>
      <c r="AR3691" s="133"/>
      <c r="AS3691" s="133"/>
      <c r="AT3691" s="133"/>
      <c r="AU3691" s="133"/>
      <c r="AV3691" s="152"/>
      <c r="AW3691" s="134"/>
      <c r="AX3691" s="135"/>
    </row>
    <row r="3692" spans="1:50" x14ac:dyDescent="0.25">
      <c r="A3692" s="3"/>
      <c r="B3692" s="129"/>
      <c r="X3692" s="72"/>
      <c r="Y3692" s="132"/>
      <c r="AB3692" s="131"/>
      <c r="AC3692" s="131"/>
      <c r="AD3692" s="131"/>
      <c r="AE3692" s="131"/>
      <c r="AF3692" s="131"/>
      <c r="AG3692" s="131"/>
      <c r="AH3692" s="131"/>
      <c r="AI3692" s="131"/>
      <c r="AJ3692" s="140"/>
      <c r="AK3692" s="72"/>
      <c r="AL3692" s="133"/>
      <c r="AM3692" s="133"/>
      <c r="AN3692" s="133"/>
      <c r="AO3692" s="133"/>
      <c r="AP3692" s="133"/>
      <c r="AQ3692" s="133"/>
      <c r="AR3692" s="133"/>
      <c r="AS3692" s="133"/>
      <c r="AT3692" s="133"/>
      <c r="AU3692" s="133"/>
      <c r="AV3692" s="152"/>
      <c r="AW3692" s="134"/>
      <c r="AX3692" s="135"/>
    </row>
    <row r="3693" spans="1:50" x14ac:dyDescent="0.25">
      <c r="A3693" s="3"/>
      <c r="B3693" s="129"/>
      <c r="X3693" s="72"/>
      <c r="Y3693" s="132"/>
      <c r="AB3693" s="131"/>
      <c r="AC3693" s="131"/>
      <c r="AD3693" s="131"/>
      <c r="AE3693" s="131"/>
      <c r="AF3693" s="131"/>
      <c r="AG3693" s="131"/>
      <c r="AH3693" s="131"/>
      <c r="AI3693" s="131"/>
      <c r="AJ3693" s="140"/>
      <c r="AK3693" s="72"/>
      <c r="AL3693" s="133"/>
      <c r="AM3693" s="133"/>
      <c r="AN3693" s="133"/>
      <c r="AO3693" s="133"/>
      <c r="AP3693" s="133"/>
      <c r="AQ3693" s="133"/>
      <c r="AR3693" s="133"/>
      <c r="AS3693" s="133"/>
      <c r="AT3693" s="133"/>
      <c r="AU3693" s="133"/>
      <c r="AV3693" s="152"/>
      <c r="AW3693" s="134"/>
      <c r="AX3693" s="135"/>
    </row>
    <row r="3694" spans="1:50" x14ac:dyDescent="0.25">
      <c r="A3694" s="3"/>
      <c r="B3694" s="129"/>
      <c r="X3694" s="72"/>
      <c r="Y3694" s="132"/>
      <c r="AB3694" s="131"/>
      <c r="AC3694" s="131"/>
      <c r="AD3694" s="131"/>
      <c r="AE3694" s="131"/>
      <c r="AF3694" s="131"/>
      <c r="AG3694" s="131"/>
      <c r="AH3694" s="131"/>
      <c r="AI3694" s="131"/>
      <c r="AJ3694" s="140"/>
      <c r="AK3694" s="72"/>
      <c r="AL3694" s="133"/>
      <c r="AM3694" s="133"/>
      <c r="AN3694" s="133"/>
      <c r="AO3694" s="133"/>
      <c r="AP3694" s="133"/>
      <c r="AQ3694" s="133"/>
      <c r="AR3694" s="133"/>
      <c r="AS3694" s="133"/>
      <c r="AT3694" s="133"/>
      <c r="AU3694" s="133"/>
      <c r="AV3694" s="152"/>
      <c r="AW3694" s="134"/>
      <c r="AX3694" s="135"/>
    </row>
    <row r="3695" spans="1:50" x14ac:dyDescent="0.25">
      <c r="A3695" s="3"/>
      <c r="B3695" s="129"/>
      <c r="X3695" s="72"/>
      <c r="Y3695" s="132"/>
      <c r="AB3695" s="131"/>
      <c r="AC3695" s="131"/>
      <c r="AD3695" s="131"/>
      <c r="AE3695" s="131"/>
      <c r="AF3695" s="131"/>
      <c r="AG3695" s="131"/>
      <c r="AH3695" s="131"/>
      <c r="AI3695" s="131"/>
      <c r="AJ3695" s="140"/>
      <c r="AK3695" s="72"/>
      <c r="AL3695" s="133"/>
      <c r="AM3695" s="133"/>
      <c r="AN3695" s="133"/>
      <c r="AO3695" s="133"/>
      <c r="AP3695" s="133"/>
      <c r="AQ3695" s="133"/>
      <c r="AR3695" s="133"/>
      <c r="AS3695" s="133"/>
      <c r="AT3695" s="133"/>
      <c r="AU3695" s="133"/>
      <c r="AV3695" s="152"/>
      <c r="AW3695" s="134"/>
      <c r="AX3695" s="135"/>
    </row>
    <row r="3696" spans="1:50" x14ac:dyDescent="0.25">
      <c r="A3696" s="3"/>
      <c r="B3696" s="129"/>
      <c r="X3696" s="72"/>
      <c r="Y3696" s="132"/>
      <c r="AB3696" s="131"/>
      <c r="AC3696" s="131"/>
      <c r="AD3696" s="131"/>
      <c r="AE3696" s="131"/>
      <c r="AF3696" s="131"/>
      <c r="AG3696" s="131"/>
      <c r="AH3696" s="131"/>
      <c r="AI3696" s="131"/>
      <c r="AJ3696" s="140"/>
      <c r="AK3696" s="72"/>
      <c r="AL3696" s="133"/>
      <c r="AM3696" s="133"/>
      <c r="AN3696" s="133"/>
      <c r="AO3696" s="133"/>
      <c r="AP3696" s="133"/>
      <c r="AQ3696" s="133"/>
      <c r="AR3696" s="133"/>
      <c r="AS3696" s="133"/>
      <c r="AT3696" s="133"/>
      <c r="AU3696" s="133"/>
      <c r="AV3696" s="152"/>
      <c r="AW3696" s="134"/>
      <c r="AX3696" s="135"/>
    </row>
    <row r="3697" spans="1:50" x14ac:dyDescent="0.25">
      <c r="A3697" s="3"/>
      <c r="B3697" s="129"/>
      <c r="X3697" s="72"/>
      <c r="Y3697" s="132"/>
      <c r="AB3697" s="131"/>
      <c r="AC3697" s="131"/>
      <c r="AD3697" s="131"/>
      <c r="AE3697" s="131"/>
      <c r="AF3697" s="131"/>
      <c r="AG3697" s="131"/>
      <c r="AH3697" s="131"/>
      <c r="AI3697" s="131"/>
      <c r="AJ3697" s="140"/>
      <c r="AK3697" s="72"/>
      <c r="AL3697" s="133"/>
      <c r="AM3697" s="133"/>
      <c r="AN3697" s="133"/>
      <c r="AO3697" s="133"/>
      <c r="AP3697" s="133"/>
      <c r="AQ3697" s="133"/>
      <c r="AR3697" s="133"/>
      <c r="AS3697" s="133"/>
      <c r="AT3697" s="133"/>
      <c r="AU3697" s="133"/>
      <c r="AV3697" s="152"/>
      <c r="AW3697" s="134"/>
      <c r="AX3697" s="135"/>
    </row>
    <row r="3698" spans="1:50" x14ac:dyDescent="0.25">
      <c r="A3698" s="3"/>
      <c r="B3698" s="129"/>
      <c r="X3698" s="72"/>
      <c r="Y3698" s="132"/>
      <c r="AB3698" s="131"/>
      <c r="AC3698" s="131"/>
      <c r="AD3698" s="131"/>
      <c r="AE3698" s="131"/>
      <c r="AF3698" s="131"/>
      <c r="AG3698" s="131"/>
      <c r="AH3698" s="131"/>
      <c r="AI3698" s="131"/>
      <c r="AJ3698" s="140"/>
      <c r="AK3698" s="72"/>
      <c r="AL3698" s="133"/>
      <c r="AM3698" s="133"/>
      <c r="AN3698" s="133"/>
      <c r="AO3698" s="133"/>
      <c r="AP3698" s="133"/>
      <c r="AQ3698" s="133"/>
      <c r="AR3698" s="133"/>
      <c r="AS3698" s="133"/>
      <c r="AT3698" s="133"/>
      <c r="AU3698" s="133"/>
      <c r="AV3698" s="152"/>
      <c r="AW3698" s="134"/>
      <c r="AX3698" s="135"/>
    </row>
    <row r="3699" spans="1:50" x14ac:dyDescent="0.25">
      <c r="A3699" s="3"/>
      <c r="B3699" s="129"/>
      <c r="X3699" s="72"/>
      <c r="Y3699" s="132"/>
      <c r="AB3699" s="131"/>
      <c r="AC3699" s="131"/>
      <c r="AD3699" s="131"/>
      <c r="AE3699" s="131"/>
      <c r="AF3699" s="131"/>
      <c r="AG3699" s="131"/>
      <c r="AH3699" s="131"/>
      <c r="AI3699" s="131"/>
      <c r="AJ3699" s="140"/>
      <c r="AK3699" s="72"/>
      <c r="AL3699" s="133"/>
      <c r="AM3699" s="133"/>
      <c r="AN3699" s="133"/>
      <c r="AO3699" s="133"/>
      <c r="AP3699" s="133"/>
      <c r="AQ3699" s="133"/>
      <c r="AR3699" s="133"/>
      <c r="AS3699" s="133"/>
      <c r="AT3699" s="133"/>
      <c r="AU3699" s="133"/>
      <c r="AV3699" s="152"/>
      <c r="AW3699" s="134"/>
      <c r="AX3699" s="135"/>
    </row>
    <row r="3700" spans="1:50" x14ac:dyDescent="0.25">
      <c r="A3700" s="3"/>
      <c r="B3700" s="129"/>
      <c r="X3700" s="72"/>
      <c r="Y3700" s="132"/>
      <c r="AB3700" s="131"/>
      <c r="AC3700" s="131"/>
      <c r="AD3700" s="131"/>
      <c r="AE3700" s="131"/>
      <c r="AF3700" s="131"/>
      <c r="AG3700" s="131"/>
      <c r="AH3700" s="131"/>
      <c r="AI3700" s="131"/>
      <c r="AJ3700" s="140"/>
      <c r="AK3700" s="72"/>
      <c r="AL3700" s="133"/>
      <c r="AM3700" s="133"/>
      <c r="AN3700" s="133"/>
      <c r="AO3700" s="133"/>
      <c r="AP3700" s="133"/>
      <c r="AQ3700" s="133"/>
      <c r="AR3700" s="133"/>
      <c r="AS3700" s="133"/>
      <c r="AT3700" s="133"/>
      <c r="AU3700" s="133"/>
      <c r="AV3700" s="152"/>
      <c r="AW3700" s="134"/>
      <c r="AX3700" s="135"/>
    </row>
    <row r="3701" spans="1:50" x14ac:dyDescent="0.25">
      <c r="A3701" s="3"/>
      <c r="B3701" s="129"/>
      <c r="X3701" s="72"/>
      <c r="Y3701" s="132"/>
      <c r="AB3701" s="131"/>
      <c r="AC3701" s="131"/>
      <c r="AD3701" s="131"/>
      <c r="AE3701" s="131"/>
      <c r="AF3701" s="131"/>
      <c r="AG3701" s="131"/>
      <c r="AH3701" s="131"/>
      <c r="AI3701" s="131"/>
      <c r="AJ3701" s="140"/>
      <c r="AK3701" s="72"/>
      <c r="AL3701" s="133"/>
      <c r="AM3701" s="133"/>
      <c r="AN3701" s="133"/>
      <c r="AO3701" s="133"/>
      <c r="AP3701" s="133"/>
      <c r="AQ3701" s="133"/>
      <c r="AR3701" s="133"/>
      <c r="AS3701" s="133"/>
      <c r="AT3701" s="133"/>
      <c r="AU3701" s="133"/>
      <c r="AV3701" s="152"/>
      <c r="AW3701" s="134"/>
      <c r="AX3701" s="135"/>
    </row>
    <row r="3702" spans="1:50" x14ac:dyDescent="0.25">
      <c r="A3702" s="3"/>
      <c r="B3702" s="129"/>
      <c r="X3702" s="72"/>
      <c r="Y3702" s="132"/>
      <c r="AB3702" s="131"/>
      <c r="AC3702" s="131"/>
      <c r="AD3702" s="131"/>
      <c r="AE3702" s="131"/>
      <c r="AF3702" s="131"/>
      <c r="AG3702" s="131"/>
      <c r="AH3702" s="131"/>
      <c r="AI3702" s="131"/>
      <c r="AJ3702" s="140"/>
      <c r="AK3702" s="72"/>
      <c r="AL3702" s="133"/>
      <c r="AM3702" s="133"/>
      <c r="AN3702" s="133"/>
      <c r="AO3702" s="133"/>
      <c r="AP3702" s="133"/>
      <c r="AQ3702" s="133"/>
      <c r="AR3702" s="133"/>
      <c r="AS3702" s="133"/>
      <c r="AT3702" s="133"/>
      <c r="AU3702" s="133"/>
      <c r="AV3702" s="152"/>
      <c r="AW3702" s="134"/>
      <c r="AX3702" s="135"/>
    </row>
    <row r="3703" spans="1:50" x14ac:dyDescent="0.25">
      <c r="A3703" s="3"/>
      <c r="B3703" s="129"/>
      <c r="X3703" s="72"/>
      <c r="Y3703" s="132"/>
      <c r="AB3703" s="131"/>
      <c r="AC3703" s="131"/>
      <c r="AD3703" s="131"/>
      <c r="AE3703" s="131"/>
      <c r="AF3703" s="131"/>
      <c r="AG3703" s="131"/>
      <c r="AH3703" s="131"/>
      <c r="AI3703" s="131"/>
      <c r="AJ3703" s="140"/>
      <c r="AK3703" s="72"/>
      <c r="AL3703" s="133"/>
      <c r="AM3703" s="133"/>
      <c r="AN3703" s="133"/>
      <c r="AO3703" s="133"/>
      <c r="AP3703" s="133"/>
      <c r="AQ3703" s="133"/>
      <c r="AR3703" s="133"/>
      <c r="AS3703" s="133"/>
      <c r="AT3703" s="133"/>
      <c r="AU3703" s="133"/>
      <c r="AV3703" s="152"/>
      <c r="AW3703" s="134"/>
      <c r="AX3703" s="135"/>
    </row>
    <row r="3704" spans="1:50" x14ac:dyDescent="0.25">
      <c r="A3704" s="3"/>
      <c r="B3704" s="129"/>
      <c r="X3704" s="72"/>
      <c r="Y3704" s="132"/>
      <c r="AB3704" s="131"/>
      <c r="AC3704" s="131"/>
      <c r="AD3704" s="131"/>
      <c r="AE3704" s="131"/>
      <c r="AF3704" s="131"/>
      <c r="AG3704" s="131"/>
      <c r="AH3704" s="131"/>
      <c r="AI3704" s="131"/>
      <c r="AJ3704" s="140"/>
      <c r="AK3704" s="72"/>
      <c r="AL3704" s="133"/>
      <c r="AM3704" s="133"/>
      <c r="AN3704" s="133"/>
      <c r="AO3704" s="133"/>
      <c r="AP3704" s="133"/>
      <c r="AQ3704" s="133"/>
      <c r="AR3704" s="133"/>
      <c r="AS3704" s="133"/>
      <c r="AT3704" s="133"/>
      <c r="AU3704" s="133"/>
      <c r="AV3704" s="152"/>
      <c r="AW3704" s="134"/>
      <c r="AX3704" s="135"/>
    </row>
    <row r="3705" spans="1:50" x14ac:dyDescent="0.25">
      <c r="A3705" s="3"/>
      <c r="B3705" s="129"/>
      <c r="X3705" s="72"/>
      <c r="Y3705" s="132"/>
      <c r="AB3705" s="131"/>
      <c r="AC3705" s="131"/>
      <c r="AD3705" s="131"/>
      <c r="AE3705" s="131"/>
      <c r="AF3705" s="131"/>
      <c r="AG3705" s="131"/>
      <c r="AH3705" s="131"/>
      <c r="AI3705" s="131"/>
      <c r="AJ3705" s="140"/>
      <c r="AK3705" s="72"/>
      <c r="AL3705" s="133"/>
      <c r="AM3705" s="133"/>
      <c r="AN3705" s="133"/>
      <c r="AO3705" s="133"/>
      <c r="AP3705" s="133"/>
      <c r="AQ3705" s="133"/>
      <c r="AR3705" s="133"/>
      <c r="AS3705" s="133"/>
      <c r="AT3705" s="133"/>
      <c r="AU3705" s="133"/>
      <c r="AV3705" s="152"/>
      <c r="AW3705" s="134"/>
      <c r="AX3705" s="135"/>
    </row>
    <row r="3706" spans="1:50" x14ac:dyDescent="0.25">
      <c r="A3706" s="3"/>
      <c r="B3706" s="129"/>
      <c r="X3706" s="72"/>
      <c r="Y3706" s="132"/>
      <c r="AB3706" s="131"/>
      <c r="AC3706" s="131"/>
      <c r="AD3706" s="131"/>
      <c r="AE3706" s="131"/>
      <c r="AF3706" s="131"/>
      <c r="AG3706" s="131"/>
      <c r="AH3706" s="131"/>
      <c r="AI3706" s="131"/>
      <c r="AJ3706" s="140"/>
      <c r="AK3706" s="72"/>
      <c r="AL3706" s="133"/>
      <c r="AM3706" s="133"/>
      <c r="AN3706" s="133"/>
      <c r="AO3706" s="133"/>
      <c r="AP3706" s="133"/>
      <c r="AQ3706" s="133"/>
      <c r="AR3706" s="133"/>
      <c r="AS3706" s="133"/>
      <c r="AT3706" s="133"/>
      <c r="AU3706" s="133"/>
      <c r="AV3706" s="152"/>
      <c r="AW3706" s="134"/>
      <c r="AX3706" s="135"/>
    </row>
    <row r="3707" spans="1:50" x14ac:dyDescent="0.25">
      <c r="A3707" s="3"/>
      <c r="B3707" s="129"/>
      <c r="X3707" s="72"/>
      <c r="Y3707" s="132"/>
      <c r="AB3707" s="131"/>
      <c r="AC3707" s="131"/>
      <c r="AD3707" s="131"/>
      <c r="AE3707" s="131"/>
      <c r="AF3707" s="131"/>
      <c r="AG3707" s="131"/>
      <c r="AH3707" s="131"/>
      <c r="AI3707" s="131"/>
      <c r="AJ3707" s="140"/>
      <c r="AK3707" s="72"/>
      <c r="AL3707" s="133"/>
      <c r="AM3707" s="133"/>
      <c r="AN3707" s="133"/>
      <c r="AO3707" s="133"/>
      <c r="AP3707" s="133"/>
      <c r="AQ3707" s="133"/>
      <c r="AR3707" s="133"/>
      <c r="AS3707" s="133"/>
      <c r="AT3707" s="133"/>
      <c r="AU3707" s="133"/>
      <c r="AV3707" s="152"/>
      <c r="AW3707" s="134"/>
      <c r="AX3707" s="135"/>
    </row>
    <row r="3708" spans="1:50" x14ac:dyDescent="0.25">
      <c r="A3708" s="3"/>
      <c r="B3708" s="129"/>
      <c r="X3708" s="72"/>
      <c r="Y3708" s="132"/>
      <c r="AB3708" s="131"/>
      <c r="AC3708" s="131"/>
      <c r="AD3708" s="131"/>
      <c r="AE3708" s="131"/>
      <c r="AF3708" s="131"/>
      <c r="AG3708" s="131"/>
      <c r="AH3708" s="131"/>
      <c r="AI3708" s="131"/>
      <c r="AJ3708" s="140"/>
      <c r="AK3708" s="72"/>
      <c r="AL3708" s="133"/>
      <c r="AM3708" s="133"/>
      <c r="AN3708" s="133"/>
      <c r="AO3708" s="133"/>
      <c r="AP3708" s="133"/>
      <c r="AQ3708" s="133"/>
      <c r="AR3708" s="133"/>
      <c r="AS3708" s="133"/>
      <c r="AT3708" s="133"/>
      <c r="AU3708" s="133"/>
      <c r="AV3708" s="152"/>
      <c r="AW3708" s="134"/>
      <c r="AX3708" s="135"/>
    </row>
    <row r="3709" spans="1:50" x14ac:dyDescent="0.25">
      <c r="A3709" s="3"/>
      <c r="B3709" s="129"/>
      <c r="X3709" s="72"/>
      <c r="Y3709" s="132"/>
      <c r="AB3709" s="131"/>
      <c r="AC3709" s="131"/>
      <c r="AD3709" s="131"/>
      <c r="AE3709" s="131"/>
      <c r="AF3709" s="131"/>
      <c r="AG3709" s="131"/>
      <c r="AH3709" s="131"/>
      <c r="AI3709" s="131"/>
      <c r="AJ3709" s="140"/>
      <c r="AK3709" s="72"/>
      <c r="AL3709" s="133"/>
      <c r="AM3709" s="133"/>
      <c r="AN3709" s="133"/>
      <c r="AO3709" s="133"/>
      <c r="AP3709" s="133"/>
      <c r="AQ3709" s="133"/>
      <c r="AR3709" s="133"/>
      <c r="AS3709" s="133"/>
      <c r="AT3709" s="133"/>
      <c r="AU3709" s="133"/>
      <c r="AV3709" s="152"/>
      <c r="AW3709" s="134"/>
      <c r="AX3709" s="135"/>
    </row>
    <row r="3710" spans="1:50" x14ac:dyDescent="0.25">
      <c r="A3710" s="3"/>
      <c r="B3710" s="129"/>
      <c r="X3710" s="72"/>
      <c r="Y3710" s="132"/>
      <c r="AB3710" s="131"/>
      <c r="AC3710" s="131"/>
      <c r="AD3710" s="131"/>
      <c r="AE3710" s="131"/>
      <c r="AF3710" s="131"/>
      <c r="AG3710" s="131"/>
      <c r="AH3710" s="131"/>
      <c r="AI3710" s="131"/>
      <c r="AJ3710" s="140"/>
      <c r="AK3710" s="72"/>
      <c r="AL3710" s="133"/>
      <c r="AM3710" s="133"/>
      <c r="AN3710" s="133"/>
      <c r="AO3710" s="133"/>
      <c r="AP3710" s="133"/>
      <c r="AQ3710" s="133"/>
      <c r="AR3710" s="133"/>
      <c r="AS3710" s="133"/>
      <c r="AT3710" s="133"/>
      <c r="AU3710" s="133"/>
      <c r="AV3710" s="152"/>
      <c r="AW3710" s="134"/>
      <c r="AX3710" s="135"/>
    </row>
    <row r="3711" spans="1:50" x14ac:dyDescent="0.25">
      <c r="A3711" s="3"/>
      <c r="B3711" s="129"/>
      <c r="X3711" s="72"/>
      <c r="Y3711" s="132"/>
      <c r="AB3711" s="131"/>
      <c r="AC3711" s="131"/>
      <c r="AD3711" s="131"/>
      <c r="AE3711" s="131"/>
      <c r="AF3711" s="131"/>
      <c r="AG3711" s="131"/>
      <c r="AH3711" s="131"/>
      <c r="AI3711" s="131"/>
      <c r="AJ3711" s="140"/>
      <c r="AK3711" s="72"/>
      <c r="AL3711" s="133"/>
      <c r="AM3711" s="133"/>
      <c r="AN3711" s="133"/>
      <c r="AO3711" s="133"/>
      <c r="AP3711" s="133"/>
      <c r="AQ3711" s="133"/>
      <c r="AR3711" s="133"/>
      <c r="AS3711" s="133"/>
      <c r="AT3711" s="133"/>
      <c r="AU3711" s="133"/>
      <c r="AV3711" s="152"/>
      <c r="AW3711" s="134"/>
      <c r="AX3711" s="135"/>
    </row>
    <row r="3712" spans="1:50" x14ac:dyDescent="0.25">
      <c r="A3712" s="3"/>
      <c r="B3712" s="129"/>
      <c r="X3712" s="72"/>
      <c r="Y3712" s="132"/>
      <c r="AB3712" s="131"/>
      <c r="AC3712" s="131"/>
      <c r="AD3712" s="131"/>
      <c r="AE3712" s="131"/>
      <c r="AF3712" s="131"/>
      <c r="AG3712" s="131"/>
      <c r="AH3712" s="131"/>
      <c r="AI3712" s="131"/>
      <c r="AJ3712" s="140"/>
      <c r="AK3712" s="72"/>
      <c r="AL3712" s="133"/>
      <c r="AM3712" s="133"/>
      <c r="AN3712" s="133"/>
      <c r="AO3712" s="133"/>
      <c r="AP3712" s="133"/>
      <c r="AQ3712" s="133"/>
      <c r="AR3712" s="133"/>
      <c r="AS3712" s="133"/>
      <c r="AT3712" s="133"/>
      <c r="AU3712" s="133"/>
      <c r="AV3712" s="152"/>
      <c r="AW3712" s="134"/>
      <c r="AX3712" s="135"/>
    </row>
    <row r="3713" spans="1:50" x14ac:dyDescent="0.25">
      <c r="A3713" s="3"/>
      <c r="B3713" s="129"/>
      <c r="X3713" s="72"/>
      <c r="Y3713" s="132"/>
      <c r="AB3713" s="131"/>
      <c r="AC3713" s="131"/>
      <c r="AD3713" s="131"/>
      <c r="AE3713" s="131"/>
      <c r="AF3713" s="131"/>
      <c r="AG3713" s="131"/>
      <c r="AH3713" s="131"/>
      <c r="AI3713" s="131"/>
      <c r="AJ3713" s="140"/>
      <c r="AK3713" s="72"/>
      <c r="AL3713" s="133"/>
      <c r="AM3713" s="133"/>
      <c r="AN3713" s="133"/>
      <c r="AO3713" s="133"/>
      <c r="AP3713" s="133"/>
      <c r="AQ3713" s="133"/>
      <c r="AR3713" s="133"/>
      <c r="AS3713" s="133"/>
      <c r="AT3713" s="133"/>
      <c r="AU3713" s="133"/>
      <c r="AV3713" s="152"/>
      <c r="AW3713" s="134"/>
      <c r="AX3713" s="135"/>
    </row>
    <row r="3714" spans="1:50" x14ac:dyDescent="0.25">
      <c r="A3714" s="3"/>
      <c r="B3714" s="129"/>
      <c r="X3714" s="72"/>
      <c r="Y3714" s="132"/>
      <c r="AB3714" s="131"/>
      <c r="AC3714" s="131"/>
      <c r="AD3714" s="131"/>
      <c r="AE3714" s="131"/>
      <c r="AF3714" s="131"/>
      <c r="AG3714" s="131"/>
      <c r="AH3714" s="131"/>
      <c r="AI3714" s="131"/>
      <c r="AJ3714" s="140"/>
      <c r="AK3714" s="72"/>
      <c r="AL3714" s="133"/>
      <c r="AM3714" s="133"/>
      <c r="AN3714" s="133"/>
      <c r="AO3714" s="133"/>
      <c r="AP3714" s="133"/>
      <c r="AQ3714" s="133"/>
      <c r="AR3714" s="133"/>
      <c r="AS3714" s="133"/>
      <c r="AT3714" s="133"/>
      <c r="AU3714" s="133"/>
      <c r="AV3714" s="152"/>
      <c r="AW3714" s="134"/>
      <c r="AX3714" s="135"/>
    </row>
    <row r="3715" spans="1:50" x14ac:dyDescent="0.25">
      <c r="A3715" s="3"/>
      <c r="B3715" s="129"/>
      <c r="X3715" s="72"/>
      <c r="Y3715" s="132"/>
      <c r="AB3715" s="131"/>
      <c r="AC3715" s="131"/>
      <c r="AD3715" s="131"/>
      <c r="AE3715" s="131"/>
      <c r="AF3715" s="131"/>
      <c r="AG3715" s="131"/>
      <c r="AH3715" s="131"/>
      <c r="AI3715" s="131"/>
      <c r="AJ3715" s="140"/>
      <c r="AK3715" s="72"/>
      <c r="AL3715" s="133"/>
      <c r="AM3715" s="133"/>
      <c r="AN3715" s="133"/>
      <c r="AO3715" s="133"/>
      <c r="AP3715" s="133"/>
      <c r="AQ3715" s="133"/>
      <c r="AR3715" s="133"/>
      <c r="AS3715" s="133"/>
      <c r="AT3715" s="133"/>
      <c r="AU3715" s="133"/>
      <c r="AV3715" s="152"/>
      <c r="AW3715" s="134"/>
      <c r="AX3715" s="135"/>
    </row>
    <row r="3716" spans="1:50" x14ac:dyDescent="0.25">
      <c r="A3716" s="3"/>
      <c r="B3716" s="129"/>
      <c r="X3716" s="72"/>
      <c r="Y3716" s="132"/>
      <c r="AB3716" s="131"/>
      <c r="AC3716" s="131"/>
      <c r="AD3716" s="131"/>
      <c r="AE3716" s="131"/>
      <c r="AF3716" s="131"/>
      <c r="AG3716" s="131"/>
      <c r="AH3716" s="131"/>
      <c r="AI3716" s="131"/>
      <c r="AJ3716" s="140"/>
      <c r="AK3716" s="72"/>
      <c r="AL3716" s="133"/>
      <c r="AM3716" s="133"/>
      <c r="AN3716" s="133"/>
      <c r="AO3716" s="133"/>
      <c r="AP3716" s="133"/>
      <c r="AQ3716" s="133"/>
      <c r="AR3716" s="133"/>
      <c r="AS3716" s="133"/>
      <c r="AT3716" s="133"/>
      <c r="AU3716" s="133"/>
      <c r="AV3716" s="152"/>
      <c r="AW3716" s="134"/>
      <c r="AX3716" s="135"/>
    </row>
    <row r="3717" spans="1:50" x14ac:dyDescent="0.25">
      <c r="A3717" s="3"/>
      <c r="B3717" s="129"/>
      <c r="X3717" s="72"/>
      <c r="Y3717" s="132"/>
      <c r="AB3717" s="131"/>
      <c r="AC3717" s="131"/>
      <c r="AD3717" s="131"/>
      <c r="AE3717" s="131"/>
      <c r="AF3717" s="131"/>
      <c r="AG3717" s="131"/>
      <c r="AH3717" s="131"/>
      <c r="AI3717" s="131"/>
      <c r="AJ3717" s="140"/>
      <c r="AK3717" s="72"/>
      <c r="AL3717" s="133"/>
      <c r="AM3717" s="133"/>
      <c r="AN3717" s="133"/>
      <c r="AO3717" s="133"/>
      <c r="AP3717" s="133"/>
      <c r="AQ3717" s="133"/>
      <c r="AR3717" s="133"/>
      <c r="AS3717" s="133"/>
      <c r="AT3717" s="133"/>
      <c r="AU3717" s="133"/>
      <c r="AV3717" s="152"/>
      <c r="AW3717" s="134"/>
      <c r="AX3717" s="135"/>
    </row>
    <row r="3718" spans="1:50" x14ac:dyDescent="0.25">
      <c r="A3718" s="3"/>
      <c r="B3718" s="129"/>
      <c r="X3718" s="72"/>
      <c r="Y3718" s="132"/>
      <c r="AB3718" s="131"/>
      <c r="AC3718" s="131"/>
      <c r="AD3718" s="131"/>
      <c r="AE3718" s="131"/>
      <c r="AF3718" s="131"/>
      <c r="AG3718" s="131"/>
      <c r="AH3718" s="131"/>
      <c r="AI3718" s="131"/>
      <c r="AJ3718" s="140"/>
      <c r="AK3718" s="72"/>
      <c r="AL3718" s="133"/>
      <c r="AM3718" s="133"/>
      <c r="AN3718" s="133"/>
      <c r="AO3718" s="133"/>
      <c r="AP3718" s="133"/>
      <c r="AQ3718" s="133"/>
      <c r="AR3718" s="133"/>
      <c r="AS3718" s="133"/>
      <c r="AT3718" s="133"/>
      <c r="AU3718" s="133"/>
      <c r="AV3718" s="152"/>
      <c r="AW3718" s="134"/>
      <c r="AX3718" s="135"/>
    </row>
    <row r="3719" spans="1:50" x14ac:dyDescent="0.25">
      <c r="A3719" s="3"/>
      <c r="B3719" s="129"/>
      <c r="X3719" s="72"/>
      <c r="Y3719" s="132"/>
      <c r="AB3719" s="131"/>
      <c r="AC3719" s="131"/>
      <c r="AD3719" s="131"/>
      <c r="AE3719" s="131"/>
      <c r="AF3719" s="131"/>
      <c r="AG3719" s="131"/>
      <c r="AH3719" s="131"/>
      <c r="AI3719" s="131"/>
      <c r="AJ3719" s="140"/>
      <c r="AK3719" s="72"/>
      <c r="AL3719" s="133"/>
      <c r="AM3719" s="133"/>
      <c r="AN3719" s="133"/>
      <c r="AO3719" s="133"/>
      <c r="AP3719" s="133"/>
      <c r="AQ3719" s="133"/>
      <c r="AR3719" s="133"/>
      <c r="AS3719" s="133"/>
      <c r="AT3719" s="133"/>
      <c r="AU3719" s="133"/>
      <c r="AV3719" s="152"/>
      <c r="AW3719" s="134"/>
      <c r="AX3719" s="135"/>
    </row>
    <row r="3720" spans="1:50" x14ac:dyDescent="0.25">
      <c r="A3720" s="3"/>
      <c r="B3720" s="129"/>
      <c r="X3720" s="72"/>
      <c r="Y3720" s="132"/>
      <c r="AB3720" s="131"/>
      <c r="AC3720" s="131"/>
      <c r="AD3720" s="131"/>
      <c r="AE3720" s="131"/>
      <c r="AF3720" s="131"/>
      <c r="AG3720" s="131"/>
      <c r="AH3720" s="131"/>
      <c r="AI3720" s="131"/>
      <c r="AJ3720" s="140"/>
      <c r="AK3720" s="72"/>
      <c r="AL3720" s="133"/>
      <c r="AM3720" s="133"/>
      <c r="AN3720" s="133"/>
      <c r="AO3720" s="133"/>
      <c r="AP3720" s="133"/>
      <c r="AQ3720" s="133"/>
      <c r="AR3720" s="133"/>
      <c r="AS3720" s="133"/>
      <c r="AT3720" s="133"/>
      <c r="AU3720" s="133"/>
      <c r="AV3720" s="152"/>
      <c r="AW3720" s="134"/>
      <c r="AX3720" s="135"/>
    </row>
    <row r="3721" spans="1:50" x14ac:dyDescent="0.25">
      <c r="A3721" s="3"/>
      <c r="B3721" s="129"/>
      <c r="X3721" s="72"/>
      <c r="Y3721" s="132"/>
      <c r="AB3721" s="131"/>
      <c r="AC3721" s="131"/>
      <c r="AD3721" s="131"/>
      <c r="AE3721" s="131"/>
      <c r="AF3721" s="131"/>
      <c r="AG3721" s="131"/>
      <c r="AH3721" s="131"/>
      <c r="AI3721" s="131"/>
      <c r="AJ3721" s="140"/>
      <c r="AK3721" s="72"/>
      <c r="AL3721" s="133"/>
      <c r="AM3721" s="133"/>
      <c r="AN3721" s="133"/>
      <c r="AO3721" s="133"/>
      <c r="AP3721" s="133"/>
      <c r="AQ3721" s="133"/>
      <c r="AR3721" s="133"/>
      <c r="AS3721" s="133"/>
      <c r="AT3721" s="133"/>
      <c r="AU3721" s="133"/>
      <c r="AV3721" s="152"/>
      <c r="AW3721" s="134"/>
      <c r="AX3721" s="135"/>
    </row>
    <row r="3722" spans="1:50" x14ac:dyDescent="0.25">
      <c r="A3722" s="3"/>
      <c r="B3722" s="129"/>
      <c r="X3722" s="72"/>
      <c r="Y3722" s="132"/>
      <c r="AB3722" s="131"/>
      <c r="AC3722" s="131"/>
      <c r="AD3722" s="131"/>
      <c r="AE3722" s="131"/>
      <c r="AF3722" s="131"/>
      <c r="AG3722" s="131"/>
      <c r="AH3722" s="131"/>
      <c r="AI3722" s="131"/>
      <c r="AJ3722" s="140"/>
      <c r="AK3722" s="72"/>
      <c r="AL3722" s="133"/>
      <c r="AM3722" s="133"/>
      <c r="AN3722" s="133"/>
      <c r="AO3722" s="133"/>
      <c r="AP3722" s="133"/>
      <c r="AQ3722" s="133"/>
      <c r="AR3722" s="133"/>
      <c r="AS3722" s="133"/>
      <c r="AT3722" s="133"/>
      <c r="AU3722" s="133"/>
      <c r="AV3722" s="152"/>
      <c r="AW3722" s="134"/>
      <c r="AX3722" s="135"/>
    </row>
    <row r="3723" spans="1:50" x14ac:dyDescent="0.25">
      <c r="A3723" s="3"/>
      <c r="B3723" s="129"/>
      <c r="X3723" s="72"/>
      <c r="Y3723" s="132"/>
      <c r="AB3723" s="131"/>
      <c r="AC3723" s="131"/>
      <c r="AD3723" s="131"/>
      <c r="AE3723" s="131"/>
      <c r="AF3723" s="131"/>
      <c r="AG3723" s="131"/>
      <c r="AH3723" s="131"/>
      <c r="AI3723" s="131"/>
      <c r="AJ3723" s="140"/>
      <c r="AK3723" s="72"/>
      <c r="AL3723" s="133"/>
      <c r="AM3723" s="133"/>
      <c r="AN3723" s="133"/>
      <c r="AO3723" s="133"/>
      <c r="AP3723" s="133"/>
      <c r="AQ3723" s="133"/>
      <c r="AR3723" s="133"/>
      <c r="AS3723" s="133"/>
      <c r="AT3723" s="133"/>
      <c r="AU3723" s="133"/>
      <c r="AV3723" s="152"/>
      <c r="AW3723" s="134"/>
      <c r="AX3723" s="135"/>
    </row>
    <row r="3724" spans="1:50" x14ac:dyDescent="0.25">
      <c r="A3724" s="3"/>
      <c r="B3724" s="129"/>
      <c r="X3724" s="72"/>
      <c r="Y3724" s="132"/>
      <c r="AB3724" s="131"/>
      <c r="AC3724" s="131"/>
      <c r="AD3724" s="131"/>
      <c r="AE3724" s="131"/>
      <c r="AF3724" s="131"/>
      <c r="AG3724" s="131"/>
      <c r="AH3724" s="131"/>
      <c r="AI3724" s="131"/>
      <c r="AJ3724" s="140"/>
      <c r="AK3724" s="72"/>
      <c r="AL3724" s="133"/>
      <c r="AM3724" s="133"/>
      <c r="AN3724" s="133"/>
      <c r="AO3724" s="133"/>
      <c r="AP3724" s="133"/>
      <c r="AQ3724" s="133"/>
      <c r="AR3724" s="133"/>
      <c r="AS3724" s="133"/>
      <c r="AT3724" s="133"/>
      <c r="AU3724" s="133"/>
      <c r="AV3724" s="152"/>
      <c r="AW3724" s="134"/>
      <c r="AX3724" s="135"/>
    </row>
    <row r="3725" spans="1:50" x14ac:dyDescent="0.25">
      <c r="A3725" s="3"/>
      <c r="B3725" s="129"/>
      <c r="X3725" s="72"/>
      <c r="Y3725" s="132"/>
      <c r="AB3725" s="131"/>
      <c r="AC3725" s="131"/>
      <c r="AD3725" s="131"/>
      <c r="AE3725" s="131"/>
      <c r="AF3725" s="131"/>
      <c r="AG3725" s="131"/>
      <c r="AH3725" s="131"/>
      <c r="AI3725" s="131"/>
      <c r="AJ3725" s="140"/>
      <c r="AK3725" s="72"/>
      <c r="AL3725" s="133"/>
      <c r="AM3725" s="133"/>
      <c r="AN3725" s="133"/>
      <c r="AO3725" s="133"/>
      <c r="AP3725" s="133"/>
      <c r="AQ3725" s="133"/>
      <c r="AR3725" s="133"/>
      <c r="AS3725" s="133"/>
      <c r="AT3725" s="133"/>
      <c r="AU3725" s="133"/>
      <c r="AV3725" s="152"/>
      <c r="AW3725" s="134"/>
      <c r="AX3725" s="135"/>
    </row>
    <row r="3726" spans="1:50" x14ac:dyDescent="0.25">
      <c r="A3726" s="3"/>
      <c r="B3726" s="129"/>
      <c r="X3726" s="72"/>
      <c r="Y3726" s="132"/>
      <c r="AB3726" s="131"/>
      <c r="AC3726" s="131"/>
      <c r="AD3726" s="131"/>
      <c r="AE3726" s="131"/>
      <c r="AF3726" s="131"/>
      <c r="AG3726" s="131"/>
      <c r="AH3726" s="131"/>
      <c r="AI3726" s="131"/>
      <c r="AJ3726" s="140"/>
      <c r="AK3726" s="72"/>
      <c r="AL3726" s="133"/>
      <c r="AM3726" s="133"/>
      <c r="AN3726" s="133"/>
      <c r="AO3726" s="133"/>
      <c r="AP3726" s="133"/>
      <c r="AQ3726" s="133"/>
      <c r="AR3726" s="133"/>
      <c r="AS3726" s="133"/>
      <c r="AT3726" s="133"/>
      <c r="AU3726" s="133"/>
      <c r="AV3726" s="152"/>
      <c r="AW3726" s="134"/>
      <c r="AX3726" s="135"/>
    </row>
    <row r="3727" spans="1:50" x14ac:dyDescent="0.25">
      <c r="A3727" s="3"/>
      <c r="B3727" s="129"/>
      <c r="X3727" s="72"/>
      <c r="Y3727" s="132"/>
      <c r="AB3727" s="131"/>
      <c r="AC3727" s="131"/>
      <c r="AD3727" s="131"/>
      <c r="AE3727" s="131"/>
      <c r="AF3727" s="131"/>
      <c r="AG3727" s="131"/>
      <c r="AH3727" s="131"/>
      <c r="AI3727" s="131"/>
      <c r="AJ3727" s="140"/>
      <c r="AK3727" s="72"/>
      <c r="AL3727" s="133"/>
      <c r="AM3727" s="133"/>
      <c r="AN3727" s="133"/>
      <c r="AO3727" s="133"/>
      <c r="AP3727" s="133"/>
      <c r="AQ3727" s="133"/>
      <c r="AR3727" s="133"/>
      <c r="AS3727" s="133"/>
      <c r="AT3727" s="133"/>
      <c r="AU3727" s="133"/>
      <c r="AV3727" s="152"/>
      <c r="AW3727" s="134"/>
      <c r="AX3727" s="135"/>
    </row>
    <row r="3728" spans="1:50" x14ac:dyDescent="0.25">
      <c r="A3728" s="3"/>
      <c r="B3728" s="129"/>
      <c r="X3728" s="72"/>
      <c r="Y3728" s="132"/>
      <c r="AB3728" s="131"/>
      <c r="AC3728" s="131"/>
      <c r="AD3728" s="131"/>
      <c r="AE3728" s="131"/>
      <c r="AF3728" s="131"/>
      <c r="AG3728" s="131"/>
      <c r="AH3728" s="131"/>
      <c r="AI3728" s="131"/>
      <c r="AJ3728" s="140"/>
      <c r="AK3728" s="72"/>
      <c r="AL3728" s="133"/>
      <c r="AM3728" s="133"/>
      <c r="AN3728" s="133"/>
      <c r="AO3728" s="133"/>
      <c r="AP3728" s="133"/>
      <c r="AQ3728" s="133"/>
      <c r="AR3728" s="133"/>
      <c r="AS3728" s="133"/>
      <c r="AT3728" s="133"/>
      <c r="AU3728" s="133"/>
      <c r="AV3728" s="152"/>
      <c r="AW3728" s="134"/>
      <c r="AX3728" s="135"/>
    </row>
    <row r="3729" spans="1:50" x14ac:dyDescent="0.25">
      <c r="A3729" s="3"/>
      <c r="B3729" s="129"/>
      <c r="X3729" s="72"/>
      <c r="Y3729" s="132"/>
      <c r="AB3729" s="131"/>
      <c r="AC3729" s="131"/>
      <c r="AD3729" s="131"/>
      <c r="AE3729" s="131"/>
      <c r="AF3729" s="131"/>
      <c r="AG3729" s="131"/>
      <c r="AH3729" s="131"/>
      <c r="AI3729" s="131"/>
      <c r="AJ3729" s="140"/>
      <c r="AK3729" s="72"/>
      <c r="AL3729" s="133"/>
      <c r="AM3729" s="133"/>
      <c r="AN3729" s="133"/>
      <c r="AO3729" s="133"/>
      <c r="AP3729" s="133"/>
      <c r="AQ3729" s="133"/>
      <c r="AR3729" s="133"/>
      <c r="AS3729" s="133"/>
      <c r="AT3729" s="133"/>
      <c r="AU3729" s="133"/>
      <c r="AV3729" s="152"/>
      <c r="AW3729" s="134"/>
      <c r="AX3729" s="135"/>
    </row>
    <row r="3730" spans="1:50" x14ac:dyDescent="0.25">
      <c r="A3730" s="3"/>
      <c r="B3730" s="129"/>
      <c r="X3730" s="72"/>
      <c r="Y3730" s="132"/>
      <c r="AB3730" s="131"/>
      <c r="AC3730" s="131"/>
      <c r="AD3730" s="131"/>
      <c r="AE3730" s="131"/>
      <c r="AF3730" s="131"/>
      <c r="AG3730" s="131"/>
      <c r="AH3730" s="131"/>
      <c r="AI3730" s="131"/>
      <c r="AJ3730" s="140"/>
      <c r="AK3730" s="72"/>
      <c r="AL3730" s="133"/>
      <c r="AM3730" s="133"/>
      <c r="AN3730" s="133"/>
      <c r="AO3730" s="133"/>
      <c r="AP3730" s="133"/>
      <c r="AQ3730" s="133"/>
      <c r="AR3730" s="133"/>
      <c r="AS3730" s="133"/>
      <c r="AT3730" s="133"/>
      <c r="AU3730" s="133"/>
      <c r="AV3730" s="152"/>
      <c r="AW3730" s="134"/>
      <c r="AX3730" s="135"/>
    </row>
    <row r="3731" spans="1:50" x14ac:dyDescent="0.25">
      <c r="A3731" s="3"/>
      <c r="B3731" s="129"/>
      <c r="X3731" s="72"/>
      <c r="Y3731" s="132"/>
      <c r="AB3731" s="131"/>
      <c r="AC3731" s="131"/>
      <c r="AD3731" s="131"/>
      <c r="AE3731" s="131"/>
      <c r="AF3731" s="131"/>
      <c r="AG3731" s="131"/>
      <c r="AH3731" s="131"/>
      <c r="AI3731" s="131"/>
      <c r="AJ3731" s="140"/>
      <c r="AK3731" s="72"/>
      <c r="AL3731" s="133"/>
      <c r="AM3731" s="133"/>
      <c r="AN3731" s="133"/>
      <c r="AO3731" s="133"/>
      <c r="AP3731" s="133"/>
      <c r="AQ3731" s="133"/>
      <c r="AR3731" s="133"/>
      <c r="AS3731" s="133"/>
      <c r="AT3731" s="133"/>
      <c r="AU3731" s="133"/>
      <c r="AV3731" s="152"/>
      <c r="AW3731" s="134"/>
      <c r="AX3731" s="135"/>
    </row>
    <row r="3732" spans="1:50" x14ac:dyDescent="0.25">
      <c r="A3732" s="3"/>
      <c r="B3732" s="129"/>
      <c r="X3732" s="72"/>
      <c r="Y3732" s="132"/>
      <c r="AB3732" s="131"/>
      <c r="AC3732" s="131"/>
      <c r="AD3732" s="131"/>
      <c r="AE3732" s="131"/>
      <c r="AF3732" s="131"/>
      <c r="AG3732" s="131"/>
      <c r="AH3732" s="131"/>
      <c r="AI3732" s="131"/>
      <c r="AJ3732" s="140"/>
      <c r="AK3732" s="72"/>
      <c r="AL3732" s="133"/>
      <c r="AM3732" s="133"/>
      <c r="AN3732" s="133"/>
      <c r="AO3732" s="133"/>
      <c r="AP3732" s="133"/>
      <c r="AQ3732" s="133"/>
      <c r="AR3732" s="133"/>
      <c r="AS3732" s="133"/>
      <c r="AT3732" s="133"/>
      <c r="AU3732" s="133"/>
      <c r="AV3732" s="152"/>
      <c r="AW3732" s="134"/>
      <c r="AX3732" s="135"/>
    </row>
    <row r="3733" spans="1:50" x14ac:dyDescent="0.25">
      <c r="A3733" s="3"/>
      <c r="B3733" s="129"/>
      <c r="X3733" s="72"/>
      <c r="Y3733" s="132"/>
      <c r="AB3733" s="131"/>
      <c r="AC3733" s="131"/>
      <c r="AD3733" s="131"/>
      <c r="AE3733" s="131"/>
      <c r="AF3733" s="131"/>
      <c r="AG3733" s="131"/>
      <c r="AH3733" s="131"/>
      <c r="AI3733" s="131"/>
      <c r="AJ3733" s="140"/>
      <c r="AK3733" s="72"/>
      <c r="AL3733" s="133"/>
      <c r="AM3733" s="133"/>
      <c r="AN3733" s="133"/>
      <c r="AO3733" s="133"/>
      <c r="AP3733" s="133"/>
      <c r="AQ3733" s="133"/>
      <c r="AR3733" s="133"/>
      <c r="AS3733" s="133"/>
      <c r="AT3733" s="133"/>
      <c r="AU3733" s="133"/>
      <c r="AV3733" s="152"/>
      <c r="AW3733" s="134"/>
      <c r="AX3733" s="135"/>
    </row>
    <row r="3734" spans="1:50" x14ac:dyDescent="0.25">
      <c r="A3734" s="3"/>
      <c r="B3734" s="129"/>
      <c r="X3734" s="72"/>
      <c r="Y3734" s="132"/>
      <c r="AB3734" s="131"/>
      <c r="AC3734" s="131"/>
      <c r="AD3734" s="131"/>
      <c r="AE3734" s="131"/>
      <c r="AF3734" s="131"/>
      <c r="AG3734" s="131"/>
      <c r="AH3734" s="131"/>
      <c r="AI3734" s="131"/>
      <c r="AJ3734" s="140"/>
      <c r="AK3734" s="72"/>
      <c r="AL3734" s="133"/>
      <c r="AM3734" s="133"/>
      <c r="AN3734" s="133"/>
      <c r="AO3734" s="133"/>
      <c r="AP3734" s="133"/>
      <c r="AQ3734" s="133"/>
      <c r="AR3734" s="133"/>
      <c r="AS3734" s="133"/>
      <c r="AT3734" s="133"/>
      <c r="AU3734" s="133"/>
      <c r="AV3734" s="152"/>
      <c r="AW3734" s="134"/>
      <c r="AX3734" s="135"/>
    </row>
    <row r="3735" spans="1:50" x14ac:dyDescent="0.25">
      <c r="A3735" s="3"/>
      <c r="B3735" s="129"/>
      <c r="X3735" s="72"/>
      <c r="Y3735" s="132"/>
      <c r="AB3735" s="131"/>
      <c r="AC3735" s="131"/>
      <c r="AD3735" s="131"/>
      <c r="AE3735" s="131"/>
      <c r="AF3735" s="131"/>
      <c r="AG3735" s="131"/>
      <c r="AH3735" s="131"/>
      <c r="AI3735" s="131"/>
      <c r="AJ3735" s="140"/>
      <c r="AK3735" s="72"/>
      <c r="AL3735" s="133"/>
      <c r="AM3735" s="133"/>
      <c r="AN3735" s="133"/>
      <c r="AO3735" s="133"/>
      <c r="AP3735" s="133"/>
      <c r="AQ3735" s="133"/>
      <c r="AR3735" s="133"/>
      <c r="AS3735" s="133"/>
      <c r="AT3735" s="133"/>
      <c r="AU3735" s="133"/>
      <c r="AV3735" s="152"/>
      <c r="AW3735" s="134"/>
      <c r="AX3735" s="135"/>
    </row>
    <row r="3736" spans="1:50" x14ac:dyDescent="0.25">
      <c r="A3736" s="3"/>
      <c r="B3736" s="129"/>
      <c r="X3736" s="72"/>
      <c r="Y3736" s="132"/>
      <c r="AB3736" s="131"/>
      <c r="AC3736" s="131"/>
      <c r="AD3736" s="131"/>
      <c r="AE3736" s="131"/>
      <c r="AF3736" s="131"/>
      <c r="AG3736" s="131"/>
      <c r="AH3736" s="131"/>
      <c r="AI3736" s="131"/>
      <c r="AJ3736" s="140"/>
      <c r="AK3736" s="72"/>
      <c r="AL3736" s="133"/>
      <c r="AM3736" s="133"/>
      <c r="AN3736" s="133"/>
      <c r="AO3736" s="133"/>
      <c r="AP3736" s="133"/>
      <c r="AQ3736" s="133"/>
      <c r="AR3736" s="133"/>
      <c r="AS3736" s="133"/>
      <c r="AT3736" s="133"/>
      <c r="AU3736" s="133"/>
      <c r="AV3736" s="152"/>
      <c r="AW3736" s="134"/>
      <c r="AX3736" s="135"/>
    </row>
    <row r="3737" spans="1:50" x14ac:dyDescent="0.25">
      <c r="A3737" s="3"/>
      <c r="B3737" s="129"/>
      <c r="X3737" s="72"/>
      <c r="Y3737" s="132"/>
      <c r="AB3737" s="131"/>
      <c r="AC3737" s="131"/>
      <c r="AD3737" s="131"/>
      <c r="AE3737" s="131"/>
      <c r="AF3737" s="131"/>
      <c r="AG3737" s="131"/>
      <c r="AH3737" s="131"/>
      <c r="AI3737" s="131"/>
      <c r="AJ3737" s="140"/>
      <c r="AK3737" s="72"/>
      <c r="AL3737" s="133"/>
      <c r="AM3737" s="133"/>
      <c r="AN3737" s="133"/>
      <c r="AO3737" s="133"/>
      <c r="AP3737" s="133"/>
      <c r="AQ3737" s="133"/>
      <c r="AR3737" s="133"/>
      <c r="AS3737" s="133"/>
      <c r="AT3737" s="133"/>
      <c r="AU3737" s="133"/>
      <c r="AV3737" s="152"/>
      <c r="AW3737" s="134"/>
      <c r="AX3737" s="135"/>
    </row>
    <row r="3738" spans="1:50" x14ac:dyDescent="0.25">
      <c r="A3738" s="3"/>
      <c r="B3738" s="129"/>
      <c r="X3738" s="72"/>
      <c r="Y3738" s="132"/>
      <c r="AB3738" s="131"/>
      <c r="AC3738" s="131"/>
      <c r="AD3738" s="131"/>
      <c r="AE3738" s="131"/>
      <c r="AF3738" s="131"/>
      <c r="AG3738" s="131"/>
      <c r="AH3738" s="131"/>
      <c r="AI3738" s="131"/>
      <c r="AJ3738" s="140"/>
      <c r="AK3738" s="72"/>
      <c r="AL3738" s="133"/>
      <c r="AM3738" s="133"/>
      <c r="AN3738" s="133"/>
      <c r="AO3738" s="133"/>
      <c r="AP3738" s="133"/>
      <c r="AQ3738" s="133"/>
      <c r="AR3738" s="133"/>
      <c r="AS3738" s="133"/>
      <c r="AT3738" s="133"/>
      <c r="AU3738" s="133"/>
      <c r="AV3738" s="152"/>
      <c r="AW3738" s="134"/>
      <c r="AX3738" s="135"/>
    </row>
    <row r="3739" spans="1:50" x14ac:dyDescent="0.25">
      <c r="A3739" s="3"/>
      <c r="B3739" s="129"/>
      <c r="X3739" s="72"/>
      <c r="Y3739" s="132"/>
      <c r="AB3739" s="131"/>
      <c r="AC3739" s="131"/>
      <c r="AD3739" s="131"/>
      <c r="AE3739" s="131"/>
      <c r="AF3739" s="131"/>
      <c r="AG3739" s="131"/>
      <c r="AH3739" s="131"/>
      <c r="AI3739" s="131"/>
      <c r="AJ3739" s="140"/>
      <c r="AK3739" s="72"/>
      <c r="AL3739" s="133"/>
      <c r="AM3739" s="133"/>
      <c r="AN3739" s="133"/>
      <c r="AO3739" s="133"/>
      <c r="AP3739" s="133"/>
      <c r="AQ3739" s="133"/>
      <c r="AR3739" s="133"/>
      <c r="AS3739" s="133"/>
      <c r="AT3739" s="133"/>
      <c r="AU3739" s="133"/>
      <c r="AV3739" s="152"/>
      <c r="AW3739" s="134"/>
      <c r="AX3739" s="135"/>
    </row>
    <row r="3740" spans="1:50" x14ac:dyDescent="0.25">
      <c r="A3740" s="3"/>
      <c r="B3740" s="129"/>
      <c r="X3740" s="72"/>
      <c r="Y3740" s="132"/>
      <c r="AB3740" s="131"/>
      <c r="AC3740" s="131"/>
      <c r="AD3740" s="131"/>
      <c r="AE3740" s="131"/>
      <c r="AF3740" s="131"/>
      <c r="AG3740" s="131"/>
      <c r="AH3740" s="131"/>
      <c r="AI3740" s="131"/>
      <c r="AJ3740" s="140"/>
      <c r="AK3740" s="72"/>
      <c r="AL3740" s="133"/>
      <c r="AM3740" s="133"/>
      <c r="AN3740" s="133"/>
      <c r="AO3740" s="133"/>
      <c r="AP3740" s="133"/>
      <c r="AQ3740" s="133"/>
      <c r="AR3740" s="133"/>
      <c r="AS3740" s="133"/>
      <c r="AT3740" s="133"/>
      <c r="AU3740" s="133"/>
      <c r="AV3740" s="152"/>
      <c r="AW3740" s="134"/>
      <c r="AX3740" s="135"/>
    </row>
    <row r="3741" spans="1:50" x14ac:dyDescent="0.25">
      <c r="A3741" s="3"/>
      <c r="B3741" s="129"/>
      <c r="X3741" s="72"/>
      <c r="Y3741" s="132"/>
      <c r="AB3741" s="131"/>
      <c r="AC3741" s="131"/>
      <c r="AD3741" s="131"/>
      <c r="AE3741" s="131"/>
      <c r="AF3741" s="131"/>
      <c r="AG3741" s="131"/>
      <c r="AH3741" s="131"/>
      <c r="AI3741" s="131"/>
      <c r="AJ3741" s="140"/>
      <c r="AK3741" s="72"/>
      <c r="AL3741" s="133"/>
      <c r="AM3741" s="133"/>
      <c r="AN3741" s="133"/>
      <c r="AO3741" s="133"/>
      <c r="AP3741" s="133"/>
      <c r="AQ3741" s="133"/>
      <c r="AR3741" s="133"/>
      <c r="AS3741" s="133"/>
      <c r="AT3741" s="133"/>
      <c r="AU3741" s="133"/>
      <c r="AV3741" s="152"/>
      <c r="AW3741" s="134"/>
      <c r="AX3741" s="135"/>
    </row>
    <row r="3742" spans="1:50" x14ac:dyDescent="0.25">
      <c r="A3742" s="3"/>
      <c r="B3742" s="129"/>
      <c r="X3742" s="72"/>
      <c r="Y3742" s="132"/>
      <c r="AB3742" s="131"/>
      <c r="AC3742" s="131"/>
      <c r="AD3742" s="131"/>
      <c r="AE3742" s="131"/>
      <c r="AF3742" s="131"/>
      <c r="AG3742" s="131"/>
      <c r="AH3742" s="131"/>
      <c r="AI3742" s="131"/>
      <c r="AJ3742" s="140"/>
      <c r="AK3742" s="72"/>
      <c r="AL3742" s="133"/>
      <c r="AM3742" s="133"/>
      <c r="AN3742" s="133"/>
      <c r="AO3742" s="133"/>
      <c r="AP3742" s="133"/>
      <c r="AQ3742" s="133"/>
      <c r="AR3742" s="133"/>
      <c r="AS3742" s="133"/>
      <c r="AT3742" s="133"/>
      <c r="AU3742" s="133"/>
      <c r="AV3742" s="152"/>
      <c r="AW3742" s="134"/>
      <c r="AX3742" s="135"/>
    </row>
    <row r="3743" spans="1:50" x14ac:dyDescent="0.25">
      <c r="A3743" s="3"/>
      <c r="B3743" s="129"/>
      <c r="X3743" s="72"/>
      <c r="Y3743" s="132"/>
      <c r="AB3743" s="131"/>
      <c r="AC3743" s="131"/>
      <c r="AD3743" s="131"/>
      <c r="AE3743" s="131"/>
      <c r="AF3743" s="131"/>
      <c r="AG3743" s="131"/>
      <c r="AH3743" s="131"/>
      <c r="AI3743" s="131"/>
      <c r="AJ3743" s="140"/>
      <c r="AK3743" s="72"/>
      <c r="AL3743" s="133"/>
      <c r="AM3743" s="133"/>
      <c r="AN3743" s="133"/>
      <c r="AO3743" s="133"/>
      <c r="AP3743" s="133"/>
      <c r="AQ3743" s="133"/>
      <c r="AR3743" s="133"/>
      <c r="AS3743" s="133"/>
      <c r="AT3743" s="133"/>
      <c r="AU3743" s="133"/>
      <c r="AV3743" s="152"/>
      <c r="AW3743" s="134"/>
      <c r="AX3743" s="135"/>
    </row>
    <row r="3744" spans="1:50" x14ac:dyDescent="0.25">
      <c r="A3744" s="3"/>
      <c r="B3744" s="129"/>
      <c r="X3744" s="72"/>
      <c r="Y3744" s="132"/>
      <c r="AB3744" s="131"/>
      <c r="AC3744" s="131"/>
      <c r="AD3744" s="131"/>
      <c r="AE3744" s="131"/>
      <c r="AF3744" s="131"/>
      <c r="AG3744" s="131"/>
      <c r="AH3744" s="131"/>
      <c r="AI3744" s="131"/>
      <c r="AJ3744" s="140"/>
      <c r="AK3744" s="72"/>
      <c r="AL3744" s="133"/>
      <c r="AM3744" s="133"/>
      <c r="AN3744" s="133"/>
      <c r="AO3744" s="133"/>
      <c r="AP3744" s="133"/>
      <c r="AQ3744" s="133"/>
      <c r="AR3744" s="133"/>
      <c r="AS3744" s="133"/>
      <c r="AT3744" s="133"/>
      <c r="AU3744" s="133"/>
      <c r="AV3744" s="152"/>
      <c r="AW3744" s="134"/>
      <c r="AX3744" s="135"/>
    </row>
    <row r="3745" spans="1:50" x14ac:dyDescent="0.25">
      <c r="A3745" s="3"/>
      <c r="B3745" s="129"/>
      <c r="X3745" s="72"/>
      <c r="Y3745" s="132"/>
      <c r="AB3745" s="131"/>
      <c r="AC3745" s="131"/>
      <c r="AD3745" s="131"/>
      <c r="AE3745" s="131"/>
      <c r="AF3745" s="131"/>
      <c r="AG3745" s="131"/>
      <c r="AH3745" s="131"/>
      <c r="AI3745" s="131"/>
      <c r="AJ3745" s="140"/>
      <c r="AK3745" s="72"/>
      <c r="AL3745" s="133"/>
      <c r="AM3745" s="133"/>
      <c r="AN3745" s="133"/>
      <c r="AO3745" s="133"/>
      <c r="AP3745" s="133"/>
      <c r="AQ3745" s="133"/>
      <c r="AR3745" s="133"/>
      <c r="AS3745" s="133"/>
      <c r="AT3745" s="133"/>
      <c r="AU3745" s="133"/>
      <c r="AV3745" s="152"/>
      <c r="AW3745" s="134"/>
      <c r="AX3745" s="135"/>
    </row>
    <row r="3746" spans="1:50" x14ac:dyDescent="0.25">
      <c r="A3746" s="3"/>
      <c r="B3746" s="129"/>
      <c r="X3746" s="72"/>
      <c r="Y3746" s="132"/>
      <c r="AB3746" s="131"/>
      <c r="AC3746" s="131"/>
      <c r="AD3746" s="131"/>
      <c r="AE3746" s="131"/>
      <c r="AF3746" s="131"/>
      <c r="AG3746" s="131"/>
      <c r="AH3746" s="131"/>
      <c r="AI3746" s="131"/>
      <c r="AJ3746" s="140"/>
      <c r="AK3746" s="72"/>
      <c r="AL3746" s="133"/>
      <c r="AM3746" s="133"/>
      <c r="AN3746" s="133"/>
      <c r="AO3746" s="133"/>
      <c r="AP3746" s="133"/>
      <c r="AQ3746" s="133"/>
      <c r="AR3746" s="133"/>
      <c r="AS3746" s="133"/>
      <c r="AT3746" s="133"/>
      <c r="AU3746" s="133"/>
      <c r="AV3746" s="152"/>
      <c r="AW3746" s="134"/>
      <c r="AX3746" s="135"/>
    </row>
    <row r="3747" spans="1:50" x14ac:dyDescent="0.25">
      <c r="A3747" s="3"/>
      <c r="B3747" s="129"/>
      <c r="X3747" s="72"/>
      <c r="Y3747" s="132"/>
      <c r="AB3747" s="131"/>
      <c r="AC3747" s="131"/>
      <c r="AD3747" s="131"/>
      <c r="AE3747" s="131"/>
      <c r="AF3747" s="131"/>
      <c r="AG3747" s="131"/>
      <c r="AH3747" s="131"/>
      <c r="AI3747" s="131"/>
      <c r="AJ3747" s="140"/>
      <c r="AK3747" s="72"/>
      <c r="AL3747" s="133"/>
      <c r="AM3747" s="133"/>
      <c r="AN3747" s="133"/>
      <c r="AO3747" s="133"/>
      <c r="AP3747" s="133"/>
      <c r="AQ3747" s="133"/>
      <c r="AR3747" s="133"/>
      <c r="AS3747" s="133"/>
      <c r="AT3747" s="133"/>
      <c r="AU3747" s="133"/>
      <c r="AV3747" s="152"/>
      <c r="AW3747" s="134"/>
      <c r="AX3747" s="135"/>
    </row>
    <row r="3748" spans="1:50" x14ac:dyDescent="0.25">
      <c r="A3748" s="3"/>
      <c r="B3748" s="129"/>
      <c r="X3748" s="72"/>
      <c r="Y3748" s="132"/>
      <c r="AB3748" s="131"/>
      <c r="AC3748" s="131"/>
      <c r="AD3748" s="131"/>
      <c r="AE3748" s="131"/>
      <c r="AF3748" s="131"/>
      <c r="AG3748" s="131"/>
      <c r="AH3748" s="131"/>
      <c r="AI3748" s="131"/>
      <c r="AJ3748" s="140"/>
      <c r="AK3748" s="72"/>
      <c r="AL3748" s="133"/>
      <c r="AM3748" s="133"/>
      <c r="AN3748" s="133"/>
      <c r="AO3748" s="133"/>
      <c r="AP3748" s="133"/>
      <c r="AQ3748" s="133"/>
      <c r="AR3748" s="133"/>
      <c r="AS3748" s="133"/>
      <c r="AT3748" s="133"/>
      <c r="AU3748" s="133"/>
      <c r="AV3748" s="152"/>
      <c r="AW3748" s="134"/>
      <c r="AX3748" s="135"/>
    </row>
    <row r="3749" spans="1:50" x14ac:dyDescent="0.25">
      <c r="A3749" s="3"/>
      <c r="B3749" s="129"/>
      <c r="X3749" s="72"/>
      <c r="Y3749" s="132"/>
      <c r="AB3749" s="131"/>
      <c r="AC3749" s="131"/>
      <c r="AD3749" s="131"/>
      <c r="AE3749" s="131"/>
      <c r="AF3749" s="131"/>
      <c r="AG3749" s="131"/>
      <c r="AH3749" s="131"/>
      <c r="AI3749" s="131"/>
      <c r="AJ3749" s="140"/>
      <c r="AK3749" s="72"/>
      <c r="AL3749" s="133"/>
      <c r="AM3749" s="133"/>
      <c r="AN3749" s="133"/>
      <c r="AO3749" s="133"/>
      <c r="AP3749" s="133"/>
      <c r="AQ3749" s="133"/>
      <c r="AR3749" s="133"/>
      <c r="AS3749" s="133"/>
      <c r="AT3749" s="133"/>
      <c r="AU3749" s="133"/>
      <c r="AV3749" s="152"/>
      <c r="AW3749" s="134"/>
      <c r="AX3749" s="135"/>
    </row>
    <row r="3750" spans="1:50" x14ac:dyDescent="0.25">
      <c r="A3750" s="3"/>
      <c r="B3750" s="129"/>
      <c r="X3750" s="72"/>
      <c r="Y3750" s="132"/>
      <c r="AB3750" s="131"/>
      <c r="AC3750" s="131"/>
      <c r="AD3750" s="131"/>
      <c r="AE3750" s="131"/>
      <c r="AF3750" s="131"/>
      <c r="AG3750" s="131"/>
      <c r="AH3750" s="131"/>
      <c r="AI3750" s="131"/>
      <c r="AJ3750" s="140"/>
      <c r="AK3750" s="72"/>
      <c r="AL3750" s="133"/>
      <c r="AM3750" s="133"/>
      <c r="AN3750" s="133"/>
      <c r="AO3750" s="133"/>
      <c r="AP3750" s="133"/>
      <c r="AQ3750" s="133"/>
      <c r="AR3750" s="133"/>
      <c r="AS3750" s="133"/>
      <c r="AT3750" s="133"/>
      <c r="AU3750" s="133"/>
      <c r="AV3750" s="152"/>
      <c r="AW3750" s="134"/>
      <c r="AX3750" s="135"/>
    </row>
    <row r="3751" spans="1:50" x14ac:dyDescent="0.25">
      <c r="A3751" s="3"/>
      <c r="B3751" s="129"/>
      <c r="X3751" s="72"/>
      <c r="Y3751" s="132"/>
      <c r="AB3751" s="131"/>
      <c r="AC3751" s="131"/>
      <c r="AD3751" s="131"/>
      <c r="AE3751" s="131"/>
      <c r="AF3751" s="131"/>
      <c r="AG3751" s="131"/>
      <c r="AH3751" s="131"/>
      <c r="AI3751" s="131"/>
      <c r="AJ3751" s="140"/>
      <c r="AK3751" s="72"/>
      <c r="AL3751" s="133"/>
      <c r="AM3751" s="133"/>
      <c r="AN3751" s="133"/>
      <c r="AO3751" s="133"/>
      <c r="AP3751" s="133"/>
      <c r="AQ3751" s="133"/>
      <c r="AR3751" s="133"/>
      <c r="AS3751" s="133"/>
      <c r="AT3751" s="133"/>
      <c r="AU3751" s="133"/>
      <c r="AV3751" s="152"/>
      <c r="AW3751" s="134"/>
      <c r="AX3751" s="135"/>
    </row>
    <row r="3752" spans="1:50" x14ac:dyDescent="0.25">
      <c r="A3752" s="3"/>
      <c r="B3752" s="129"/>
      <c r="X3752" s="72"/>
      <c r="Y3752" s="132"/>
      <c r="AB3752" s="131"/>
      <c r="AC3752" s="131"/>
      <c r="AD3752" s="131"/>
      <c r="AE3752" s="131"/>
      <c r="AF3752" s="131"/>
      <c r="AG3752" s="131"/>
      <c r="AH3752" s="131"/>
      <c r="AI3752" s="131"/>
      <c r="AJ3752" s="140"/>
      <c r="AK3752" s="72"/>
      <c r="AL3752" s="133"/>
      <c r="AM3752" s="133"/>
      <c r="AN3752" s="133"/>
      <c r="AO3752" s="133"/>
      <c r="AP3752" s="133"/>
      <c r="AQ3752" s="133"/>
      <c r="AR3752" s="133"/>
      <c r="AS3752" s="133"/>
      <c r="AT3752" s="133"/>
      <c r="AU3752" s="133"/>
      <c r="AV3752" s="152"/>
      <c r="AW3752" s="134"/>
      <c r="AX3752" s="135"/>
    </row>
    <row r="3753" spans="1:50" x14ac:dyDescent="0.25">
      <c r="A3753" s="3"/>
      <c r="B3753" s="129"/>
      <c r="X3753" s="72"/>
      <c r="Y3753" s="132"/>
      <c r="AB3753" s="131"/>
      <c r="AC3753" s="131"/>
      <c r="AD3753" s="131"/>
      <c r="AE3753" s="131"/>
      <c r="AF3753" s="131"/>
      <c r="AG3753" s="131"/>
      <c r="AH3753" s="131"/>
      <c r="AI3753" s="131"/>
      <c r="AJ3753" s="140"/>
      <c r="AK3753" s="72"/>
      <c r="AL3753" s="133"/>
      <c r="AM3753" s="133"/>
      <c r="AN3753" s="133"/>
      <c r="AO3753" s="133"/>
      <c r="AP3753" s="133"/>
      <c r="AQ3753" s="133"/>
      <c r="AR3753" s="133"/>
      <c r="AS3753" s="133"/>
      <c r="AT3753" s="133"/>
      <c r="AU3753" s="133"/>
      <c r="AV3753" s="152"/>
      <c r="AW3753" s="134"/>
      <c r="AX3753" s="135"/>
    </row>
    <row r="3754" spans="1:50" x14ac:dyDescent="0.25">
      <c r="A3754" s="3"/>
      <c r="B3754" s="129"/>
      <c r="X3754" s="72"/>
      <c r="Y3754" s="132"/>
      <c r="AB3754" s="131"/>
      <c r="AC3754" s="131"/>
      <c r="AD3754" s="131"/>
      <c r="AE3754" s="131"/>
      <c r="AF3754" s="131"/>
      <c r="AG3754" s="131"/>
      <c r="AH3754" s="131"/>
      <c r="AI3754" s="131"/>
      <c r="AJ3754" s="140"/>
      <c r="AK3754" s="72"/>
      <c r="AL3754" s="133"/>
      <c r="AM3754" s="133"/>
      <c r="AN3754" s="133"/>
      <c r="AO3754" s="133"/>
      <c r="AP3754" s="133"/>
      <c r="AQ3754" s="133"/>
      <c r="AR3754" s="133"/>
      <c r="AS3754" s="133"/>
      <c r="AT3754" s="133"/>
      <c r="AU3754" s="133"/>
      <c r="AV3754" s="152"/>
      <c r="AW3754" s="134"/>
      <c r="AX3754" s="135"/>
    </row>
    <row r="3755" spans="1:50" x14ac:dyDescent="0.25">
      <c r="A3755" s="3"/>
      <c r="B3755" s="129"/>
      <c r="X3755" s="72"/>
      <c r="Y3755" s="132"/>
      <c r="AB3755" s="131"/>
      <c r="AC3755" s="131"/>
      <c r="AD3755" s="131"/>
      <c r="AE3755" s="131"/>
      <c r="AF3755" s="131"/>
      <c r="AG3755" s="131"/>
      <c r="AH3755" s="131"/>
      <c r="AI3755" s="131"/>
      <c r="AJ3755" s="140"/>
      <c r="AK3755" s="72"/>
      <c r="AL3755" s="133"/>
      <c r="AM3755" s="133"/>
      <c r="AN3755" s="133"/>
      <c r="AO3755" s="133"/>
      <c r="AP3755" s="133"/>
      <c r="AQ3755" s="133"/>
      <c r="AR3755" s="133"/>
      <c r="AS3755" s="133"/>
      <c r="AT3755" s="133"/>
      <c r="AU3755" s="133"/>
      <c r="AV3755" s="152"/>
      <c r="AW3755" s="134"/>
      <c r="AX3755" s="135"/>
    </row>
    <row r="3756" spans="1:50" x14ac:dyDescent="0.25">
      <c r="A3756" s="3"/>
      <c r="B3756" s="129"/>
      <c r="X3756" s="72"/>
      <c r="Y3756" s="132"/>
      <c r="AB3756" s="131"/>
      <c r="AC3756" s="131"/>
      <c r="AD3756" s="131"/>
      <c r="AE3756" s="131"/>
      <c r="AF3756" s="131"/>
      <c r="AG3756" s="131"/>
      <c r="AH3756" s="131"/>
      <c r="AI3756" s="131"/>
      <c r="AJ3756" s="140"/>
      <c r="AK3756" s="72"/>
      <c r="AL3756" s="133"/>
      <c r="AM3756" s="133"/>
      <c r="AN3756" s="133"/>
      <c r="AO3756" s="133"/>
      <c r="AP3756" s="133"/>
      <c r="AQ3756" s="133"/>
      <c r="AR3756" s="133"/>
      <c r="AS3756" s="133"/>
      <c r="AT3756" s="133"/>
      <c r="AU3756" s="133"/>
      <c r="AV3756" s="152"/>
      <c r="AW3756" s="134"/>
      <c r="AX3756" s="135"/>
    </row>
    <row r="3757" spans="1:50" x14ac:dyDescent="0.25">
      <c r="A3757" s="3"/>
      <c r="B3757" s="129"/>
      <c r="X3757" s="72"/>
      <c r="Y3757" s="132"/>
      <c r="AB3757" s="131"/>
      <c r="AC3757" s="131"/>
      <c r="AD3757" s="131"/>
      <c r="AE3757" s="131"/>
      <c r="AF3757" s="131"/>
      <c r="AG3757" s="131"/>
      <c r="AH3757" s="131"/>
      <c r="AI3757" s="131"/>
      <c r="AJ3757" s="140"/>
      <c r="AK3757" s="72"/>
      <c r="AL3757" s="133"/>
      <c r="AM3757" s="133"/>
      <c r="AN3757" s="133"/>
      <c r="AO3757" s="133"/>
      <c r="AP3757" s="133"/>
      <c r="AQ3757" s="133"/>
      <c r="AR3757" s="133"/>
      <c r="AS3757" s="133"/>
      <c r="AT3757" s="133"/>
      <c r="AU3757" s="133"/>
      <c r="AV3757" s="152"/>
      <c r="AW3757" s="134"/>
      <c r="AX3757" s="135"/>
    </row>
    <row r="3758" spans="1:50" x14ac:dyDescent="0.25">
      <c r="A3758" s="3"/>
      <c r="B3758" s="129"/>
      <c r="X3758" s="72"/>
      <c r="Y3758" s="132"/>
      <c r="AB3758" s="131"/>
      <c r="AC3758" s="131"/>
      <c r="AD3758" s="131"/>
      <c r="AE3758" s="131"/>
      <c r="AF3758" s="131"/>
      <c r="AG3758" s="131"/>
      <c r="AH3758" s="131"/>
      <c r="AI3758" s="131"/>
      <c r="AJ3758" s="140"/>
      <c r="AK3758" s="72"/>
      <c r="AL3758" s="133"/>
      <c r="AM3758" s="133"/>
      <c r="AN3758" s="133"/>
      <c r="AO3758" s="133"/>
      <c r="AP3758" s="133"/>
      <c r="AQ3758" s="133"/>
      <c r="AR3758" s="133"/>
      <c r="AS3758" s="133"/>
      <c r="AT3758" s="133"/>
      <c r="AU3758" s="133"/>
      <c r="AV3758" s="152"/>
      <c r="AW3758" s="134"/>
      <c r="AX3758" s="135"/>
    </row>
    <row r="3759" spans="1:50" x14ac:dyDescent="0.25">
      <c r="A3759" s="3"/>
      <c r="B3759" s="129"/>
      <c r="X3759" s="72"/>
      <c r="Y3759" s="132"/>
      <c r="AB3759" s="131"/>
      <c r="AC3759" s="131"/>
      <c r="AD3759" s="131"/>
      <c r="AE3759" s="131"/>
      <c r="AF3759" s="131"/>
      <c r="AG3759" s="131"/>
      <c r="AH3759" s="131"/>
      <c r="AI3759" s="131"/>
      <c r="AJ3759" s="140"/>
      <c r="AK3759" s="72"/>
      <c r="AL3759" s="133"/>
      <c r="AM3759" s="133"/>
      <c r="AN3759" s="133"/>
      <c r="AO3759" s="133"/>
      <c r="AP3759" s="133"/>
      <c r="AQ3759" s="133"/>
      <c r="AR3759" s="133"/>
      <c r="AS3759" s="133"/>
      <c r="AT3759" s="133"/>
      <c r="AU3759" s="133"/>
      <c r="AV3759" s="152"/>
      <c r="AW3759" s="134"/>
      <c r="AX3759" s="135"/>
    </row>
    <row r="3760" spans="1:50" x14ac:dyDescent="0.25">
      <c r="A3760" s="3"/>
      <c r="B3760" s="129"/>
      <c r="X3760" s="72"/>
      <c r="Y3760" s="132"/>
      <c r="AB3760" s="131"/>
      <c r="AC3760" s="131"/>
      <c r="AD3760" s="131"/>
      <c r="AE3760" s="131"/>
      <c r="AF3760" s="131"/>
      <c r="AG3760" s="131"/>
      <c r="AH3760" s="131"/>
      <c r="AI3760" s="131"/>
      <c r="AJ3760" s="140"/>
      <c r="AK3760" s="72"/>
      <c r="AL3760" s="133"/>
      <c r="AM3760" s="133"/>
      <c r="AN3760" s="133"/>
      <c r="AO3760" s="133"/>
      <c r="AP3760" s="133"/>
      <c r="AQ3760" s="133"/>
      <c r="AR3760" s="133"/>
      <c r="AS3760" s="133"/>
      <c r="AT3760" s="133"/>
      <c r="AU3760" s="133"/>
      <c r="AV3760" s="152"/>
      <c r="AW3760" s="134"/>
      <c r="AX3760" s="135"/>
    </row>
    <row r="3761" spans="1:50" x14ac:dyDescent="0.25">
      <c r="A3761" s="3"/>
      <c r="B3761" s="129"/>
      <c r="X3761" s="72"/>
      <c r="Y3761" s="132"/>
      <c r="AB3761" s="131"/>
      <c r="AC3761" s="131"/>
      <c r="AD3761" s="131"/>
      <c r="AE3761" s="131"/>
      <c r="AF3761" s="131"/>
      <c r="AG3761" s="131"/>
      <c r="AH3761" s="131"/>
      <c r="AI3761" s="131"/>
      <c r="AJ3761" s="140"/>
      <c r="AK3761" s="72"/>
      <c r="AL3761" s="133"/>
      <c r="AM3761" s="133"/>
      <c r="AN3761" s="133"/>
      <c r="AO3761" s="133"/>
      <c r="AP3761" s="133"/>
      <c r="AQ3761" s="133"/>
      <c r="AR3761" s="133"/>
      <c r="AS3761" s="133"/>
      <c r="AT3761" s="133"/>
      <c r="AU3761" s="133"/>
      <c r="AV3761" s="152"/>
      <c r="AW3761" s="134"/>
      <c r="AX3761" s="135"/>
    </row>
    <row r="3762" spans="1:50" x14ac:dyDescent="0.25">
      <c r="A3762" s="3"/>
      <c r="B3762" s="129"/>
      <c r="X3762" s="72"/>
      <c r="Y3762" s="132"/>
      <c r="AB3762" s="131"/>
      <c r="AC3762" s="131"/>
      <c r="AD3762" s="131"/>
      <c r="AE3762" s="131"/>
      <c r="AF3762" s="131"/>
      <c r="AG3762" s="131"/>
      <c r="AH3762" s="131"/>
      <c r="AI3762" s="131"/>
      <c r="AJ3762" s="140"/>
      <c r="AK3762" s="72"/>
      <c r="AL3762" s="133"/>
      <c r="AM3762" s="133"/>
      <c r="AN3762" s="133"/>
      <c r="AO3762" s="133"/>
      <c r="AP3762" s="133"/>
      <c r="AQ3762" s="133"/>
      <c r="AR3762" s="133"/>
      <c r="AS3762" s="133"/>
      <c r="AT3762" s="133"/>
      <c r="AU3762" s="133"/>
      <c r="AV3762" s="152"/>
      <c r="AW3762" s="134"/>
      <c r="AX3762" s="135"/>
    </row>
    <row r="3763" spans="1:50" x14ac:dyDescent="0.25">
      <c r="A3763" s="3"/>
      <c r="B3763" s="129"/>
      <c r="X3763" s="72"/>
      <c r="Y3763" s="132"/>
      <c r="AB3763" s="131"/>
      <c r="AC3763" s="131"/>
      <c r="AD3763" s="131"/>
      <c r="AE3763" s="131"/>
      <c r="AF3763" s="131"/>
      <c r="AG3763" s="131"/>
      <c r="AH3763" s="131"/>
      <c r="AI3763" s="131"/>
      <c r="AJ3763" s="140"/>
      <c r="AK3763" s="72"/>
      <c r="AL3763" s="133"/>
      <c r="AM3763" s="133"/>
      <c r="AN3763" s="133"/>
      <c r="AO3763" s="133"/>
      <c r="AP3763" s="133"/>
      <c r="AQ3763" s="133"/>
      <c r="AR3763" s="133"/>
      <c r="AS3763" s="133"/>
      <c r="AT3763" s="133"/>
      <c r="AU3763" s="133"/>
      <c r="AV3763" s="152"/>
      <c r="AW3763" s="134"/>
      <c r="AX3763" s="135"/>
    </row>
    <row r="3764" spans="1:50" x14ac:dyDescent="0.25">
      <c r="A3764" s="3"/>
      <c r="B3764" s="129"/>
      <c r="X3764" s="72"/>
      <c r="Y3764" s="132"/>
      <c r="AB3764" s="131"/>
      <c r="AC3764" s="131"/>
      <c r="AD3764" s="131"/>
      <c r="AE3764" s="131"/>
      <c r="AF3764" s="131"/>
      <c r="AG3764" s="131"/>
      <c r="AH3764" s="131"/>
      <c r="AI3764" s="131"/>
      <c r="AJ3764" s="140"/>
      <c r="AK3764" s="72"/>
      <c r="AL3764" s="133"/>
      <c r="AM3764" s="133"/>
      <c r="AN3764" s="133"/>
      <c r="AO3764" s="133"/>
      <c r="AP3764" s="133"/>
      <c r="AQ3764" s="133"/>
      <c r="AR3764" s="133"/>
      <c r="AS3764" s="133"/>
      <c r="AT3764" s="133"/>
      <c r="AU3764" s="133"/>
      <c r="AV3764" s="152"/>
      <c r="AW3764" s="134"/>
      <c r="AX3764" s="135"/>
    </row>
    <row r="3765" spans="1:50" x14ac:dyDescent="0.25">
      <c r="A3765" s="3"/>
      <c r="B3765" s="129"/>
      <c r="X3765" s="72"/>
      <c r="Y3765" s="132"/>
      <c r="AB3765" s="131"/>
      <c r="AC3765" s="131"/>
      <c r="AD3765" s="131"/>
      <c r="AE3765" s="131"/>
      <c r="AF3765" s="131"/>
      <c r="AG3765" s="131"/>
      <c r="AH3765" s="131"/>
      <c r="AI3765" s="131"/>
      <c r="AJ3765" s="140"/>
      <c r="AK3765" s="72"/>
      <c r="AL3765" s="133"/>
      <c r="AM3765" s="133"/>
      <c r="AN3765" s="133"/>
      <c r="AO3765" s="133"/>
      <c r="AP3765" s="133"/>
      <c r="AQ3765" s="133"/>
      <c r="AR3765" s="133"/>
      <c r="AS3765" s="133"/>
      <c r="AT3765" s="133"/>
      <c r="AU3765" s="133"/>
      <c r="AV3765" s="152"/>
      <c r="AW3765" s="134"/>
      <c r="AX3765" s="135"/>
    </row>
    <row r="3766" spans="1:50" x14ac:dyDescent="0.25">
      <c r="A3766" s="3"/>
      <c r="B3766" s="129"/>
      <c r="X3766" s="72"/>
      <c r="Y3766" s="132"/>
      <c r="AB3766" s="131"/>
      <c r="AC3766" s="131"/>
      <c r="AD3766" s="131"/>
      <c r="AE3766" s="131"/>
      <c r="AF3766" s="131"/>
      <c r="AG3766" s="131"/>
      <c r="AH3766" s="131"/>
      <c r="AI3766" s="131"/>
      <c r="AJ3766" s="140"/>
      <c r="AK3766" s="72"/>
      <c r="AL3766" s="133"/>
      <c r="AM3766" s="133"/>
      <c r="AN3766" s="133"/>
      <c r="AO3766" s="133"/>
      <c r="AP3766" s="133"/>
      <c r="AQ3766" s="133"/>
      <c r="AR3766" s="133"/>
      <c r="AS3766" s="133"/>
      <c r="AT3766" s="133"/>
      <c r="AU3766" s="133"/>
      <c r="AV3766" s="152"/>
      <c r="AW3766" s="134"/>
      <c r="AX3766" s="135"/>
    </row>
    <row r="3767" spans="1:50" x14ac:dyDescent="0.25">
      <c r="A3767" s="3"/>
      <c r="B3767" s="129"/>
      <c r="X3767" s="72"/>
      <c r="Y3767" s="132"/>
      <c r="AB3767" s="131"/>
      <c r="AC3767" s="131"/>
      <c r="AD3767" s="131"/>
      <c r="AE3767" s="131"/>
      <c r="AF3767" s="131"/>
      <c r="AG3767" s="131"/>
      <c r="AH3767" s="131"/>
      <c r="AI3767" s="131"/>
      <c r="AJ3767" s="140"/>
      <c r="AK3767" s="72"/>
      <c r="AL3767" s="133"/>
      <c r="AM3767" s="133"/>
      <c r="AN3767" s="133"/>
      <c r="AO3767" s="133"/>
      <c r="AP3767" s="133"/>
      <c r="AQ3767" s="133"/>
      <c r="AR3767" s="133"/>
      <c r="AS3767" s="133"/>
      <c r="AT3767" s="133"/>
      <c r="AU3767" s="133"/>
      <c r="AV3767" s="152"/>
      <c r="AW3767" s="134"/>
      <c r="AX3767" s="135"/>
    </row>
    <row r="3768" spans="1:50" x14ac:dyDescent="0.25">
      <c r="A3768" s="3"/>
      <c r="B3768" s="129"/>
      <c r="X3768" s="72"/>
      <c r="Y3768" s="132"/>
      <c r="AB3768" s="131"/>
      <c r="AC3768" s="131"/>
      <c r="AD3768" s="131"/>
      <c r="AE3768" s="131"/>
      <c r="AF3768" s="131"/>
      <c r="AG3768" s="131"/>
      <c r="AH3768" s="131"/>
      <c r="AI3768" s="131"/>
      <c r="AJ3768" s="140"/>
      <c r="AK3768" s="72"/>
      <c r="AL3768" s="133"/>
      <c r="AM3768" s="133"/>
      <c r="AN3768" s="133"/>
      <c r="AO3768" s="133"/>
      <c r="AP3768" s="133"/>
      <c r="AQ3768" s="133"/>
      <c r="AR3768" s="133"/>
      <c r="AS3768" s="133"/>
      <c r="AT3768" s="133"/>
      <c r="AU3768" s="133"/>
      <c r="AV3768" s="152"/>
      <c r="AW3768" s="134"/>
      <c r="AX3768" s="135"/>
    </row>
    <row r="3769" spans="1:50" x14ac:dyDescent="0.25">
      <c r="A3769" s="3"/>
      <c r="B3769" s="129"/>
      <c r="X3769" s="72"/>
      <c r="Y3769" s="132"/>
      <c r="AB3769" s="131"/>
      <c r="AC3769" s="131"/>
      <c r="AD3769" s="131"/>
      <c r="AE3769" s="131"/>
      <c r="AF3769" s="131"/>
      <c r="AG3769" s="131"/>
      <c r="AH3769" s="131"/>
      <c r="AI3769" s="131"/>
      <c r="AJ3769" s="140"/>
      <c r="AK3769" s="72"/>
      <c r="AL3769" s="133"/>
      <c r="AM3769" s="133"/>
      <c r="AN3769" s="133"/>
      <c r="AO3769" s="133"/>
      <c r="AP3769" s="133"/>
      <c r="AQ3769" s="133"/>
      <c r="AR3769" s="133"/>
      <c r="AS3769" s="133"/>
      <c r="AT3769" s="133"/>
      <c r="AU3769" s="133"/>
      <c r="AV3769" s="152"/>
      <c r="AW3769" s="134"/>
      <c r="AX3769" s="135"/>
    </row>
    <row r="3770" spans="1:50" x14ac:dyDescent="0.25">
      <c r="A3770" s="3"/>
      <c r="B3770" s="129"/>
      <c r="X3770" s="72"/>
      <c r="Y3770" s="132"/>
      <c r="AB3770" s="131"/>
      <c r="AC3770" s="131"/>
      <c r="AD3770" s="131"/>
      <c r="AE3770" s="131"/>
      <c r="AF3770" s="131"/>
      <c r="AG3770" s="131"/>
      <c r="AH3770" s="131"/>
      <c r="AI3770" s="131"/>
      <c r="AJ3770" s="140"/>
      <c r="AK3770" s="72"/>
      <c r="AL3770" s="133"/>
      <c r="AM3770" s="133"/>
      <c r="AN3770" s="133"/>
      <c r="AO3770" s="133"/>
      <c r="AP3770" s="133"/>
      <c r="AQ3770" s="133"/>
      <c r="AR3770" s="133"/>
      <c r="AS3770" s="133"/>
      <c r="AT3770" s="133"/>
      <c r="AU3770" s="133"/>
      <c r="AV3770" s="152"/>
      <c r="AW3770" s="134"/>
      <c r="AX3770" s="135"/>
    </row>
    <row r="3771" spans="1:50" x14ac:dyDescent="0.25">
      <c r="A3771" s="3"/>
      <c r="B3771" s="129"/>
      <c r="X3771" s="72"/>
      <c r="Y3771" s="132"/>
      <c r="AB3771" s="131"/>
      <c r="AC3771" s="131"/>
      <c r="AD3771" s="131"/>
      <c r="AE3771" s="131"/>
      <c r="AF3771" s="131"/>
      <c r="AG3771" s="131"/>
      <c r="AH3771" s="131"/>
      <c r="AI3771" s="131"/>
      <c r="AJ3771" s="140"/>
      <c r="AK3771" s="72"/>
      <c r="AL3771" s="133"/>
      <c r="AM3771" s="133"/>
      <c r="AN3771" s="133"/>
      <c r="AO3771" s="133"/>
      <c r="AP3771" s="133"/>
      <c r="AQ3771" s="133"/>
      <c r="AR3771" s="133"/>
      <c r="AS3771" s="133"/>
      <c r="AT3771" s="133"/>
      <c r="AU3771" s="133"/>
      <c r="AV3771" s="152"/>
      <c r="AW3771" s="134"/>
      <c r="AX3771" s="135"/>
    </row>
    <row r="3772" spans="1:50" x14ac:dyDescent="0.25">
      <c r="A3772" s="3"/>
      <c r="B3772" s="129"/>
      <c r="X3772" s="72"/>
      <c r="Y3772" s="132"/>
      <c r="AB3772" s="131"/>
      <c r="AC3772" s="131"/>
      <c r="AD3772" s="131"/>
      <c r="AE3772" s="131"/>
      <c r="AF3772" s="131"/>
      <c r="AG3772" s="131"/>
      <c r="AH3772" s="131"/>
      <c r="AI3772" s="131"/>
      <c r="AJ3772" s="140"/>
      <c r="AK3772" s="72"/>
      <c r="AL3772" s="133"/>
      <c r="AM3772" s="133"/>
      <c r="AN3772" s="133"/>
      <c r="AO3772" s="133"/>
      <c r="AP3772" s="133"/>
      <c r="AQ3772" s="133"/>
      <c r="AR3772" s="133"/>
      <c r="AS3772" s="133"/>
      <c r="AT3772" s="133"/>
      <c r="AU3772" s="133"/>
      <c r="AV3772" s="152"/>
      <c r="AW3772" s="134"/>
      <c r="AX3772" s="135"/>
    </row>
    <row r="3773" spans="1:50" x14ac:dyDescent="0.25">
      <c r="A3773" s="3"/>
      <c r="B3773" s="129"/>
      <c r="X3773" s="72"/>
      <c r="Y3773" s="132"/>
      <c r="AB3773" s="131"/>
      <c r="AC3773" s="131"/>
      <c r="AD3773" s="131"/>
      <c r="AE3773" s="131"/>
      <c r="AF3773" s="131"/>
      <c r="AG3773" s="131"/>
      <c r="AH3773" s="131"/>
      <c r="AI3773" s="131"/>
      <c r="AJ3773" s="140"/>
      <c r="AK3773" s="72"/>
      <c r="AL3773" s="133"/>
      <c r="AM3773" s="133"/>
      <c r="AN3773" s="133"/>
      <c r="AO3773" s="133"/>
      <c r="AP3773" s="133"/>
      <c r="AQ3773" s="133"/>
      <c r="AR3773" s="133"/>
      <c r="AS3773" s="133"/>
      <c r="AT3773" s="133"/>
      <c r="AU3773" s="133"/>
      <c r="AV3773" s="152"/>
      <c r="AW3773" s="134"/>
      <c r="AX3773" s="135"/>
    </row>
    <row r="3774" spans="1:50" x14ac:dyDescent="0.25">
      <c r="A3774" s="3"/>
      <c r="B3774" s="129"/>
      <c r="X3774" s="72"/>
      <c r="Y3774" s="132"/>
      <c r="AB3774" s="131"/>
      <c r="AC3774" s="131"/>
      <c r="AD3774" s="131"/>
      <c r="AE3774" s="131"/>
      <c r="AF3774" s="131"/>
      <c r="AG3774" s="131"/>
      <c r="AH3774" s="131"/>
      <c r="AI3774" s="131"/>
      <c r="AJ3774" s="140"/>
      <c r="AK3774" s="72"/>
      <c r="AL3774" s="133"/>
      <c r="AM3774" s="133"/>
      <c r="AN3774" s="133"/>
      <c r="AO3774" s="133"/>
      <c r="AP3774" s="133"/>
      <c r="AQ3774" s="133"/>
      <c r="AR3774" s="133"/>
      <c r="AS3774" s="133"/>
      <c r="AT3774" s="133"/>
      <c r="AU3774" s="133"/>
      <c r="AV3774" s="152"/>
      <c r="AW3774" s="134"/>
      <c r="AX3774" s="135"/>
    </row>
    <row r="3775" spans="1:50" x14ac:dyDescent="0.25">
      <c r="A3775" s="3"/>
      <c r="B3775" s="129"/>
      <c r="X3775" s="72"/>
      <c r="Y3775" s="132"/>
      <c r="AB3775" s="131"/>
      <c r="AC3775" s="131"/>
      <c r="AD3775" s="131"/>
      <c r="AE3775" s="131"/>
      <c r="AF3775" s="131"/>
      <c r="AG3775" s="131"/>
      <c r="AH3775" s="131"/>
      <c r="AI3775" s="131"/>
      <c r="AJ3775" s="140"/>
      <c r="AK3775" s="72"/>
      <c r="AL3775" s="133"/>
      <c r="AM3775" s="133"/>
      <c r="AN3775" s="133"/>
      <c r="AO3775" s="133"/>
      <c r="AP3775" s="133"/>
      <c r="AQ3775" s="133"/>
      <c r="AR3775" s="133"/>
      <c r="AS3775" s="133"/>
      <c r="AT3775" s="133"/>
      <c r="AU3775" s="133"/>
      <c r="AV3775" s="152"/>
      <c r="AW3775" s="134"/>
      <c r="AX3775" s="135"/>
    </row>
    <row r="3776" spans="1:50" x14ac:dyDescent="0.25">
      <c r="A3776" s="3"/>
      <c r="B3776" s="129"/>
      <c r="X3776" s="72"/>
      <c r="Y3776" s="132"/>
      <c r="AB3776" s="131"/>
      <c r="AC3776" s="131"/>
      <c r="AD3776" s="131"/>
      <c r="AE3776" s="131"/>
      <c r="AF3776" s="131"/>
      <c r="AG3776" s="131"/>
      <c r="AH3776" s="131"/>
      <c r="AI3776" s="131"/>
      <c r="AJ3776" s="140"/>
      <c r="AK3776" s="72"/>
      <c r="AL3776" s="133"/>
      <c r="AM3776" s="133"/>
      <c r="AN3776" s="133"/>
      <c r="AO3776" s="133"/>
      <c r="AP3776" s="133"/>
      <c r="AQ3776" s="133"/>
      <c r="AR3776" s="133"/>
      <c r="AS3776" s="133"/>
      <c r="AT3776" s="133"/>
      <c r="AU3776" s="133"/>
      <c r="AV3776" s="152"/>
      <c r="AW3776" s="134"/>
      <c r="AX3776" s="135"/>
    </row>
    <row r="3777" spans="1:50" x14ac:dyDescent="0.25">
      <c r="A3777" s="3"/>
      <c r="B3777" s="129"/>
      <c r="X3777" s="72"/>
      <c r="Y3777" s="132"/>
      <c r="AB3777" s="131"/>
      <c r="AC3777" s="131"/>
      <c r="AD3777" s="131"/>
      <c r="AE3777" s="131"/>
      <c r="AF3777" s="131"/>
      <c r="AG3777" s="131"/>
      <c r="AH3777" s="131"/>
      <c r="AI3777" s="131"/>
      <c r="AJ3777" s="140"/>
      <c r="AK3777" s="72"/>
      <c r="AL3777" s="133"/>
      <c r="AM3777" s="133"/>
      <c r="AN3777" s="133"/>
      <c r="AO3777" s="133"/>
      <c r="AP3777" s="133"/>
      <c r="AQ3777" s="133"/>
      <c r="AR3777" s="133"/>
      <c r="AS3777" s="133"/>
      <c r="AT3777" s="133"/>
      <c r="AU3777" s="133"/>
      <c r="AV3777" s="152"/>
      <c r="AW3777" s="134"/>
      <c r="AX3777" s="135"/>
    </row>
    <row r="3778" spans="1:50" x14ac:dyDescent="0.25">
      <c r="A3778" s="3"/>
      <c r="B3778" s="129"/>
      <c r="X3778" s="72"/>
      <c r="Y3778" s="132"/>
      <c r="AB3778" s="131"/>
      <c r="AC3778" s="131"/>
      <c r="AD3778" s="131"/>
      <c r="AE3778" s="131"/>
      <c r="AF3778" s="131"/>
      <c r="AG3778" s="131"/>
      <c r="AH3778" s="131"/>
      <c r="AI3778" s="131"/>
      <c r="AJ3778" s="140"/>
      <c r="AK3778" s="72"/>
      <c r="AL3778" s="133"/>
      <c r="AM3778" s="133"/>
      <c r="AN3778" s="133"/>
      <c r="AO3778" s="133"/>
      <c r="AP3778" s="133"/>
      <c r="AQ3778" s="133"/>
      <c r="AR3778" s="133"/>
      <c r="AS3778" s="133"/>
      <c r="AT3778" s="133"/>
      <c r="AU3778" s="133"/>
      <c r="AV3778" s="152"/>
      <c r="AW3778" s="134"/>
      <c r="AX3778" s="135"/>
    </row>
    <row r="3779" spans="1:50" x14ac:dyDescent="0.25">
      <c r="A3779" s="3"/>
      <c r="B3779" s="129"/>
      <c r="X3779" s="72"/>
      <c r="Y3779" s="132"/>
      <c r="AB3779" s="131"/>
      <c r="AC3779" s="131"/>
      <c r="AD3779" s="131"/>
      <c r="AE3779" s="131"/>
      <c r="AF3779" s="131"/>
      <c r="AG3779" s="131"/>
      <c r="AH3779" s="131"/>
      <c r="AI3779" s="131"/>
      <c r="AJ3779" s="140"/>
      <c r="AK3779" s="72"/>
      <c r="AL3779" s="133"/>
      <c r="AM3779" s="133"/>
      <c r="AN3779" s="133"/>
      <c r="AO3779" s="133"/>
      <c r="AP3779" s="133"/>
      <c r="AQ3779" s="133"/>
      <c r="AR3779" s="133"/>
      <c r="AS3779" s="133"/>
      <c r="AT3779" s="133"/>
      <c r="AU3779" s="133"/>
      <c r="AV3779" s="152"/>
      <c r="AW3779" s="134"/>
      <c r="AX3779" s="135"/>
    </row>
    <row r="3780" spans="1:50" x14ac:dyDescent="0.25">
      <c r="A3780" s="3"/>
      <c r="B3780" s="129"/>
      <c r="X3780" s="72"/>
      <c r="Y3780" s="132"/>
      <c r="AB3780" s="131"/>
      <c r="AC3780" s="131"/>
      <c r="AD3780" s="131"/>
      <c r="AE3780" s="131"/>
      <c r="AF3780" s="131"/>
      <c r="AG3780" s="131"/>
      <c r="AH3780" s="131"/>
      <c r="AI3780" s="131"/>
      <c r="AJ3780" s="140"/>
      <c r="AK3780" s="72"/>
      <c r="AL3780" s="133"/>
      <c r="AM3780" s="133"/>
      <c r="AN3780" s="133"/>
      <c r="AO3780" s="133"/>
      <c r="AP3780" s="133"/>
      <c r="AQ3780" s="133"/>
      <c r="AR3780" s="133"/>
      <c r="AS3780" s="133"/>
      <c r="AT3780" s="133"/>
      <c r="AU3780" s="133"/>
      <c r="AV3780" s="152"/>
      <c r="AW3780" s="134"/>
      <c r="AX3780" s="135"/>
    </row>
    <row r="3781" spans="1:50" x14ac:dyDescent="0.25">
      <c r="A3781" s="3"/>
      <c r="B3781" s="129"/>
      <c r="X3781" s="72"/>
      <c r="Y3781" s="132"/>
      <c r="AB3781" s="131"/>
      <c r="AC3781" s="131"/>
      <c r="AD3781" s="131"/>
      <c r="AE3781" s="131"/>
      <c r="AF3781" s="131"/>
      <c r="AG3781" s="131"/>
      <c r="AH3781" s="131"/>
      <c r="AI3781" s="131"/>
      <c r="AJ3781" s="140"/>
      <c r="AK3781" s="72"/>
      <c r="AL3781" s="133"/>
      <c r="AM3781" s="133"/>
      <c r="AN3781" s="133"/>
      <c r="AO3781" s="133"/>
      <c r="AP3781" s="133"/>
      <c r="AQ3781" s="133"/>
      <c r="AR3781" s="133"/>
      <c r="AS3781" s="133"/>
      <c r="AT3781" s="133"/>
      <c r="AU3781" s="133"/>
      <c r="AV3781" s="152"/>
      <c r="AW3781" s="134"/>
      <c r="AX3781" s="135"/>
    </row>
    <row r="3782" spans="1:50" x14ac:dyDescent="0.25">
      <c r="A3782" s="3"/>
      <c r="B3782" s="129"/>
      <c r="X3782" s="72"/>
      <c r="Y3782" s="132"/>
      <c r="AB3782" s="131"/>
      <c r="AC3782" s="131"/>
      <c r="AD3782" s="131"/>
      <c r="AE3782" s="131"/>
      <c r="AF3782" s="131"/>
      <c r="AG3782" s="131"/>
      <c r="AH3782" s="131"/>
      <c r="AI3782" s="131"/>
      <c r="AJ3782" s="140"/>
      <c r="AK3782" s="72"/>
      <c r="AL3782" s="133"/>
      <c r="AM3782" s="133"/>
      <c r="AN3782" s="133"/>
      <c r="AO3782" s="133"/>
      <c r="AP3782" s="133"/>
      <c r="AQ3782" s="133"/>
      <c r="AR3782" s="133"/>
      <c r="AS3782" s="133"/>
      <c r="AT3782" s="133"/>
      <c r="AU3782" s="133"/>
      <c r="AV3782" s="152"/>
      <c r="AW3782" s="134"/>
      <c r="AX3782" s="135"/>
    </row>
    <row r="3783" spans="1:50" x14ac:dyDescent="0.25">
      <c r="A3783" s="3"/>
      <c r="B3783" s="129"/>
      <c r="X3783" s="72"/>
      <c r="Y3783" s="132"/>
      <c r="AB3783" s="131"/>
      <c r="AC3783" s="131"/>
      <c r="AD3783" s="131"/>
      <c r="AE3783" s="131"/>
      <c r="AF3783" s="131"/>
      <c r="AG3783" s="131"/>
      <c r="AH3783" s="131"/>
      <c r="AI3783" s="131"/>
      <c r="AJ3783" s="140"/>
      <c r="AK3783" s="72"/>
      <c r="AL3783" s="133"/>
      <c r="AM3783" s="133"/>
      <c r="AN3783" s="133"/>
      <c r="AO3783" s="133"/>
      <c r="AP3783" s="133"/>
      <c r="AQ3783" s="133"/>
      <c r="AR3783" s="133"/>
      <c r="AS3783" s="133"/>
      <c r="AT3783" s="133"/>
      <c r="AU3783" s="133"/>
      <c r="AV3783" s="152"/>
      <c r="AW3783" s="134"/>
      <c r="AX3783" s="135"/>
    </row>
    <row r="3784" spans="1:50" x14ac:dyDescent="0.25">
      <c r="A3784" s="3"/>
      <c r="B3784" s="129"/>
      <c r="X3784" s="72"/>
      <c r="Y3784" s="132"/>
      <c r="AB3784" s="131"/>
      <c r="AC3784" s="131"/>
      <c r="AD3784" s="131"/>
      <c r="AE3784" s="131"/>
      <c r="AF3784" s="131"/>
      <c r="AG3784" s="131"/>
      <c r="AH3784" s="131"/>
      <c r="AI3784" s="131"/>
      <c r="AJ3784" s="140"/>
      <c r="AK3784" s="72"/>
      <c r="AL3784" s="133"/>
      <c r="AM3784" s="133"/>
      <c r="AN3784" s="133"/>
      <c r="AO3784" s="133"/>
      <c r="AP3784" s="133"/>
      <c r="AQ3784" s="133"/>
      <c r="AR3784" s="133"/>
      <c r="AS3784" s="133"/>
      <c r="AT3784" s="133"/>
      <c r="AU3784" s="133"/>
      <c r="AV3784" s="152"/>
      <c r="AW3784" s="134"/>
      <c r="AX3784" s="135"/>
    </row>
    <row r="3785" spans="1:50" x14ac:dyDescent="0.25">
      <c r="A3785" s="3"/>
      <c r="B3785" s="129"/>
      <c r="X3785" s="72"/>
      <c r="Y3785" s="132"/>
      <c r="AB3785" s="131"/>
      <c r="AC3785" s="131"/>
      <c r="AD3785" s="131"/>
      <c r="AE3785" s="131"/>
      <c r="AF3785" s="131"/>
      <c r="AG3785" s="131"/>
      <c r="AH3785" s="131"/>
      <c r="AI3785" s="131"/>
      <c r="AJ3785" s="140"/>
      <c r="AK3785" s="72"/>
      <c r="AL3785" s="133"/>
      <c r="AM3785" s="133"/>
      <c r="AN3785" s="133"/>
      <c r="AO3785" s="133"/>
      <c r="AP3785" s="133"/>
      <c r="AQ3785" s="133"/>
      <c r="AR3785" s="133"/>
      <c r="AS3785" s="133"/>
      <c r="AT3785" s="133"/>
      <c r="AU3785" s="133"/>
      <c r="AV3785" s="152"/>
      <c r="AW3785" s="134"/>
      <c r="AX3785" s="135"/>
    </row>
    <row r="3786" spans="1:50" x14ac:dyDescent="0.25">
      <c r="A3786" s="3"/>
      <c r="B3786" s="129"/>
      <c r="X3786" s="72"/>
      <c r="Y3786" s="132"/>
      <c r="AB3786" s="131"/>
      <c r="AC3786" s="131"/>
      <c r="AD3786" s="131"/>
      <c r="AE3786" s="131"/>
      <c r="AF3786" s="131"/>
      <c r="AG3786" s="131"/>
      <c r="AH3786" s="131"/>
      <c r="AI3786" s="131"/>
      <c r="AJ3786" s="140"/>
      <c r="AK3786" s="72"/>
      <c r="AL3786" s="133"/>
      <c r="AM3786" s="133"/>
      <c r="AN3786" s="133"/>
      <c r="AO3786" s="133"/>
      <c r="AP3786" s="133"/>
      <c r="AQ3786" s="133"/>
      <c r="AR3786" s="133"/>
      <c r="AS3786" s="133"/>
      <c r="AT3786" s="133"/>
      <c r="AU3786" s="133"/>
      <c r="AV3786" s="152"/>
      <c r="AW3786" s="134"/>
      <c r="AX3786" s="135"/>
    </row>
    <row r="3787" spans="1:50" x14ac:dyDescent="0.25">
      <c r="A3787" s="3"/>
      <c r="B3787" s="129"/>
      <c r="X3787" s="72"/>
      <c r="Y3787" s="132"/>
      <c r="AB3787" s="131"/>
      <c r="AC3787" s="131"/>
      <c r="AD3787" s="131"/>
      <c r="AE3787" s="131"/>
      <c r="AF3787" s="131"/>
      <c r="AG3787" s="131"/>
      <c r="AH3787" s="131"/>
      <c r="AI3787" s="131"/>
      <c r="AJ3787" s="140"/>
      <c r="AK3787" s="72"/>
      <c r="AL3787" s="133"/>
      <c r="AM3787" s="133"/>
      <c r="AN3787" s="133"/>
      <c r="AO3787" s="133"/>
      <c r="AP3787" s="133"/>
      <c r="AQ3787" s="133"/>
      <c r="AR3787" s="133"/>
      <c r="AS3787" s="133"/>
      <c r="AT3787" s="133"/>
      <c r="AU3787" s="133"/>
      <c r="AV3787" s="152"/>
      <c r="AW3787" s="134"/>
      <c r="AX3787" s="135"/>
    </row>
    <row r="3788" spans="1:50" x14ac:dyDescent="0.25">
      <c r="A3788" s="3"/>
      <c r="B3788" s="129"/>
      <c r="X3788" s="72"/>
      <c r="Y3788" s="132"/>
      <c r="AB3788" s="131"/>
      <c r="AC3788" s="131"/>
      <c r="AD3788" s="131"/>
      <c r="AE3788" s="131"/>
      <c r="AF3788" s="131"/>
      <c r="AG3788" s="131"/>
      <c r="AH3788" s="131"/>
      <c r="AI3788" s="131"/>
      <c r="AJ3788" s="140"/>
      <c r="AK3788" s="72"/>
      <c r="AL3788" s="133"/>
      <c r="AM3788" s="133"/>
      <c r="AN3788" s="133"/>
      <c r="AO3788" s="133"/>
      <c r="AP3788" s="133"/>
      <c r="AQ3788" s="133"/>
      <c r="AR3788" s="133"/>
      <c r="AS3788" s="133"/>
      <c r="AT3788" s="133"/>
      <c r="AU3788" s="133"/>
      <c r="AV3788" s="152"/>
      <c r="AW3788" s="134"/>
      <c r="AX3788" s="135"/>
    </row>
    <row r="3789" spans="1:50" x14ac:dyDescent="0.25">
      <c r="A3789" s="3"/>
      <c r="B3789" s="129"/>
      <c r="X3789" s="72"/>
      <c r="Y3789" s="132"/>
      <c r="AB3789" s="131"/>
      <c r="AC3789" s="131"/>
      <c r="AD3789" s="131"/>
      <c r="AE3789" s="131"/>
      <c r="AF3789" s="131"/>
      <c r="AG3789" s="131"/>
      <c r="AH3789" s="131"/>
      <c r="AI3789" s="131"/>
      <c r="AJ3789" s="140"/>
      <c r="AK3789" s="72"/>
      <c r="AL3789" s="133"/>
      <c r="AM3789" s="133"/>
      <c r="AN3789" s="133"/>
      <c r="AO3789" s="133"/>
      <c r="AP3789" s="133"/>
      <c r="AQ3789" s="133"/>
      <c r="AR3789" s="133"/>
      <c r="AS3789" s="133"/>
      <c r="AT3789" s="133"/>
      <c r="AU3789" s="133"/>
      <c r="AV3789" s="152"/>
      <c r="AW3789" s="134"/>
      <c r="AX3789" s="135"/>
    </row>
    <row r="3790" spans="1:50" x14ac:dyDescent="0.25">
      <c r="A3790" s="3"/>
      <c r="B3790" s="129"/>
      <c r="X3790" s="72"/>
      <c r="Y3790" s="132"/>
      <c r="AB3790" s="131"/>
      <c r="AC3790" s="131"/>
      <c r="AD3790" s="131"/>
      <c r="AE3790" s="131"/>
      <c r="AF3790" s="131"/>
      <c r="AG3790" s="131"/>
      <c r="AH3790" s="131"/>
      <c r="AI3790" s="131"/>
      <c r="AJ3790" s="140"/>
      <c r="AK3790" s="72"/>
      <c r="AL3790" s="133"/>
      <c r="AM3790" s="133"/>
      <c r="AN3790" s="133"/>
      <c r="AO3790" s="133"/>
      <c r="AP3790" s="133"/>
      <c r="AQ3790" s="133"/>
      <c r="AR3790" s="133"/>
      <c r="AS3790" s="133"/>
      <c r="AT3790" s="133"/>
      <c r="AU3790" s="133"/>
      <c r="AV3790" s="152"/>
      <c r="AW3790" s="134"/>
      <c r="AX3790" s="135"/>
    </row>
    <row r="3791" spans="1:50" x14ac:dyDescent="0.25">
      <c r="A3791" s="3"/>
      <c r="B3791" s="129"/>
      <c r="X3791" s="72"/>
      <c r="Y3791" s="132"/>
      <c r="AB3791" s="131"/>
      <c r="AC3791" s="131"/>
      <c r="AD3791" s="131"/>
      <c r="AE3791" s="131"/>
      <c r="AF3791" s="131"/>
      <c r="AG3791" s="131"/>
      <c r="AH3791" s="131"/>
      <c r="AI3791" s="131"/>
      <c r="AJ3791" s="140"/>
      <c r="AK3791" s="72"/>
      <c r="AL3791" s="133"/>
      <c r="AM3791" s="133"/>
      <c r="AN3791" s="133"/>
      <c r="AO3791" s="133"/>
      <c r="AP3791" s="133"/>
      <c r="AQ3791" s="133"/>
      <c r="AR3791" s="133"/>
      <c r="AS3791" s="133"/>
      <c r="AT3791" s="133"/>
      <c r="AU3791" s="133"/>
      <c r="AV3791" s="152"/>
      <c r="AW3791" s="134"/>
      <c r="AX3791" s="135"/>
    </row>
    <row r="3792" spans="1:50" x14ac:dyDescent="0.25">
      <c r="A3792" s="3"/>
      <c r="B3792" s="129"/>
      <c r="X3792" s="72"/>
      <c r="Y3792" s="132"/>
      <c r="AB3792" s="131"/>
      <c r="AC3792" s="131"/>
      <c r="AD3792" s="131"/>
      <c r="AE3792" s="131"/>
      <c r="AF3792" s="131"/>
      <c r="AG3792" s="131"/>
      <c r="AH3792" s="131"/>
      <c r="AI3792" s="131"/>
      <c r="AJ3792" s="140"/>
      <c r="AK3792" s="72"/>
      <c r="AL3792" s="133"/>
      <c r="AM3792" s="133"/>
      <c r="AN3792" s="133"/>
      <c r="AO3792" s="133"/>
      <c r="AP3792" s="133"/>
      <c r="AQ3792" s="133"/>
      <c r="AR3792" s="133"/>
      <c r="AS3792" s="133"/>
      <c r="AT3792" s="133"/>
      <c r="AU3792" s="133"/>
      <c r="AV3792" s="152"/>
      <c r="AW3792" s="134"/>
      <c r="AX3792" s="135"/>
    </row>
    <row r="3793" spans="1:50" x14ac:dyDescent="0.25">
      <c r="A3793" s="3"/>
      <c r="B3793" s="129"/>
      <c r="X3793" s="72"/>
      <c r="Y3793" s="132"/>
      <c r="AB3793" s="131"/>
      <c r="AC3793" s="131"/>
      <c r="AD3793" s="131"/>
      <c r="AE3793" s="131"/>
      <c r="AF3793" s="131"/>
      <c r="AG3793" s="131"/>
      <c r="AH3793" s="131"/>
      <c r="AI3793" s="131"/>
      <c r="AJ3793" s="140"/>
      <c r="AK3793" s="72"/>
      <c r="AL3793" s="133"/>
      <c r="AM3793" s="133"/>
      <c r="AN3793" s="133"/>
      <c r="AO3793" s="133"/>
      <c r="AP3793" s="133"/>
      <c r="AQ3793" s="133"/>
      <c r="AR3793" s="133"/>
      <c r="AS3793" s="133"/>
      <c r="AT3793" s="133"/>
      <c r="AU3793" s="133"/>
      <c r="AV3793" s="152"/>
      <c r="AW3793" s="134"/>
      <c r="AX3793" s="135"/>
    </row>
    <row r="3794" spans="1:50" x14ac:dyDescent="0.25">
      <c r="A3794" s="3"/>
      <c r="B3794" s="129"/>
      <c r="X3794" s="72"/>
      <c r="Y3794" s="132"/>
      <c r="AB3794" s="131"/>
      <c r="AC3794" s="131"/>
      <c r="AD3794" s="131"/>
      <c r="AE3794" s="131"/>
      <c r="AF3794" s="131"/>
      <c r="AG3794" s="131"/>
      <c r="AH3794" s="131"/>
      <c r="AI3794" s="131"/>
      <c r="AJ3794" s="140"/>
      <c r="AK3794" s="72"/>
      <c r="AL3794" s="133"/>
      <c r="AM3794" s="133"/>
      <c r="AN3794" s="133"/>
      <c r="AO3794" s="133"/>
      <c r="AP3794" s="133"/>
      <c r="AQ3794" s="133"/>
      <c r="AR3794" s="133"/>
      <c r="AS3794" s="133"/>
      <c r="AT3794" s="133"/>
      <c r="AU3794" s="133"/>
      <c r="AV3794" s="152"/>
      <c r="AW3794" s="134"/>
      <c r="AX3794" s="135"/>
    </row>
    <row r="3795" spans="1:50" x14ac:dyDescent="0.25">
      <c r="A3795" s="3"/>
      <c r="B3795" s="129"/>
      <c r="X3795" s="72"/>
      <c r="Y3795" s="132"/>
      <c r="AB3795" s="131"/>
      <c r="AC3795" s="131"/>
      <c r="AD3795" s="131"/>
      <c r="AE3795" s="131"/>
      <c r="AF3795" s="131"/>
      <c r="AG3795" s="131"/>
      <c r="AH3795" s="131"/>
      <c r="AI3795" s="131"/>
      <c r="AJ3795" s="140"/>
      <c r="AK3795" s="72"/>
      <c r="AL3795" s="133"/>
      <c r="AM3795" s="133"/>
      <c r="AN3795" s="133"/>
      <c r="AO3795" s="133"/>
      <c r="AP3795" s="133"/>
      <c r="AQ3795" s="133"/>
      <c r="AR3795" s="133"/>
      <c r="AS3795" s="133"/>
      <c r="AT3795" s="133"/>
      <c r="AU3795" s="133"/>
      <c r="AV3795" s="152"/>
      <c r="AW3795" s="134"/>
      <c r="AX3795" s="135"/>
    </row>
    <row r="3796" spans="1:50" x14ac:dyDescent="0.25">
      <c r="A3796" s="3"/>
      <c r="B3796" s="129"/>
      <c r="X3796" s="72"/>
      <c r="Y3796" s="132"/>
      <c r="AB3796" s="131"/>
      <c r="AC3796" s="131"/>
      <c r="AD3796" s="131"/>
      <c r="AE3796" s="131"/>
      <c r="AF3796" s="131"/>
      <c r="AG3796" s="131"/>
      <c r="AH3796" s="131"/>
      <c r="AI3796" s="131"/>
      <c r="AJ3796" s="140"/>
      <c r="AK3796" s="72"/>
      <c r="AL3796" s="133"/>
      <c r="AM3796" s="133"/>
      <c r="AN3796" s="133"/>
      <c r="AO3796" s="133"/>
      <c r="AP3796" s="133"/>
      <c r="AQ3796" s="133"/>
      <c r="AR3796" s="133"/>
      <c r="AS3796" s="133"/>
      <c r="AT3796" s="133"/>
      <c r="AU3796" s="133"/>
      <c r="AV3796" s="152"/>
      <c r="AW3796" s="134"/>
      <c r="AX3796" s="135"/>
    </row>
    <row r="3797" spans="1:50" x14ac:dyDescent="0.25">
      <c r="A3797" s="3"/>
      <c r="B3797" s="129"/>
      <c r="X3797" s="72"/>
      <c r="Y3797" s="132"/>
      <c r="AB3797" s="131"/>
      <c r="AC3797" s="131"/>
      <c r="AD3797" s="131"/>
      <c r="AE3797" s="131"/>
      <c r="AF3797" s="131"/>
      <c r="AG3797" s="131"/>
      <c r="AH3797" s="131"/>
      <c r="AI3797" s="131"/>
      <c r="AJ3797" s="140"/>
      <c r="AK3797" s="72"/>
      <c r="AL3797" s="133"/>
      <c r="AM3797" s="133"/>
      <c r="AN3797" s="133"/>
      <c r="AO3797" s="133"/>
      <c r="AP3797" s="133"/>
      <c r="AQ3797" s="133"/>
      <c r="AR3797" s="133"/>
      <c r="AS3797" s="133"/>
      <c r="AT3797" s="133"/>
      <c r="AU3797" s="133"/>
      <c r="AV3797" s="152"/>
      <c r="AW3797" s="134"/>
      <c r="AX3797" s="135"/>
    </row>
    <row r="3798" spans="1:50" x14ac:dyDescent="0.25">
      <c r="A3798" s="3"/>
      <c r="B3798" s="129"/>
      <c r="X3798" s="72"/>
      <c r="Y3798" s="132"/>
      <c r="AB3798" s="131"/>
      <c r="AC3798" s="131"/>
      <c r="AD3798" s="131"/>
      <c r="AE3798" s="131"/>
      <c r="AF3798" s="131"/>
      <c r="AG3798" s="131"/>
      <c r="AH3798" s="131"/>
      <c r="AI3798" s="131"/>
      <c r="AJ3798" s="140"/>
      <c r="AK3798" s="72"/>
      <c r="AL3798" s="133"/>
      <c r="AM3798" s="133"/>
      <c r="AN3798" s="133"/>
      <c r="AO3798" s="133"/>
      <c r="AP3798" s="133"/>
      <c r="AQ3798" s="133"/>
      <c r="AR3798" s="133"/>
      <c r="AS3798" s="133"/>
      <c r="AT3798" s="133"/>
      <c r="AU3798" s="133"/>
      <c r="AV3798" s="152"/>
      <c r="AW3798" s="134"/>
      <c r="AX3798" s="135"/>
    </row>
    <row r="3799" spans="1:50" x14ac:dyDescent="0.25">
      <c r="A3799" s="3"/>
      <c r="B3799" s="129"/>
      <c r="X3799" s="72"/>
      <c r="Y3799" s="132"/>
      <c r="AB3799" s="131"/>
      <c r="AC3799" s="131"/>
      <c r="AD3799" s="131"/>
      <c r="AE3799" s="131"/>
      <c r="AF3799" s="131"/>
      <c r="AG3799" s="131"/>
      <c r="AH3799" s="131"/>
      <c r="AI3799" s="131"/>
      <c r="AJ3799" s="140"/>
      <c r="AK3799" s="72"/>
      <c r="AL3799" s="133"/>
      <c r="AM3799" s="133"/>
      <c r="AN3799" s="133"/>
      <c r="AO3799" s="133"/>
      <c r="AP3799" s="133"/>
      <c r="AQ3799" s="133"/>
      <c r="AR3799" s="133"/>
      <c r="AS3799" s="133"/>
      <c r="AT3799" s="133"/>
      <c r="AU3799" s="133"/>
      <c r="AV3799" s="152"/>
      <c r="AW3799" s="134"/>
      <c r="AX3799" s="135"/>
    </row>
    <row r="3800" spans="1:50" x14ac:dyDescent="0.25">
      <c r="A3800" s="3"/>
      <c r="B3800" s="129"/>
      <c r="X3800" s="72"/>
      <c r="Y3800" s="132"/>
      <c r="AB3800" s="131"/>
      <c r="AC3800" s="131"/>
      <c r="AD3800" s="131"/>
      <c r="AE3800" s="131"/>
      <c r="AF3800" s="131"/>
      <c r="AG3800" s="131"/>
      <c r="AH3800" s="131"/>
      <c r="AI3800" s="131"/>
      <c r="AJ3800" s="140"/>
      <c r="AK3800" s="72"/>
      <c r="AL3800" s="133"/>
      <c r="AM3800" s="133"/>
      <c r="AN3800" s="133"/>
      <c r="AO3800" s="133"/>
      <c r="AP3800" s="133"/>
      <c r="AQ3800" s="133"/>
      <c r="AR3800" s="133"/>
      <c r="AS3800" s="133"/>
      <c r="AT3800" s="133"/>
      <c r="AU3800" s="133"/>
      <c r="AV3800" s="152"/>
      <c r="AW3800" s="134"/>
      <c r="AX3800" s="135"/>
    </row>
    <row r="3801" spans="1:50" x14ac:dyDescent="0.25">
      <c r="A3801" s="3"/>
      <c r="B3801" s="129"/>
      <c r="X3801" s="72"/>
      <c r="Y3801" s="132"/>
      <c r="AB3801" s="131"/>
      <c r="AC3801" s="131"/>
      <c r="AD3801" s="131"/>
      <c r="AE3801" s="131"/>
      <c r="AF3801" s="131"/>
      <c r="AG3801" s="131"/>
      <c r="AH3801" s="131"/>
      <c r="AI3801" s="131"/>
      <c r="AJ3801" s="140"/>
      <c r="AK3801" s="72"/>
      <c r="AL3801" s="133"/>
      <c r="AM3801" s="133"/>
      <c r="AN3801" s="133"/>
      <c r="AO3801" s="133"/>
      <c r="AP3801" s="133"/>
      <c r="AQ3801" s="133"/>
      <c r="AR3801" s="133"/>
      <c r="AS3801" s="133"/>
      <c r="AT3801" s="133"/>
      <c r="AU3801" s="133"/>
      <c r="AV3801" s="152"/>
      <c r="AW3801" s="134"/>
      <c r="AX3801" s="135"/>
    </row>
    <row r="3802" spans="1:50" x14ac:dyDescent="0.25">
      <c r="A3802" s="3"/>
      <c r="B3802" s="129"/>
      <c r="X3802" s="72"/>
      <c r="Y3802" s="132"/>
      <c r="AB3802" s="131"/>
      <c r="AC3802" s="131"/>
      <c r="AD3802" s="131"/>
      <c r="AE3802" s="131"/>
      <c r="AF3802" s="131"/>
      <c r="AG3802" s="131"/>
      <c r="AH3802" s="131"/>
      <c r="AI3802" s="131"/>
      <c r="AJ3802" s="140"/>
      <c r="AK3802" s="72"/>
      <c r="AL3802" s="133"/>
      <c r="AM3802" s="133"/>
      <c r="AN3802" s="133"/>
      <c r="AO3802" s="133"/>
      <c r="AP3802" s="133"/>
      <c r="AQ3802" s="133"/>
      <c r="AR3802" s="133"/>
      <c r="AS3802" s="133"/>
      <c r="AT3802" s="133"/>
      <c r="AU3802" s="133"/>
      <c r="AV3802" s="152"/>
      <c r="AW3802" s="134"/>
      <c r="AX3802" s="135"/>
    </row>
    <row r="3803" spans="1:50" x14ac:dyDescent="0.25">
      <c r="A3803" s="3"/>
      <c r="B3803" s="129"/>
      <c r="X3803" s="72"/>
      <c r="Y3803" s="132"/>
      <c r="AB3803" s="131"/>
      <c r="AC3803" s="131"/>
      <c r="AD3803" s="131"/>
      <c r="AE3803" s="131"/>
      <c r="AF3803" s="131"/>
      <c r="AG3803" s="131"/>
      <c r="AH3803" s="131"/>
      <c r="AI3803" s="131"/>
      <c r="AJ3803" s="140"/>
      <c r="AK3803" s="72"/>
      <c r="AL3803" s="133"/>
      <c r="AM3803" s="133"/>
      <c r="AN3803" s="133"/>
      <c r="AO3803" s="133"/>
      <c r="AP3803" s="133"/>
      <c r="AQ3803" s="133"/>
      <c r="AR3803" s="133"/>
      <c r="AS3803" s="133"/>
      <c r="AT3803" s="133"/>
      <c r="AU3803" s="133"/>
      <c r="AV3803" s="152"/>
      <c r="AW3803" s="134"/>
      <c r="AX3803" s="135"/>
    </row>
    <row r="3804" spans="1:50" x14ac:dyDescent="0.25">
      <c r="A3804" s="3"/>
      <c r="B3804" s="129"/>
      <c r="X3804" s="72"/>
      <c r="Y3804" s="132"/>
      <c r="AB3804" s="131"/>
      <c r="AC3804" s="131"/>
      <c r="AD3804" s="131"/>
      <c r="AE3804" s="131"/>
      <c r="AF3804" s="131"/>
      <c r="AG3804" s="131"/>
      <c r="AH3804" s="131"/>
      <c r="AI3804" s="131"/>
      <c r="AJ3804" s="140"/>
      <c r="AK3804" s="72"/>
      <c r="AL3804" s="133"/>
      <c r="AM3804" s="133"/>
      <c r="AN3804" s="133"/>
      <c r="AO3804" s="133"/>
      <c r="AP3804" s="133"/>
      <c r="AQ3804" s="133"/>
      <c r="AR3804" s="133"/>
      <c r="AS3804" s="133"/>
      <c r="AT3804" s="133"/>
      <c r="AU3804" s="133"/>
      <c r="AV3804" s="152"/>
      <c r="AW3804" s="134"/>
      <c r="AX3804" s="135"/>
    </row>
    <row r="3805" spans="1:50" x14ac:dyDescent="0.25">
      <c r="A3805" s="3"/>
      <c r="B3805" s="129"/>
      <c r="X3805" s="72"/>
      <c r="Y3805" s="132"/>
      <c r="AB3805" s="131"/>
      <c r="AC3805" s="131"/>
      <c r="AD3805" s="131"/>
      <c r="AE3805" s="131"/>
      <c r="AF3805" s="131"/>
      <c r="AG3805" s="131"/>
      <c r="AH3805" s="131"/>
      <c r="AI3805" s="131"/>
      <c r="AJ3805" s="140"/>
      <c r="AK3805" s="72"/>
      <c r="AL3805" s="133"/>
      <c r="AM3805" s="133"/>
      <c r="AN3805" s="133"/>
      <c r="AO3805" s="133"/>
      <c r="AP3805" s="133"/>
      <c r="AQ3805" s="133"/>
      <c r="AR3805" s="133"/>
      <c r="AS3805" s="133"/>
      <c r="AT3805" s="133"/>
      <c r="AU3805" s="133"/>
      <c r="AV3805" s="152"/>
      <c r="AW3805" s="134"/>
      <c r="AX3805" s="135"/>
    </row>
    <row r="3806" spans="1:50" x14ac:dyDescent="0.25">
      <c r="A3806" s="3"/>
      <c r="B3806" s="129"/>
      <c r="X3806" s="72"/>
      <c r="Y3806" s="132"/>
      <c r="AB3806" s="131"/>
      <c r="AC3806" s="131"/>
      <c r="AD3806" s="131"/>
      <c r="AE3806" s="131"/>
      <c r="AF3806" s="131"/>
      <c r="AG3806" s="131"/>
      <c r="AH3806" s="131"/>
      <c r="AI3806" s="131"/>
      <c r="AJ3806" s="140"/>
      <c r="AK3806" s="72"/>
      <c r="AL3806" s="133"/>
      <c r="AM3806" s="133"/>
      <c r="AN3806" s="133"/>
      <c r="AO3806" s="133"/>
      <c r="AP3806" s="133"/>
      <c r="AQ3806" s="133"/>
      <c r="AR3806" s="133"/>
      <c r="AS3806" s="133"/>
      <c r="AT3806" s="133"/>
      <c r="AU3806" s="133"/>
      <c r="AV3806" s="152"/>
      <c r="AW3806" s="134"/>
      <c r="AX3806" s="135"/>
    </row>
    <row r="3807" spans="1:50" x14ac:dyDescent="0.25">
      <c r="A3807" s="3"/>
      <c r="B3807" s="129"/>
      <c r="X3807" s="72"/>
      <c r="Y3807" s="132"/>
      <c r="AB3807" s="131"/>
      <c r="AC3807" s="131"/>
      <c r="AD3807" s="131"/>
      <c r="AE3807" s="131"/>
      <c r="AF3807" s="131"/>
      <c r="AG3807" s="131"/>
      <c r="AH3807" s="131"/>
      <c r="AI3807" s="131"/>
      <c r="AJ3807" s="140"/>
      <c r="AK3807" s="72"/>
      <c r="AL3807" s="133"/>
      <c r="AM3807" s="133"/>
      <c r="AN3807" s="133"/>
      <c r="AO3807" s="133"/>
      <c r="AP3807" s="133"/>
      <c r="AQ3807" s="133"/>
      <c r="AR3807" s="133"/>
      <c r="AS3807" s="133"/>
      <c r="AT3807" s="133"/>
      <c r="AU3807" s="133"/>
      <c r="AV3807" s="152"/>
      <c r="AW3807" s="134"/>
      <c r="AX3807" s="135"/>
    </row>
    <row r="3808" spans="1:50" x14ac:dyDescent="0.25">
      <c r="A3808" s="3"/>
      <c r="B3808" s="129"/>
      <c r="X3808" s="72"/>
      <c r="Y3808" s="132"/>
      <c r="AB3808" s="131"/>
      <c r="AC3808" s="131"/>
      <c r="AD3808" s="131"/>
      <c r="AE3808" s="131"/>
      <c r="AF3808" s="131"/>
      <c r="AG3808" s="131"/>
      <c r="AH3808" s="131"/>
      <c r="AI3808" s="131"/>
      <c r="AJ3808" s="140"/>
      <c r="AK3808" s="72"/>
      <c r="AL3808" s="133"/>
      <c r="AM3808" s="133"/>
      <c r="AN3808" s="133"/>
      <c r="AO3808" s="133"/>
      <c r="AP3808" s="133"/>
      <c r="AQ3808" s="133"/>
      <c r="AR3808" s="133"/>
      <c r="AS3808" s="133"/>
      <c r="AT3808" s="133"/>
      <c r="AU3808" s="133"/>
      <c r="AV3808" s="152"/>
      <c r="AW3808" s="134"/>
      <c r="AX3808" s="135"/>
    </row>
    <row r="3809" spans="1:50" x14ac:dyDescent="0.25">
      <c r="A3809" s="3"/>
      <c r="B3809" s="129"/>
      <c r="X3809" s="72"/>
      <c r="Y3809" s="132"/>
      <c r="AB3809" s="131"/>
      <c r="AC3809" s="131"/>
      <c r="AD3809" s="131"/>
      <c r="AE3809" s="131"/>
      <c r="AF3809" s="131"/>
      <c r="AG3809" s="131"/>
      <c r="AH3809" s="131"/>
      <c r="AI3809" s="131"/>
      <c r="AJ3809" s="140"/>
      <c r="AK3809" s="72"/>
      <c r="AL3809" s="133"/>
      <c r="AM3809" s="133"/>
      <c r="AN3809" s="133"/>
      <c r="AO3809" s="133"/>
      <c r="AP3809" s="133"/>
      <c r="AQ3809" s="133"/>
      <c r="AR3809" s="133"/>
      <c r="AS3809" s="133"/>
      <c r="AT3809" s="133"/>
      <c r="AU3809" s="133"/>
      <c r="AV3809" s="152"/>
      <c r="AW3809" s="134"/>
      <c r="AX3809" s="135"/>
    </row>
    <row r="3810" spans="1:50" x14ac:dyDescent="0.25">
      <c r="A3810" s="3"/>
      <c r="B3810" s="129"/>
      <c r="X3810" s="72"/>
      <c r="Y3810" s="132"/>
      <c r="AB3810" s="131"/>
      <c r="AC3810" s="131"/>
      <c r="AD3810" s="131"/>
      <c r="AE3810" s="131"/>
      <c r="AF3810" s="131"/>
      <c r="AG3810" s="131"/>
      <c r="AH3810" s="131"/>
      <c r="AI3810" s="131"/>
      <c r="AJ3810" s="140"/>
      <c r="AK3810" s="72"/>
      <c r="AL3810" s="133"/>
      <c r="AM3810" s="133"/>
      <c r="AN3810" s="133"/>
      <c r="AO3810" s="133"/>
      <c r="AP3810" s="133"/>
      <c r="AQ3810" s="133"/>
      <c r="AR3810" s="133"/>
      <c r="AS3810" s="133"/>
      <c r="AT3810" s="133"/>
      <c r="AU3810" s="133"/>
      <c r="AV3810" s="152"/>
      <c r="AW3810" s="134"/>
      <c r="AX3810" s="135"/>
    </row>
    <row r="3811" spans="1:50" x14ac:dyDescent="0.25">
      <c r="A3811" s="3"/>
      <c r="B3811" s="129"/>
      <c r="X3811" s="72"/>
      <c r="Y3811" s="132"/>
      <c r="AB3811" s="131"/>
      <c r="AC3811" s="131"/>
      <c r="AD3811" s="131"/>
      <c r="AE3811" s="131"/>
      <c r="AF3811" s="131"/>
      <c r="AG3811" s="131"/>
      <c r="AH3811" s="131"/>
      <c r="AI3811" s="131"/>
      <c r="AJ3811" s="140"/>
      <c r="AK3811" s="72"/>
      <c r="AL3811" s="133"/>
      <c r="AM3811" s="133"/>
      <c r="AN3811" s="133"/>
      <c r="AO3811" s="133"/>
      <c r="AP3811" s="133"/>
      <c r="AQ3811" s="133"/>
      <c r="AR3811" s="133"/>
      <c r="AS3811" s="133"/>
      <c r="AT3811" s="133"/>
      <c r="AU3811" s="133"/>
      <c r="AV3811" s="152"/>
      <c r="AW3811" s="134"/>
      <c r="AX3811" s="135"/>
    </row>
    <row r="3812" spans="1:50" x14ac:dyDescent="0.25">
      <c r="A3812" s="3"/>
      <c r="B3812" s="129"/>
      <c r="X3812" s="72"/>
      <c r="Y3812" s="132"/>
      <c r="AB3812" s="131"/>
      <c r="AC3812" s="131"/>
      <c r="AD3812" s="131"/>
      <c r="AE3812" s="131"/>
      <c r="AF3812" s="131"/>
      <c r="AG3812" s="131"/>
      <c r="AH3812" s="131"/>
      <c r="AI3812" s="131"/>
      <c r="AJ3812" s="140"/>
      <c r="AK3812" s="72"/>
      <c r="AL3812" s="133"/>
      <c r="AM3812" s="133"/>
      <c r="AN3812" s="133"/>
      <c r="AO3812" s="133"/>
      <c r="AP3812" s="133"/>
      <c r="AQ3812" s="133"/>
      <c r="AR3812" s="133"/>
      <c r="AS3812" s="133"/>
      <c r="AT3812" s="133"/>
      <c r="AU3812" s="133"/>
      <c r="AV3812" s="152"/>
      <c r="AW3812" s="134"/>
      <c r="AX3812" s="135"/>
    </row>
    <row r="3813" spans="1:50" x14ac:dyDescent="0.25">
      <c r="A3813" s="3"/>
      <c r="B3813" s="129"/>
      <c r="X3813" s="72"/>
      <c r="Y3813" s="132"/>
      <c r="AB3813" s="131"/>
      <c r="AC3813" s="131"/>
      <c r="AD3813" s="131"/>
      <c r="AE3813" s="131"/>
      <c r="AF3813" s="131"/>
      <c r="AG3813" s="131"/>
      <c r="AH3813" s="131"/>
      <c r="AI3813" s="131"/>
      <c r="AJ3813" s="140"/>
      <c r="AK3813" s="72"/>
      <c r="AL3813" s="133"/>
      <c r="AM3813" s="133"/>
      <c r="AN3813" s="133"/>
      <c r="AO3813" s="133"/>
      <c r="AP3813" s="133"/>
      <c r="AQ3813" s="133"/>
      <c r="AR3813" s="133"/>
      <c r="AS3813" s="133"/>
      <c r="AT3813" s="133"/>
      <c r="AU3813" s="133"/>
      <c r="AV3813" s="152"/>
      <c r="AW3813" s="134"/>
      <c r="AX3813" s="135"/>
    </row>
    <row r="3814" spans="1:50" x14ac:dyDescent="0.25">
      <c r="A3814" s="3"/>
      <c r="B3814" s="129"/>
      <c r="X3814" s="72"/>
      <c r="Y3814" s="132"/>
      <c r="AB3814" s="131"/>
      <c r="AC3814" s="131"/>
      <c r="AD3814" s="131"/>
      <c r="AE3814" s="131"/>
      <c r="AF3814" s="131"/>
      <c r="AG3814" s="131"/>
      <c r="AH3814" s="131"/>
      <c r="AI3814" s="131"/>
      <c r="AJ3814" s="140"/>
      <c r="AK3814" s="72"/>
      <c r="AL3814" s="133"/>
      <c r="AM3814" s="133"/>
      <c r="AN3814" s="133"/>
      <c r="AO3814" s="133"/>
      <c r="AP3814" s="133"/>
      <c r="AQ3814" s="133"/>
      <c r="AR3814" s="133"/>
      <c r="AS3814" s="133"/>
      <c r="AT3814" s="133"/>
      <c r="AU3814" s="133"/>
      <c r="AV3814" s="152"/>
      <c r="AW3814" s="134"/>
      <c r="AX3814" s="135"/>
    </row>
    <row r="3815" spans="1:50" x14ac:dyDescent="0.25">
      <c r="A3815" s="3"/>
      <c r="B3815" s="129"/>
      <c r="X3815" s="72"/>
      <c r="Y3815" s="132"/>
      <c r="AB3815" s="131"/>
      <c r="AC3815" s="131"/>
      <c r="AD3815" s="131"/>
      <c r="AE3815" s="131"/>
      <c r="AF3815" s="131"/>
      <c r="AG3815" s="131"/>
      <c r="AH3815" s="131"/>
      <c r="AI3815" s="131"/>
      <c r="AJ3815" s="140"/>
      <c r="AK3815" s="72"/>
      <c r="AL3815" s="133"/>
      <c r="AM3815" s="133"/>
      <c r="AN3815" s="133"/>
      <c r="AO3815" s="133"/>
      <c r="AP3815" s="133"/>
      <c r="AQ3815" s="133"/>
      <c r="AR3815" s="133"/>
      <c r="AS3815" s="133"/>
      <c r="AT3815" s="133"/>
      <c r="AU3815" s="133"/>
      <c r="AV3815" s="152"/>
      <c r="AW3815" s="134"/>
      <c r="AX3815" s="135"/>
    </row>
    <row r="3816" spans="1:50" x14ac:dyDescent="0.25">
      <c r="A3816" s="3"/>
      <c r="B3816" s="129"/>
      <c r="X3816" s="72"/>
      <c r="Y3816" s="132"/>
      <c r="AB3816" s="131"/>
      <c r="AC3816" s="131"/>
      <c r="AD3816" s="131"/>
      <c r="AE3816" s="131"/>
      <c r="AF3816" s="131"/>
      <c r="AG3816" s="131"/>
      <c r="AH3816" s="131"/>
      <c r="AI3816" s="131"/>
      <c r="AJ3816" s="140"/>
      <c r="AK3816" s="72"/>
      <c r="AL3816" s="133"/>
      <c r="AM3816" s="133"/>
      <c r="AN3816" s="133"/>
      <c r="AO3816" s="133"/>
      <c r="AP3816" s="133"/>
      <c r="AQ3816" s="133"/>
      <c r="AR3816" s="133"/>
      <c r="AS3816" s="133"/>
      <c r="AT3816" s="133"/>
      <c r="AU3816" s="133"/>
      <c r="AV3816" s="152"/>
      <c r="AW3816" s="134"/>
      <c r="AX3816" s="135"/>
    </row>
    <row r="3817" spans="1:50" x14ac:dyDescent="0.25">
      <c r="A3817" s="3"/>
      <c r="B3817" s="129"/>
      <c r="X3817" s="72"/>
      <c r="Y3817" s="132"/>
      <c r="AB3817" s="131"/>
      <c r="AC3817" s="131"/>
      <c r="AD3817" s="131"/>
      <c r="AE3817" s="131"/>
      <c r="AF3817" s="131"/>
      <c r="AG3817" s="131"/>
      <c r="AH3817" s="131"/>
      <c r="AI3817" s="131"/>
      <c r="AJ3817" s="140"/>
      <c r="AK3817" s="72"/>
      <c r="AL3817" s="133"/>
      <c r="AM3817" s="133"/>
      <c r="AN3817" s="133"/>
      <c r="AO3817" s="133"/>
      <c r="AP3817" s="133"/>
      <c r="AQ3817" s="133"/>
      <c r="AR3817" s="133"/>
      <c r="AS3817" s="133"/>
      <c r="AT3817" s="133"/>
      <c r="AU3817" s="133"/>
      <c r="AV3817" s="152"/>
      <c r="AW3817" s="134"/>
      <c r="AX3817" s="135"/>
    </row>
    <row r="3818" spans="1:50" x14ac:dyDescent="0.25">
      <c r="A3818" s="3"/>
      <c r="B3818" s="129"/>
      <c r="X3818" s="72"/>
      <c r="Y3818" s="132"/>
      <c r="AB3818" s="131"/>
      <c r="AC3818" s="131"/>
      <c r="AD3818" s="131"/>
      <c r="AE3818" s="131"/>
      <c r="AF3818" s="131"/>
      <c r="AG3818" s="131"/>
      <c r="AH3818" s="131"/>
      <c r="AI3818" s="131"/>
      <c r="AJ3818" s="140"/>
      <c r="AK3818" s="72"/>
      <c r="AL3818" s="133"/>
      <c r="AM3818" s="133"/>
      <c r="AN3818" s="133"/>
      <c r="AO3818" s="133"/>
      <c r="AP3818" s="133"/>
      <c r="AQ3818" s="133"/>
      <c r="AR3818" s="133"/>
      <c r="AS3818" s="133"/>
      <c r="AT3818" s="133"/>
      <c r="AU3818" s="133"/>
      <c r="AV3818" s="152"/>
      <c r="AW3818" s="134"/>
      <c r="AX3818" s="135"/>
    </row>
    <row r="3819" spans="1:50" x14ac:dyDescent="0.25">
      <c r="A3819" s="3"/>
      <c r="B3819" s="129"/>
      <c r="X3819" s="72"/>
      <c r="Y3819" s="132"/>
      <c r="AB3819" s="131"/>
      <c r="AC3819" s="131"/>
      <c r="AD3819" s="131"/>
      <c r="AE3819" s="131"/>
      <c r="AF3819" s="131"/>
      <c r="AG3819" s="131"/>
      <c r="AH3819" s="131"/>
      <c r="AI3819" s="131"/>
      <c r="AJ3819" s="140"/>
      <c r="AK3819" s="72"/>
      <c r="AL3819" s="133"/>
      <c r="AM3819" s="133"/>
      <c r="AN3819" s="133"/>
      <c r="AO3819" s="133"/>
      <c r="AP3819" s="133"/>
      <c r="AQ3819" s="133"/>
      <c r="AR3819" s="133"/>
      <c r="AS3819" s="133"/>
      <c r="AT3819" s="133"/>
      <c r="AU3819" s="133"/>
      <c r="AV3819" s="152"/>
      <c r="AW3819" s="134"/>
      <c r="AX3819" s="135"/>
    </row>
    <row r="3820" spans="1:50" x14ac:dyDescent="0.25">
      <c r="A3820" s="3"/>
      <c r="B3820" s="129"/>
      <c r="X3820" s="72"/>
      <c r="Y3820" s="132"/>
      <c r="AB3820" s="131"/>
      <c r="AC3820" s="131"/>
      <c r="AD3820" s="131"/>
      <c r="AE3820" s="131"/>
      <c r="AF3820" s="131"/>
      <c r="AG3820" s="131"/>
      <c r="AH3820" s="131"/>
      <c r="AI3820" s="131"/>
      <c r="AJ3820" s="140"/>
      <c r="AK3820" s="72"/>
      <c r="AL3820" s="133"/>
      <c r="AM3820" s="133"/>
      <c r="AN3820" s="133"/>
      <c r="AO3820" s="133"/>
      <c r="AP3820" s="133"/>
      <c r="AQ3820" s="133"/>
      <c r="AR3820" s="133"/>
      <c r="AS3820" s="133"/>
      <c r="AT3820" s="133"/>
      <c r="AU3820" s="133"/>
      <c r="AV3820" s="152"/>
      <c r="AW3820" s="134"/>
      <c r="AX3820" s="135"/>
    </row>
    <row r="3821" spans="1:50" x14ac:dyDescent="0.25">
      <c r="A3821" s="3"/>
      <c r="B3821" s="129"/>
      <c r="X3821" s="72"/>
      <c r="Y3821" s="132"/>
      <c r="AB3821" s="131"/>
      <c r="AC3821" s="131"/>
      <c r="AD3821" s="131"/>
      <c r="AE3821" s="131"/>
      <c r="AF3821" s="131"/>
      <c r="AG3821" s="131"/>
      <c r="AH3821" s="131"/>
      <c r="AI3821" s="131"/>
      <c r="AJ3821" s="140"/>
      <c r="AK3821" s="72"/>
      <c r="AL3821" s="133"/>
      <c r="AM3821" s="133"/>
      <c r="AN3821" s="133"/>
      <c r="AO3821" s="133"/>
      <c r="AP3821" s="133"/>
      <c r="AQ3821" s="133"/>
      <c r="AR3821" s="133"/>
      <c r="AS3821" s="133"/>
      <c r="AT3821" s="133"/>
      <c r="AU3821" s="133"/>
      <c r="AV3821" s="152"/>
      <c r="AW3821" s="134"/>
      <c r="AX3821" s="135"/>
    </row>
    <row r="3822" spans="1:50" x14ac:dyDescent="0.25">
      <c r="A3822" s="3"/>
      <c r="B3822" s="129"/>
      <c r="X3822" s="72"/>
      <c r="Y3822" s="132"/>
      <c r="AB3822" s="131"/>
      <c r="AC3822" s="131"/>
      <c r="AD3822" s="131"/>
      <c r="AE3822" s="131"/>
      <c r="AF3822" s="131"/>
      <c r="AG3822" s="131"/>
      <c r="AH3822" s="131"/>
      <c r="AI3822" s="131"/>
      <c r="AJ3822" s="140"/>
      <c r="AK3822" s="72"/>
      <c r="AL3822" s="133"/>
      <c r="AM3822" s="133"/>
      <c r="AN3822" s="133"/>
      <c r="AO3822" s="133"/>
      <c r="AP3822" s="133"/>
      <c r="AQ3822" s="133"/>
      <c r="AR3822" s="133"/>
      <c r="AS3822" s="133"/>
      <c r="AT3822" s="133"/>
      <c r="AU3822" s="133"/>
      <c r="AV3822" s="152"/>
      <c r="AW3822" s="134"/>
      <c r="AX3822" s="135"/>
    </row>
    <row r="3823" spans="1:50" x14ac:dyDescent="0.25">
      <c r="A3823" s="3"/>
      <c r="B3823" s="129"/>
      <c r="X3823" s="72"/>
      <c r="Y3823" s="132"/>
      <c r="AB3823" s="131"/>
      <c r="AC3823" s="131"/>
      <c r="AD3823" s="131"/>
      <c r="AE3823" s="131"/>
      <c r="AF3823" s="131"/>
      <c r="AG3823" s="131"/>
      <c r="AH3823" s="131"/>
      <c r="AI3823" s="131"/>
      <c r="AJ3823" s="140"/>
      <c r="AK3823" s="72"/>
      <c r="AL3823" s="133"/>
      <c r="AM3823" s="133"/>
      <c r="AN3823" s="133"/>
      <c r="AO3823" s="133"/>
      <c r="AP3823" s="133"/>
      <c r="AQ3823" s="133"/>
      <c r="AR3823" s="133"/>
      <c r="AS3823" s="133"/>
      <c r="AT3823" s="133"/>
      <c r="AU3823" s="133"/>
      <c r="AV3823" s="152"/>
      <c r="AW3823" s="134"/>
      <c r="AX3823" s="135"/>
    </row>
    <row r="3824" spans="1:50" x14ac:dyDescent="0.25">
      <c r="A3824" s="3"/>
      <c r="B3824" s="129"/>
      <c r="X3824" s="72"/>
      <c r="Y3824" s="132"/>
      <c r="AB3824" s="131"/>
      <c r="AC3824" s="131"/>
      <c r="AD3824" s="131"/>
      <c r="AE3824" s="131"/>
      <c r="AF3824" s="131"/>
      <c r="AG3824" s="131"/>
      <c r="AH3824" s="131"/>
      <c r="AI3824" s="131"/>
      <c r="AJ3824" s="140"/>
      <c r="AK3824" s="72"/>
      <c r="AL3824" s="133"/>
      <c r="AM3824" s="133"/>
      <c r="AN3824" s="133"/>
      <c r="AO3824" s="133"/>
      <c r="AP3824" s="133"/>
      <c r="AQ3824" s="133"/>
      <c r="AR3824" s="133"/>
      <c r="AS3824" s="133"/>
      <c r="AT3824" s="133"/>
      <c r="AU3824" s="133"/>
      <c r="AV3824" s="152"/>
      <c r="AW3824" s="134"/>
      <c r="AX3824" s="135"/>
    </row>
    <row r="3825" spans="1:50" x14ac:dyDescent="0.25">
      <c r="A3825" s="3"/>
      <c r="B3825" s="129"/>
      <c r="X3825" s="72"/>
      <c r="Y3825" s="132"/>
      <c r="AB3825" s="131"/>
      <c r="AC3825" s="131"/>
      <c r="AD3825" s="131"/>
      <c r="AE3825" s="131"/>
      <c r="AF3825" s="131"/>
      <c r="AG3825" s="131"/>
      <c r="AH3825" s="131"/>
      <c r="AI3825" s="131"/>
      <c r="AJ3825" s="140"/>
      <c r="AK3825" s="72"/>
      <c r="AL3825" s="133"/>
      <c r="AM3825" s="133"/>
      <c r="AN3825" s="133"/>
      <c r="AO3825" s="133"/>
      <c r="AP3825" s="133"/>
      <c r="AQ3825" s="133"/>
      <c r="AR3825" s="133"/>
      <c r="AS3825" s="133"/>
      <c r="AT3825" s="133"/>
      <c r="AU3825" s="133"/>
      <c r="AV3825" s="152"/>
      <c r="AW3825" s="134"/>
      <c r="AX3825" s="135"/>
    </row>
    <row r="3826" spans="1:50" x14ac:dyDescent="0.25">
      <c r="A3826" s="3"/>
      <c r="B3826" s="129"/>
      <c r="X3826" s="72"/>
      <c r="Y3826" s="132"/>
      <c r="AB3826" s="131"/>
      <c r="AC3826" s="131"/>
      <c r="AD3826" s="131"/>
      <c r="AE3826" s="131"/>
      <c r="AF3826" s="131"/>
      <c r="AG3826" s="131"/>
      <c r="AH3826" s="131"/>
      <c r="AI3826" s="131"/>
      <c r="AJ3826" s="140"/>
      <c r="AK3826" s="72"/>
      <c r="AL3826" s="133"/>
      <c r="AM3826" s="133"/>
      <c r="AN3826" s="133"/>
      <c r="AO3826" s="133"/>
      <c r="AP3826" s="133"/>
      <c r="AQ3826" s="133"/>
      <c r="AR3826" s="133"/>
      <c r="AS3826" s="133"/>
      <c r="AT3826" s="133"/>
      <c r="AU3826" s="133"/>
      <c r="AV3826" s="152"/>
      <c r="AW3826" s="134"/>
      <c r="AX3826" s="135"/>
    </row>
    <row r="3827" spans="1:50" x14ac:dyDescent="0.25">
      <c r="A3827" s="3"/>
      <c r="B3827" s="129"/>
      <c r="X3827" s="72"/>
      <c r="Y3827" s="132"/>
      <c r="AB3827" s="131"/>
      <c r="AC3827" s="131"/>
      <c r="AD3827" s="131"/>
      <c r="AE3827" s="131"/>
      <c r="AF3827" s="131"/>
      <c r="AG3827" s="131"/>
      <c r="AH3827" s="131"/>
      <c r="AI3827" s="131"/>
      <c r="AJ3827" s="140"/>
      <c r="AK3827" s="72"/>
      <c r="AL3827" s="133"/>
      <c r="AM3827" s="133"/>
      <c r="AN3827" s="133"/>
      <c r="AO3827" s="133"/>
      <c r="AP3827" s="133"/>
      <c r="AQ3827" s="133"/>
      <c r="AR3827" s="133"/>
      <c r="AS3827" s="133"/>
      <c r="AT3827" s="133"/>
      <c r="AU3827" s="133"/>
      <c r="AV3827" s="152"/>
      <c r="AW3827" s="134"/>
      <c r="AX3827" s="135"/>
    </row>
    <row r="3828" spans="1:50" x14ac:dyDescent="0.25">
      <c r="A3828" s="3"/>
      <c r="B3828" s="129"/>
      <c r="X3828" s="72"/>
      <c r="Y3828" s="132"/>
      <c r="AB3828" s="131"/>
      <c r="AC3828" s="131"/>
      <c r="AD3828" s="131"/>
      <c r="AE3828" s="131"/>
      <c r="AF3828" s="131"/>
      <c r="AG3828" s="131"/>
      <c r="AH3828" s="131"/>
      <c r="AI3828" s="131"/>
      <c r="AJ3828" s="140"/>
      <c r="AK3828" s="72"/>
      <c r="AL3828" s="133"/>
      <c r="AM3828" s="133"/>
      <c r="AN3828" s="133"/>
      <c r="AO3828" s="133"/>
      <c r="AP3828" s="133"/>
      <c r="AQ3828" s="133"/>
      <c r="AR3828" s="133"/>
      <c r="AS3828" s="133"/>
      <c r="AT3828" s="133"/>
      <c r="AU3828" s="133"/>
      <c r="AV3828" s="152"/>
      <c r="AW3828" s="134"/>
      <c r="AX3828" s="135"/>
    </row>
    <row r="3829" spans="1:50" x14ac:dyDescent="0.25">
      <c r="A3829" s="3"/>
      <c r="B3829" s="129"/>
      <c r="X3829" s="72"/>
      <c r="Y3829" s="132"/>
      <c r="AB3829" s="131"/>
      <c r="AC3829" s="131"/>
      <c r="AD3829" s="131"/>
      <c r="AE3829" s="131"/>
      <c r="AF3829" s="131"/>
      <c r="AG3829" s="131"/>
      <c r="AH3829" s="131"/>
      <c r="AI3829" s="131"/>
      <c r="AJ3829" s="140"/>
      <c r="AK3829" s="72"/>
      <c r="AL3829" s="133"/>
      <c r="AM3829" s="133"/>
      <c r="AN3829" s="133"/>
      <c r="AO3829" s="133"/>
      <c r="AP3829" s="133"/>
      <c r="AQ3829" s="133"/>
      <c r="AR3829" s="133"/>
      <c r="AS3829" s="133"/>
      <c r="AT3829" s="133"/>
      <c r="AU3829" s="133"/>
      <c r="AV3829" s="152"/>
      <c r="AW3829" s="134"/>
      <c r="AX3829" s="135"/>
    </row>
    <row r="3830" spans="1:50" x14ac:dyDescent="0.25">
      <c r="A3830" s="3"/>
      <c r="B3830" s="129"/>
      <c r="X3830" s="72"/>
      <c r="Y3830" s="132"/>
      <c r="AB3830" s="131"/>
      <c r="AC3830" s="131"/>
      <c r="AD3830" s="131"/>
      <c r="AE3830" s="131"/>
      <c r="AF3830" s="131"/>
      <c r="AG3830" s="131"/>
      <c r="AH3830" s="131"/>
      <c r="AI3830" s="131"/>
      <c r="AJ3830" s="140"/>
      <c r="AK3830" s="72"/>
      <c r="AL3830" s="133"/>
      <c r="AM3830" s="133"/>
      <c r="AN3830" s="133"/>
      <c r="AO3830" s="133"/>
      <c r="AP3830" s="133"/>
      <c r="AQ3830" s="133"/>
      <c r="AR3830" s="133"/>
      <c r="AS3830" s="133"/>
      <c r="AT3830" s="133"/>
      <c r="AU3830" s="133"/>
      <c r="AV3830" s="152"/>
      <c r="AW3830" s="134"/>
      <c r="AX3830" s="135"/>
    </row>
    <row r="3831" spans="1:50" x14ac:dyDescent="0.25">
      <c r="A3831" s="3"/>
      <c r="B3831" s="129"/>
      <c r="X3831" s="72"/>
      <c r="Y3831" s="132"/>
      <c r="AB3831" s="131"/>
      <c r="AC3831" s="131"/>
      <c r="AD3831" s="131"/>
      <c r="AE3831" s="131"/>
      <c r="AF3831" s="131"/>
      <c r="AG3831" s="131"/>
      <c r="AH3831" s="131"/>
      <c r="AI3831" s="131"/>
      <c r="AJ3831" s="140"/>
      <c r="AK3831" s="72"/>
      <c r="AL3831" s="133"/>
      <c r="AM3831" s="133"/>
      <c r="AN3831" s="133"/>
      <c r="AO3831" s="133"/>
      <c r="AP3831" s="133"/>
      <c r="AQ3831" s="133"/>
      <c r="AR3831" s="133"/>
      <c r="AS3831" s="133"/>
      <c r="AT3831" s="133"/>
      <c r="AU3831" s="133"/>
      <c r="AV3831" s="152"/>
      <c r="AW3831" s="134"/>
      <c r="AX3831" s="135"/>
    </row>
    <row r="3832" spans="1:50" x14ac:dyDescent="0.25">
      <c r="A3832" s="3"/>
      <c r="B3832" s="129"/>
      <c r="X3832" s="72"/>
      <c r="Y3832" s="132"/>
      <c r="AB3832" s="131"/>
      <c r="AC3832" s="131"/>
      <c r="AD3832" s="131"/>
      <c r="AE3832" s="131"/>
      <c r="AF3832" s="131"/>
      <c r="AG3832" s="131"/>
      <c r="AH3832" s="131"/>
      <c r="AI3832" s="131"/>
      <c r="AJ3832" s="140"/>
      <c r="AK3832" s="72"/>
      <c r="AL3832" s="133"/>
      <c r="AM3832" s="133"/>
      <c r="AN3832" s="133"/>
      <c r="AO3832" s="133"/>
      <c r="AP3832" s="133"/>
      <c r="AQ3832" s="133"/>
      <c r="AR3832" s="133"/>
      <c r="AS3832" s="133"/>
      <c r="AT3832" s="133"/>
      <c r="AU3832" s="133"/>
      <c r="AV3832" s="152"/>
      <c r="AW3832" s="134"/>
      <c r="AX3832" s="135"/>
    </row>
    <row r="3833" spans="1:50" x14ac:dyDescent="0.25">
      <c r="A3833" s="3"/>
      <c r="B3833" s="129"/>
      <c r="X3833" s="72"/>
      <c r="Y3833" s="132"/>
      <c r="AB3833" s="131"/>
      <c r="AC3833" s="131"/>
      <c r="AD3833" s="131"/>
      <c r="AE3833" s="131"/>
      <c r="AF3833" s="131"/>
      <c r="AG3833" s="131"/>
      <c r="AH3833" s="131"/>
      <c r="AI3833" s="131"/>
      <c r="AJ3833" s="140"/>
      <c r="AK3833" s="72"/>
      <c r="AL3833" s="133"/>
      <c r="AM3833" s="133"/>
      <c r="AN3833" s="133"/>
      <c r="AO3833" s="133"/>
      <c r="AP3833" s="133"/>
      <c r="AQ3833" s="133"/>
      <c r="AR3833" s="133"/>
      <c r="AS3833" s="133"/>
      <c r="AT3833" s="133"/>
      <c r="AU3833" s="133"/>
      <c r="AV3833" s="152"/>
      <c r="AW3833" s="134"/>
      <c r="AX3833" s="135"/>
    </row>
    <row r="3834" spans="1:50" x14ac:dyDescent="0.25">
      <c r="A3834" s="3"/>
      <c r="B3834" s="129"/>
      <c r="X3834" s="72"/>
      <c r="Y3834" s="132"/>
      <c r="AB3834" s="131"/>
      <c r="AC3834" s="131"/>
      <c r="AD3834" s="131"/>
      <c r="AE3834" s="131"/>
      <c r="AF3834" s="131"/>
      <c r="AG3834" s="131"/>
      <c r="AH3834" s="131"/>
      <c r="AI3834" s="131"/>
      <c r="AJ3834" s="140"/>
      <c r="AK3834" s="72"/>
      <c r="AL3834" s="133"/>
      <c r="AM3834" s="133"/>
      <c r="AN3834" s="133"/>
      <c r="AO3834" s="133"/>
      <c r="AP3834" s="133"/>
      <c r="AQ3834" s="133"/>
      <c r="AR3834" s="133"/>
      <c r="AS3834" s="133"/>
      <c r="AT3834" s="133"/>
      <c r="AU3834" s="133"/>
      <c r="AV3834" s="152"/>
      <c r="AW3834" s="134"/>
      <c r="AX3834" s="135"/>
    </row>
    <row r="3835" spans="1:50" x14ac:dyDescent="0.25">
      <c r="A3835" s="3"/>
      <c r="B3835" s="129"/>
      <c r="X3835" s="72"/>
      <c r="Y3835" s="132"/>
      <c r="AB3835" s="131"/>
      <c r="AC3835" s="131"/>
      <c r="AD3835" s="131"/>
      <c r="AE3835" s="131"/>
      <c r="AF3835" s="131"/>
      <c r="AG3835" s="131"/>
      <c r="AH3835" s="131"/>
      <c r="AI3835" s="131"/>
      <c r="AJ3835" s="140"/>
      <c r="AK3835" s="72"/>
      <c r="AL3835" s="133"/>
      <c r="AM3835" s="133"/>
      <c r="AN3835" s="133"/>
      <c r="AO3835" s="133"/>
      <c r="AP3835" s="133"/>
      <c r="AQ3835" s="133"/>
      <c r="AR3835" s="133"/>
      <c r="AS3835" s="133"/>
      <c r="AT3835" s="133"/>
      <c r="AU3835" s="133"/>
      <c r="AV3835" s="152"/>
      <c r="AW3835" s="134"/>
      <c r="AX3835" s="135"/>
    </row>
    <row r="3836" spans="1:50" x14ac:dyDescent="0.25">
      <c r="A3836" s="3"/>
      <c r="B3836" s="129"/>
      <c r="X3836" s="72"/>
      <c r="Y3836" s="132"/>
      <c r="AB3836" s="131"/>
      <c r="AC3836" s="131"/>
      <c r="AD3836" s="131"/>
      <c r="AE3836" s="131"/>
      <c r="AF3836" s="131"/>
      <c r="AG3836" s="131"/>
      <c r="AH3836" s="131"/>
      <c r="AI3836" s="131"/>
      <c r="AJ3836" s="140"/>
      <c r="AK3836" s="72"/>
      <c r="AL3836" s="133"/>
      <c r="AM3836" s="133"/>
      <c r="AN3836" s="133"/>
      <c r="AO3836" s="133"/>
      <c r="AP3836" s="133"/>
      <c r="AQ3836" s="133"/>
      <c r="AR3836" s="133"/>
      <c r="AS3836" s="133"/>
      <c r="AT3836" s="133"/>
      <c r="AU3836" s="133"/>
      <c r="AV3836" s="152"/>
      <c r="AW3836" s="134"/>
      <c r="AX3836" s="135"/>
    </row>
    <row r="3837" spans="1:50" x14ac:dyDescent="0.25">
      <c r="A3837" s="3"/>
      <c r="B3837" s="129"/>
      <c r="X3837" s="72"/>
      <c r="Y3837" s="132"/>
      <c r="AB3837" s="131"/>
      <c r="AC3837" s="131"/>
      <c r="AD3837" s="131"/>
      <c r="AE3837" s="131"/>
      <c r="AF3837" s="131"/>
      <c r="AG3837" s="131"/>
      <c r="AH3837" s="131"/>
      <c r="AI3837" s="131"/>
      <c r="AJ3837" s="140"/>
      <c r="AK3837" s="72"/>
      <c r="AL3837" s="133"/>
      <c r="AM3837" s="133"/>
      <c r="AN3837" s="133"/>
      <c r="AO3837" s="133"/>
      <c r="AP3837" s="133"/>
      <c r="AQ3837" s="133"/>
      <c r="AR3837" s="133"/>
      <c r="AS3837" s="133"/>
      <c r="AT3837" s="133"/>
      <c r="AU3837" s="133"/>
      <c r="AV3837" s="152"/>
      <c r="AW3837" s="134"/>
      <c r="AX3837" s="135"/>
    </row>
    <row r="3838" spans="1:50" x14ac:dyDescent="0.25">
      <c r="A3838" s="3"/>
      <c r="B3838" s="129"/>
      <c r="X3838" s="72"/>
      <c r="Y3838" s="132"/>
      <c r="AB3838" s="131"/>
      <c r="AC3838" s="131"/>
      <c r="AD3838" s="131"/>
      <c r="AE3838" s="131"/>
      <c r="AF3838" s="131"/>
      <c r="AG3838" s="131"/>
      <c r="AH3838" s="131"/>
      <c r="AI3838" s="131"/>
      <c r="AJ3838" s="140"/>
      <c r="AK3838" s="72"/>
      <c r="AL3838" s="133"/>
      <c r="AM3838" s="133"/>
      <c r="AN3838" s="133"/>
      <c r="AO3838" s="133"/>
      <c r="AP3838" s="133"/>
      <c r="AQ3838" s="133"/>
      <c r="AR3838" s="133"/>
      <c r="AS3838" s="133"/>
      <c r="AT3838" s="133"/>
      <c r="AU3838" s="133"/>
      <c r="AV3838" s="152"/>
      <c r="AW3838" s="134"/>
      <c r="AX3838" s="135"/>
    </row>
    <row r="3839" spans="1:50" x14ac:dyDescent="0.25">
      <c r="A3839" s="3"/>
      <c r="B3839" s="129"/>
      <c r="X3839" s="72"/>
      <c r="Y3839" s="132"/>
      <c r="AB3839" s="131"/>
      <c r="AC3839" s="131"/>
      <c r="AD3839" s="131"/>
      <c r="AE3839" s="131"/>
      <c r="AF3839" s="131"/>
      <c r="AG3839" s="131"/>
      <c r="AH3839" s="131"/>
      <c r="AI3839" s="131"/>
      <c r="AJ3839" s="140"/>
      <c r="AK3839" s="72"/>
      <c r="AL3839" s="133"/>
      <c r="AM3839" s="133"/>
      <c r="AN3839" s="133"/>
      <c r="AO3839" s="133"/>
      <c r="AP3839" s="133"/>
      <c r="AQ3839" s="133"/>
      <c r="AR3839" s="133"/>
      <c r="AS3839" s="133"/>
      <c r="AT3839" s="133"/>
      <c r="AU3839" s="133"/>
      <c r="AV3839" s="152"/>
      <c r="AW3839" s="134"/>
      <c r="AX3839" s="135"/>
    </row>
    <row r="3840" spans="1:50" x14ac:dyDescent="0.25">
      <c r="A3840" s="3"/>
      <c r="B3840" s="129"/>
      <c r="X3840" s="72"/>
      <c r="Y3840" s="132"/>
      <c r="AB3840" s="131"/>
      <c r="AC3840" s="131"/>
      <c r="AD3840" s="131"/>
      <c r="AE3840" s="131"/>
      <c r="AF3840" s="131"/>
      <c r="AG3840" s="131"/>
      <c r="AH3840" s="131"/>
      <c r="AI3840" s="131"/>
      <c r="AJ3840" s="140"/>
      <c r="AK3840" s="72"/>
      <c r="AL3840" s="133"/>
      <c r="AM3840" s="133"/>
      <c r="AN3840" s="133"/>
      <c r="AO3840" s="133"/>
      <c r="AP3840" s="133"/>
      <c r="AQ3840" s="133"/>
      <c r="AR3840" s="133"/>
      <c r="AS3840" s="133"/>
      <c r="AT3840" s="133"/>
      <c r="AU3840" s="133"/>
      <c r="AV3840" s="152"/>
      <c r="AW3840" s="134"/>
      <c r="AX3840" s="135"/>
    </row>
    <row r="3841" spans="1:50" x14ac:dyDescent="0.25">
      <c r="A3841" s="3"/>
      <c r="B3841" s="129"/>
      <c r="X3841" s="72"/>
      <c r="Y3841" s="132"/>
      <c r="AB3841" s="131"/>
      <c r="AC3841" s="131"/>
      <c r="AD3841" s="131"/>
      <c r="AE3841" s="131"/>
      <c r="AF3841" s="131"/>
      <c r="AG3841" s="131"/>
      <c r="AH3841" s="131"/>
      <c r="AI3841" s="131"/>
      <c r="AJ3841" s="140"/>
      <c r="AK3841" s="72"/>
      <c r="AL3841" s="133"/>
      <c r="AM3841" s="133"/>
      <c r="AN3841" s="133"/>
      <c r="AO3841" s="133"/>
      <c r="AP3841" s="133"/>
      <c r="AQ3841" s="133"/>
      <c r="AR3841" s="133"/>
      <c r="AS3841" s="133"/>
      <c r="AT3841" s="133"/>
      <c r="AU3841" s="133"/>
      <c r="AV3841" s="152"/>
      <c r="AW3841" s="134"/>
      <c r="AX3841" s="135"/>
    </row>
    <row r="3842" spans="1:50" x14ac:dyDescent="0.25">
      <c r="A3842" s="3"/>
      <c r="B3842" s="129"/>
      <c r="X3842" s="72"/>
      <c r="Y3842" s="132"/>
      <c r="AB3842" s="131"/>
      <c r="AC3842" s="131"/>
      <c r="AD3842" s="131"/>
      <c r="AE3842" s="131"/>
      <c r="AF3842" s="131"/>
      <c r="AG3842" s="131"/>
      <c r="AH3842" s="131"/>
      <c r="AI3842" s="131"/>
      <c r="AJ3842" s="140"/>
      <c r="AK3842" s="72"/>
      <c r="AL3842" s="133"/>
      <c r="AM3842" s="133"/>
      <c r="AN3842" s="133"/>
      <c r="AO3842" s="133"/>
      <c r="AP3842" s="133"/>
      <c r="AQ3842" s="133"/>
      <c r="AR3842" s="133"/>
      <c r="AS3842" s="133"/>
      <c r="AT3842" s="133"/>
      <c r="AU3842" s="133"/>
      <c r="AV3842" s="152"/>
      <c r="AW3842" s="134"/>
      <c r="AX3842" s="135"/>
    </row>
    <row r="3843" spans="1:50" x14ac:dyDescent="0.25">
      <c r="A3843" s="3"/>
      <c r="B3843" s="129"/>
      <c r="X3843" s="72"/>
      <c r="Y3843" s="132"/>
      <c r="AB3843" s="131"/>
      <c r="AC3843" s="131"/>
      <c r="AD3843" s="131"/>
      <c r="AE3843" s="131"/>
      <c r="AF3843" s="131"/>
      <c r="AG3843" s="131"/>
      <c r="AH3843" s="131"/>
      <c r="AI3843" s="131"/>
      <c r="AJ3843" s="140"/>
      <c r="AK3843" s="72"/>
      <c r="AL3843" s="133"/>
      <c r="AM3843" s="133"/>
      <c r="AN3843" s="133"/>
      <c r="AO3843" s="133"/>
      <c r="AP3843" s="133"/>
      <c r="AQ3843" s="133"/>
      <c r="AR3843" s="133"/>
      <c r="AS3843" s="133"/>
      <c r="AT3843" s="133"/>
      <c r="AU3843" s="133"/>
      <c r="AV3843" s="152"/>
      <c r="AW3843" s="134"/>
      <c r="AX3843" s="135"/>
    </row>
    <row r="3844" spans="1:50" x14ac:dyDescent="0.25">
      <c r="A3844" s="3"/>
      <c r="B3844" s="129"/>
      <c r="X3844" s="72"/>
      <c r="Y3844" s="132"/>
      <c r="AB3844" s="131"/>
      <c r="AC3844" s="131"/>
      <c r="AD3844" s="131"/>
      <c r="AE3844" s="131"/>
      <c r="AF3844" s="131"/>
      <c r="AG3844" s="131"/>
      <c r="AH3844" s="131"/>
      <c r="AI3844" s="131"/>
      <c r="AJ3844" s="140"/>
      <c r="AK3844" s="72"/>
      <c r="AL3844" s="133"/>
      <c r="AM3844" s="133"/>
      <c r="AN3844" s="133"/>
      <c r="AO3844" s="133"/>
      <c r="AP3844" s="133"/>
      <c r="AQ3844" s="133"/>
      <c r="AR3844" s="133"/>
      <c r="AS3844" s="133"/>
      <c r="AT3844" s="133"/>
      <c r="AU3844" s="133"/>
      <c r="AV3844" s="152"/>
      <c r="AW3844" s="134"/>
      <c r="AX3844" s="135"/>
    </row>
    <row r="3845" spans="1:50" x14ac:dyDescent="0.25">
      <c r="A3845" s="3"/>
      <c r="B3845" s="129"/>
      <c r="X3845" s="72"/>
      <c r="Y3845" s="132"/>
      <c r="AB3845" s="131"/>
      <c r="AC3845" s="131"/>
      <c r="AD3845" s="131"/>
      <c r="AE3845" s="131"/>
      <c r="AF3845" s="131"/>
      <c r="AG3845" s="131"/>
      <c r="AH3845" s="131"/>
      <c r="AI3845" s="131"/>
      <c r="AJ3845" s="140"/>
      <c r="AK3845" s="72"/>
      <c r="AL3845" s="133"/>
      <c r="AM3845" s="133"/>
      <c r="AN3845" s="133"/>
      <c r="AO3845" s="133"/>
      <c r="AP3845" s="133"/>
      <c r="AQ3845" s="133"/>
      <c r="AR3845" s="133"/>
      <c r="AS3845" s="133"/>
      <c r="AT3845" s="133"/>
      <c r="AU3845" s="133"/>
      <c r="AV3845" s="152"/>
      <c r="AW3845" s="134"/>
      <c r="AX3845" s="135"/>
    </row>
    <row r="3846" spans="1:50" x14ac:dyDescent="0.25">
      <c r="A3846" s="3"/>
      <c r="B3846" s="129"/>
      <c r="X3846" s="72"/>
      <c r="Y3846" s="132"/>
      <c r="AB3846" s="131"/>
      <c r="AC3846" s="131"/>
      <c r="AD3846" s="131"/>
      <c r="AE3846" s="131"/>
      <c r="AF3846" s="131"/>
      <c r="AG3846" s="131"/>
      <c r="AH3846" s="131"/>
      <c r="AI3846" s="131"/>
      <c r="AJ3846" s="140"/>
      <c r="AK3846" s="72"/>
      <c r="AL3846" s="133"/>
      <c r="AM3846" s="133"/>
      <c r="AN3846" s="133"/>
      <c r="AO3846" s="133"/>
      <c r="AP3846" s="133"/>
      <c r="AQ3846" s="133"/>
      <c r="AR3846" s="133"/>
      <c r="AS3846" s="133"/>
      <c r="AT3846" s="133"/>
      <c r="AU3846" s="133"/>
      <c r="AV3846" s="152"/>
      <c r="AW3846" s="134"/>
      <c r="AX3846" s="135"/>
    </row>
    <row r="3847" spans="1:50" x14ac:dyDescent="0.25">
      <c r="A3847" s="3"/>
      <c r="B3847" s="129"/>
      <c r="X3847" s="72"/>
      <c r="Y3847" s="132"/>
      <c r="AB3847" s="131"/>
      <c r="AC3847" s="131"/>
      <c r="AD3847" s="131"/>
      <c r="AE3847" s="131"/>
      <c r="AF3847" s="131"/>
      <c r="AG3847" s="131"/>
      <c r="AH3847" s="131"/>
      <c r="AI3847" s="131"/>
      <c r="AJ3847" s="140"/>
      <c r="AK3847" s="72"/>
      <c r="AL3847" s="133"/>
      <c r="AM3847" s="133"/>
      <c r="AN3847" s="133"/>
      <c r="AO3847" s="133"/>
      <c r="AP3847" s="133"/>
      <c r="AQ3847" s="133"/>
      <c r="AR3847" s="133"/>
      <c r="AS3847" s="133"/>
      <c r="AT3847" s="133"/>
      <c r="AU3847" s="133"/>
      <c r="AV3847" s="152"/>
      <c r="AW3847" s="134"/>
      <c r="AX3847" s="135"/>
    </row>
    <row r="3848" spans="1:50" x14ac:dyDescent="0.25">
      <c r="A3848" s="3"/>
      <c r="B3848" s="129"/>
      <c r="X3848" s="72"/>
      <c r="Y3848" s="132"/>
      <c r="AB3848" s="131"/>
      <c r="AC3848" s="131"/>
      <c r="AD3848" s="131"/>
      <c r="AE3848" s="131"/>
      <c r="AF3848" s="131"/>
      <c r="AG3848" s="131"/>
      <c r="AH3848" s="131"/>
      <c r="AI3848" s="131"/>
      <c r="AJ3848" s="140"/>
      <c r="AK3848" s="72"/>
      <c r="AL3848" s="133"/>
      <c r="AM3848" s="133"/>
      <c r="AN3848" s="133"/>
      <c r="AO3848" s="133"/>
      <c r="AP3848" s="133"/>
      <c r="AQ3848" s="133"/>
      <c r="AR3848" s="133"/>
      <c r="AS3848" s="133"/>
      <c r="AT3848" s="133"/>
      <c r="AU3848" s="133"/>
      <c r="AV3848" s="152"/>
      <c r="AW3848" s="134"/>
      <c r="AX3848" s="135"/>
    </row>
    <row r="3849" spans="1:50" x14ac:dyDescent="0.25">
      <c r="A3849" s="3"/>
      <c r="B3849" s="129"/>
      <c r="X3849" s="72"/>
      <c r="Y3849" s="132"/>
      <c r="AB3849" s="131"/>
      <c r="AC3849" s="131"/>
      <c r="AD3849" s="131"/>
      <c r="AE3849" s="131"/>
      <c r="AF3849" s="131"/>
      <c r="AG3849" s="131"/>
      <c r="AH3849" s="131"/>
      <c r="AI3849" s="131"/>
      <c r="AJ3849" s="140"/>
      <c r="AK3849" s="72"/>
      <c r="AL3849" s="133"/>
      <c r="AM3849" s="133"/>
      <c r="AN3849" s="133"/>
      <c r="AO3849" s="133"/>
      <c r="AP3849" s="133"/>
      <c r="AQ3849" s="133"/>
      <c r="AR3849" s="133"/>
      <c r="AS3849" s="133"/>
      <c r="AT3849" s="133"/>
      <c r="AU3849" s="133"/>
      <c r="AV3849" s="152"/>
      <c r="AW3849" s="134"/>
      <c r="AX3849" s="135"/>
    </row>
    <row r="3850" spans="1:50" x14ac:dyDescent="0.25">
      <c r="A3850" s="3"/>
      <c r="B3850" s="129"/>
      <c r="X3850" s="72"/>
      <c r="Y3850" s="132"/>
      <c r="AB3850" s="131"/>
      <c r="AC3850" s="131"/>
      <c r="AD3850" s="131"/>
      <c r="AE3850" s="131"/>
      <c r="AF3850" s="131"/>
      <c r="AG3850" s="131"/>
      <c r="AH3850" s="131"/>
      <c r="AI3850" s="131"/>
      <c r="AJ3850" s="140"/>
      <c r="AK3850" s="72"/>
      <c r="AL3850" s="133"/>
      <c r="AM3850" s="133"/>
      <c r="AN3850" s="133"/>
      <c r="AO3850" s="133"/>
      <c r="AP3850" s="133"/>
      <c r="AQ3850" s="133"/>
      <c r="AR3850" s="133"/>
      <c r="AS3850" s="133"/>
      <c r="AT3850" s="133"/>
      <c r="AU3850" s="133"/>
      <c r="AV3850" s="152"/>
      <c r="AW3850" s="134"/>
      <c r="AX3850" s="135"/>
    </row>
    <row r="3851" spans="1:50" x14ac:dyDescent="0.25">
      <c r="A3851" s="3"/>
      <c r="B3851" s="129"/>
      <c r="X3851" s="72"/>
      <c r="Y3851" s="132"/>
      <c r="AB3851" s="131"/>
      <c r="AC3851" s="131"/>
      <c r="AD3851" s="131"/>
      <c r="AE3851" s="131"/>
      <c r="AF3851" s="131"/>
      <c r="AG3851" s="131"/>
      <c r="AH3851" s="131"/>
      <c r="AI3851" s="131"/>
      <c r="AJ3851" s="140"/>
      <c r="AK3851" s="72"/>
      <c r="AL3851" s="133"/>
      <c r="AM3851" s="133"/>
      <c r="AN3851" s="133"/>
      <c r="AO3851" s="133"/>
      <c r="AP3851" s="133"/>
      <c r="AQ3851" s="133"/>
      <c r="AR3851" s="133"/>
      <c r="AS3851" s="133"/>
      <c r="AT3851" s="133"/>
      <c r="AU3851" s="133"/>
      <c r="AV3851" s="152"/>
      <c r="AW3851" s="134"/>
      <c r="AX3851" s="135"/>
    </row>
    <row r="3852" spans="1:50" x14ac:dyDescent="0.25">
      <c r="A3852" s="3"/>
      <c r="B3852" s="129"/>
      <c r="X3852" s="72"/>
      <c r="Y3852" s="132"/>
      <c r="AB3852" s="131"/>
      <c r="AC3852" s="131"/>
      <c r="AD3852" s="131"/>
      <c r="AE3852" s="131"/>
      <c r="AF3852" s="131"/>
      <c r="AG3852" s="131"/>
      <c r="AH3852" s="131"/>
      <c r="AI3852" s="131"/>
      <c r="AJ3852" s="140"/>
      <c r="AK3852" s="72"/>
      <c r="AL3852" s="133"/>
      <c r="AM3852" s="133"/>
      <c r="AN3852" s="133"/>
      <c r="AO3852" s="133"/>
      <c r="AP3852" s="133"/>
      <c r="AQ3852" s="133"/>
      <c r="AR3852" s="133"/>
      <c r="AS3852" s="133"/>
      <c r="AT3852" s="133"/>
      <c r="AU3852" s="133"/>
      <c r="AV3852" s="152"/>
      <c r="AW3852" s="134"/>
      <c r="AX3852" s="135"/>
    </row>
    <row r="3853" spans="1:50" x14ac:dyDescent="0.25">
      <c r="A3853" s="3"/>
      <c r="B3853" s="129"/>
      <c r="X3853" s="72"/>
      <c r="Y3853" s="132"/>
      <c r="AB3853" s="131"/>
      <c r="AC3853" s="131"/>
      <c r="AD3853" s="131"/>
      <c r="AE3853" s="131"/>
      <c r="AF3853" s="131"/>
      <c r="AG3853" s="131"/>
      <c r="AH3853" s="131"/>
      <c r="AI3853" s="131"/>
      <c r="AJ3853" s="140"/>
      <c r="AK3853" s="72"/>
      <c r="AL3853" s="133"/>
      <c r="AM3853" s="133"/>
      <c r="AN3853" s="133"/>
      <c r="AO3853" s="133"/>
      <c r="AP3853" s="133"/>
      <c r="AQ3853" s="133"/>
      <c r="AR3853" s="133"/>
      <c r="AS3853" s="133"/>
      <c r="AT3853" s="133"/>
      <c r="AU3853" s="133"/>
      <c r="AV3853" s="152"/>
      <c r="AW3853" s="134"/>
      <c r="AX3853" s="135"/>
    </row>
    <row r="3854" spans="1:50" x14ac:dyDescent="0.25">
      <c r="A3854" s="3"/>
      <c r="B3854" s="129"/>
      <c r="X3854" s="72"/>
      <c r="Y3854" s="132"/>
      <c r="AB3854" s="131"/>
      <c r="AC3854" s="131"/>
      <c r="AD3854" s="131"/>
      <c r="AE3854" s="131"/>
      <c r="AF3854" s="131"/>
      <c r="AG3854" s="131"/>
      <c r="AH3854" s="131"/>
      <c r="AI3854" s="131"/>
      <c r="AJ3854" s="140"/>
      <c r="AK3854" s="72"/>
      <c r="AL3854" s="133"/>
      <c r="AM3854" s="133"/>
      <c r="AN3854" s="133"/>
      <c r="AO3854" s="133"/>
      <c r="AP3854" s="133"/>
      <c r="AQ3854" s="133"/>
      <c r="AR3854" s="133"/>
      <c r="AS3854" s="133"/>
      <c r="AT3854" s="133"/>
      <c r="AU3854" s="133"/>
      <c r="AV3854" s="152"/>
      <c r="AW3854" s="134"/>
      <c r="AX3854" s="135"/>
    </row>
    <row r="3855" spans="1:50" x14ac:dyDescent="0.25">
      <c r="A3855" s="3"/>
      <c r="B3855" s="129"/>
      <c r="X3855" s="72"/>
      <c r="Y3855" s="132"/>
      <c r="AB3855" s="131"/>
      <c r="AC3855" s="131"/>
      <c r="AD3855" s="131"/>
      <c r="AE3855" s="131"/>
      <c r="AF3855" s="131"/>
      <c r="AG3855" s="131"/>
      <c r="AH3855" s="131"/>
      <c r="AI3855" s="131"/>
      <c r="AJ3855" s="140"/>
      <c r="AK3855" s="72"/>
      <c r="AL3855" s="133"/>
      <c r="AM3855" s="133"/>
      <c r="AN3855" s="133"/>
      <c r="AO3855" s="133"/>
      <c r="AP3855" s="133"/>
      <c r="AQ3855" s="133"/>
      <c r="AR3855" s="133"/>
      <c r="AS3855" s="133"/>
      <c r="AT3855" s="133"/>
      <c r="AU3855" s="133"/>
      <c r="AV3855" s="152"/>
      <c r="AW3855" s="134"/>
      <c r="AX3855" s="135"/>
    </row>
    <row r="3856" spans="1:50" x14ac:dyDescent="0.25">
      <c r="A3856" s="3"/>
      <c r="B3856" s="129"/>
      <c r="X3856" s="72"/>
      <c r="Y3856" s="132"/>
      <c r="AB3856" s="131"/>
      <c r="AC3856" s="131"/>
      <c r="AD3856" s="131"/>
      <c r="AE3856" s="131"/>
      <c r="AF3856" s="131"/>
      <c r="AG3856" s="131"/>
      <c r="AH3856" s="131"/>
      <c r="AI3856" s="131"/>
      <c r="AJ3856" s="140"/>
      <c r="AK3856" s="72"/>
      <c r="AL3856" s="133"/>
      <c r="AM3856" s="133"/>
      <c r="AN3856" s="133"/>
      <c r="AO3856" s="133"/>
      <c r="AP3856" s="133"/>
      <c r="AQ3856" s="133"/>
      <c r="AR3856" s="133"/>
      <c r="AS3856" s="133"/>
      <c r="AT3856" s="133"/>
      <c r="AU3856" s="133"/>
      <c r="AV3856" s="152"/>
      <c r="AW3856" s="134"/>
      <c r="AX3856" s="135"/>
    </row>
    <row r="3857" spans="1:50" x14ac:dyDescent="0.25">
      <c r="A3857" s="3"/>
      <c r="B3857" s="129"/>
      <c r="X3857" s="72"/>
      <c r="Y3857" s="132"/>
      <c r="AB3857" s="131"/>
      <c r="AC3857" s="131"/>
      <c r="AD3857" s="131"/>
      <c r="AE3857" s="131"/>
      <c r="AF3857" s="131"/>
      <c r="AG3857" s="131"/>
      <c r="AH3857" s="131"/>
      <c r="AI3857" s="131"/>
      <c r="AJ3857" s="140"/>
      <c r="AK3857" s="72"/>
      <c r="AL3857" s="133"/>
      <c r="AM3857" s="133"/>
      <c r="AN3857" s="133"/>
      <c r="AO3857" s="133"/>
      <c r="AP3857" s="133"/>
      <c r="AQ3857" s="133"/>
      <c r="AR3857" s="133"/>
      <c r="AS3857" s="133"/>
      <c r="AT3857" s="133"/>
      <c r="AU3857" s="133"/>
      <c r="AV3857" s="152"/>
      <c r="AW3857" s="134"/>
      <c r="AX3857" s="135"/>
    </row>
    <row r="3858" spans="1:50" x14ac:dyDescent="0.25">
      <c r="A3858" s="3"/>
      <c r="B3858" s="129"/>
      <c r="X3858" s="72"/>
      <c r="Y3858" s="132"/>
      <c r="AB3858" s="131"/>
      <c r="AC3858" s="131"/>
      <c r="AD3858" s="131"/>
      <c r="AE3858" s="131"/>
      <c r="AF3858" s="131"/>
      <c r="AG3858" s="131"/>
      <c r="AH3858" s="131"/>
      <c r="AI3858" s="131"/>
      <c r="AJ3858" s="140"/>
      <c r="AK3858" s="72"/>
      <c r="AL3858" s="133"/>
      <c r="AM3858" s="133"/>
      <c r="AN3858" s="133"/>
      <c r="AO3858" s="133"/>
      <c r="AP3858" s="133"/>
      <c r="AQ3858" s="133"/>
      <c r="AR3858" s="133"/>
      <c r="AS3858" s="133"/>
      <c r="AT3858" s="133"/>
      <c r="AU3858" s="133"/>
      <c r="AV3858" s="152"/>
      <c r="AW3858" s="134"/>
      <c r="AX3858" s="135"/>
    </row>
    <row r="3859" spans="1:50" x14ac:dyDescent="0.25">
      <c r="A3859" s="3"/>
      <c r="B3859" s="129"/>
      <c r="X3859" s="72"/>
      <c r="Y3859" s="132"/>
      <c r="AB3859" s="131"/>
      <c r="AC3859" s="131"/>
      <c r="AD3859" s="131"/>
      <c r="AE3859" s="131"/>
      <c r="AF3859" s="131"/>
      <c r="AG3859" s="131"/>
      <c r="AH3859" s="131"/>
      <c r="AI3859" s="131"/>
      <c r="AJ3859" s="140"/>
      <c r="AK3859" s="72"/>
      <c r="AL3859" s="133"/>
      <c r="AM3859" s="133"/>
      <c r="AN3859" s="133"/>
      <c r="AO3859" s="133"/>
      <c r="AP3859" s="133"/>
      <c r="AQ3859" s="133"/>
      <c r="AR3859" s="133"/>
      <c r="AS3859" s="133"/>
      <c r="AT3859" s="133"/>
      <c r="AU3859" s="133"/>
      <c r="AV3859" s="152"/>
      <c r="AW3859" s="134"/>
      <c r="AX3859" s="135"/>
    </row>
    <row r="3860" spans="1:50" x14ac:dyDescent="0.25">
      <c r="A3860" s="3"/>
      <c r="B3860" s="129"/>
      <c r="X3860" s="72"/>
      <c r="Y3860" s="132"/>
      <c r="AB3860" s="131"/>
      <c r="AC3860" s="131"/>
      <c r="AD3860" s="131"/>
      <c r="AE3860" s="131"/>
      <c r="AF3860" s="131"/>
      <c r="AG3860" s="131"/>
      <c r="AH3860" s="131"/>
      <c r="AI3860" s="131"/>
      <c r="AJ3860" s="140"/>
      <c r="AK3860" s="72"/>
      <c r="AL3860" s="133"/>
      <c r="AM3860" s="133"/>
      <c r="AN3860" s="133"/>
      <c r="AO3860" s="133"/>
      <c r="AP3860" s="133"/>
      <c r="AQ3860" s="133"/>
      <c r="AR3860" s="133"/>
      <c r="AS3860" s="133"/>
      <c r="AT3860" s="133"/>
      <c r="AU3860" s="133"/>
      <c r="AV3860" s="152"/>
      <c r="AW3860" s="134"/>
      <c r="AX3860" s="135"/>
    </row>
    <row r="3861" spans="1:50" x14ac:dyDescent="0.25">
      <c r="A3861" s="3"/>
      <c r="B3861" s="129"/>
      <c r="X3861" s="72"/>
      <c r="Y3861" s="132"/>
      <c r="AB3861" s="131"/>
      <c r="AC3861" s="131"/>
      <c r="AD3861" s="131"/>
      <c r="AE3861" s="131"/>
      <c r="AF3861" s="131"/>
      <c r="AG3861" s="131"/>
      <c r="AH3861" s="131"/>
      <c r="AI3861" s="131"/>
      <c r="AJ3861" s="140"/>
      <c r="AK3861" s="72"/>
      <c r="AL3861" s="133"/>
      <c r="AM3861" s="133"/>
      <c r="AN3861" s="133"/>
      <c r="AO3861" s="133"/>
      <c r="AP3861" s="133"/>
      <c r="AQ3861" s="133"/>
      <c r="AR3861" s="133"/>
      <c r="AS3861" s="133"/>
      <c r="AT3861" s="133"/>
      <c r="AU3861" s="133"/>
      <c r="AV3861" s="152"/>
      <c r="AW3861" s="134"/>
      <c r="AX3861" s="135"/>
    </row>
    <row r="3862" spans="1:50" x14ac:dyDescent="0.25">
      <c r="A3862" s="3"/>
      <c r="B3862" s="129"/>
      <c r="X3862" s="72"/>
      <c r="Y3862" s="132"/>
      <c r="AB3862" s="131"/>
      <c r="AC3862" s="131"/>
      <c r="AD3862" s="131"/>
      <c r="AE3862" s="131"/>
      <c r="AF3862" s="131"/>
      <c r="AG3862" s="131"/>
      <c r="AH3862" s="131"/>
      <c r="AI3862" s="131"/>
      <c r="AJ3862" s="140"/>
      <c r="AK3862" s="72"/>
      <c r="AL3862" s="133"/>
      <c r="AM3862" s="133"/>
      <c r="AN3862" s="133"/>
      <c r="AO3862" s="133"/>
      <c r="AP3862" s="133"/>
      <c r="AQ3862" s="133"/>
      <c r="AR3862" s="133"/>
      <c r="AS3862" s="133"/>
      <c r="AT3862" s="133"/>
      <c r="AU3862" s="133"/>
      <c r="AV3862" s="152"/>
      <c r="AW3862" s="134"/>
      <c r="AX3862" s="135"/>
    </row>
    <row r="3863" spans="1:50" x14ac:dyDescent="0.25">
      <c r="A3863" s="3"/>
      <c r="B3863" s="129"/>
      <c r="X3863" s="72"/>
      <c r="Y3863" s="132"/>
      <c r="AB3863" s="131"/>
      <c r="AC3863" s="131"/>
      <c r="AD3863" s="131"/>
      <c r="AE3863" s="131"/>
      <c r="AF3863" s="131"/>
      <c r="AG3863" s="131"/>
      <c r="AH3863" s="131"/>
      <c r="AI3863" s="131"/>
      <c r="AJ3863" s="140"/>
      <c r="AK3863" s="72"/>
      <c r="AL3863" s="133"/>
      <c r="AM3863" s="133"/>
      <c r="AN3863" s="133"/>
      <c r="AO3863" s="133"/>
      <c r="AP3863" s="133"/>
      <c r="AQ3863" s="133"/>
      <c r="AR3863" s="133"/>
      <c r="AS3863" s="133"/>
      <c r="AT3863" s="133"/>
      <c r="AU3863" s="133"/>
      <c r="AV3863" s="152"/>
      <c r="AW3863" s="134"/>
      <c r="AX3863" s="135"/>
    </row>
    <row r="3864" spans="1:50" x14ac:dyDescent="0.25">
      <c r="A3864" s="3"/>
      <c r="B3864" s="129"/>
      <c r="X3864" s="72"/>
      <c r="Y3864" s="132"/>
      <c r="AB3864" s="131"/>
      <c r="AC3864" s="131"/>
      <c r="AD3864" s="131"/>
      <c r="AE3864" s="131"/>
      <c r="AF3864" s="131"/>
      <c r="AG3864" s="131"/>
      <c r="AH3864" s="131"/>
      <c r="AI3864" s="131"/>
      <c r="AJ3864" s="140"/>
      <c r="AK3864" s="72"/>
      <c r="AL3864" s="133"/>
      <c r="AM3864" s="133"/>
      <c r="AN3864" s="133"/>
      <c r="AO3864" s="133"/>
      <c r="AP3864" s="133"/>
      <c r="AQ3864" s="133"/>
      <c r="AR3864" s="133"/>
      <c r="AS3864" s="133"/>
      <c r="AT3864" s="133"/>
      <c r="AU3864" s="133"/>
      <c r="AV3864" s="152"/>
      <c r="AW3864" s="134"/>
      <c r="AX3864" s="135"/>
    </row>
    <row r="3865" spans="1:50" x14ac:dyDescent="0.25">
      <c r="A3865" s="3"/>
      <c r="B3865" s="129"/>
      <c r="X3865" s="72"/>
      <c r="Y3865" s="132"/>
      <c r="AB3865" s="131"/>
      <c r="AC3865" s="131"/>
      <c r="AD3865" s="131"/>
      <c r="AE3865" s="131"/>
      <c r="AF3865" s="131"/>
      <c r="AG3865" s="131"/>
      <c r="AH3865" s="131"/>
      <c r="AI3865" s="131"/>
      <c r="AJ3865" s="140"/>
      <c r="AK3865" s="72"/>
      <c r="AL3865" s="133"/>
      <c r="AM3865" s="133"/>
      <c r="AN3865" s="133"/>
      <c r="AO3865" s="133"/>
      <c r="AP3865" s="133"/>
      <c r="AQ3865" s="133"/>
      <c r="AR3865" s="133"/>
      <c r="AS3865" s="133"/>
      <c r="AT3865" s="133"/>
      <c r="AU3865" s="133"/>
      <c r="AV3865" s="152"/>
      <c r="AW3865" s="134"/>
      <c r="AX3865" s="135"/>
    </row>
    <row r="3866" spans="1:50" x14ac:dyDescent="0.25">
      <c r="A3866" s="3"/>
      <c r="B3866" s="129"/>
      <c r="X3866" s="72"/>
      <c r="Y3866" s="132"/>
      <c r="AB3866" s="131"/>
      <c r="AC3866" s="131"/>
      <c r="AD3866" s="131"/>
      <c r="AE3866" s="131"/>
      <c r="AF3866" s="131"/>
      <c r="AG3866" s="131"/>
      <c r="AH3866" s="131"/>
      <c r="AI3866" s="131"/>
      <c r="AJ3866" s="140"/>
      <c r="AK3866" s="72"/>
      <c r="AL3866" s="133"/>
      <c r="AM3866" s="133"/>
      <c r="AN3866" s="133"/>
      <c r="AO3866" s="133"/>
      <c r="AP3866" s="133"/>
      <c r="AQ3866" s="133"/>
      <c r="AR3866" s="133"/>
      <c r="AS3866" s="133"/>
      <c r="AT3866" s="133"/>
      <c r="AU3866" s="133"/>
      <c r="AV3866" s="152"/>
      <c r="AW3866" s="134"/>
      <c r="AX3866" s="135"/>
    </row>
    <row r="3867" spans="1:50" x14ac:dyDescent="0.25">
      <c r="A3867" s="3"/>
      <c r="B3867" s="129"/>
      <c r="X3867" s="72"/>
      <c r="Y3867" s="132"/>
      <c r="AB3867" s="131"/>
      <c r="AC3867" s="131"/>
      <c r="AD3867" s="131"/>
      <c r="AE3867" s="131"/>
      <c r="AF3867" s="131"/>
      <c r="AG3867" s="131"/>
      <c r="AH3867" s="131"/>
      <c r="AI3867" s="131"/>
      <c r="AJ3867" s="140"/>
      <c r="AK3867" s="72"/>
      <c r="AL3867" s="133"/>
      <c r="AM3867" s="133"/>
      <c r="AN3867" s="133"/>
      <c r="AO3867" s="133"/>
      <c r="AP3867" s="133"/>
      <c r="AQ3867" s="133"/>
      <c r="AR3867" s="133"/>
      <c r="AS3867" s="133"/>
      <c r="AT3867" s="133"/>
      <c r="AU3867" s="133"/>
      <c r="AV3867" s="152"/>
      <c r="AW3867" s="134"/>
      <c r="AX3867" s="135"/>
    </row>
    <row r="3868" spans="1:50" x14ac:dyDescent="0.25">
      <c r="A3868" s="3"/>
      <c r="B3868" s="129"/>
      <c r="X3868" s="72"/>
      <c r="Y3868" s="132"/>
      <c r="AB3868" s="131"/>
      <c r="AC3868" s="131"/>
      <c r="AD3868" s="131"/>
      <c r="AE3868" s="131"/>
      <c r="AF3868" s="131"/>
      <c r="AG3868" s="131"/>
      <c r="AH3868" s="131"/>
      <c r="AI3868" s="131"/>
      <c r="AJ3868" s="140"/>
      <c r="AK3868" s="72"/>
      <c r="AL3868" s="133"/>
      <c r="AM3868" s="133"/>
      <c r="AN3868" s="133"/>
      <c r="AO3868" s="133"/>
      <c r="AP3868" s="133"/>
      <c r="AQ3868" s="133"/>
      <c r="AR3868" s="133"/>
      <c r="AS3868" s="133"/>
      <c r="AT3868" s="133"/>
      <c r="AU3868" s="133"/>
      <c r="AV3868" s="152"/>
      <c r="AW3868" s="134"/>
      <c r="AX3868" s="135"/>
    </row>
    <row r="3869" spans="1:50" x14ac:dyDescent="0.25">
      <c r="A3869" s="3"/>
      <c r="B3869" s="129"/>
      <c r="X3869" s="72"/>
      <c r="Y3869" s="132"/>
      <c r="AB3869" s="131"/>
      <c r="AC3869" s="131"/>
      <c r="AD3869" s="131"/>
      <c r="AE3869" s="131"/>
      <c r="AF3869" s="131"/>
      <c r="AG3869" s="131"/>
      <c r="AH3869" s="131"/>
      <c r="AI3869" s="131"/>
      <c r="AJ3869" s="140"/>
      <c r="AK3869" s="72"/>
      <c r="AL3869" s="133"/>
      <c r="AM3869" s="133"/>
      <c r="AN3869" s="133"/>
      <c r="AO3869" s="133"/>
      <c r="AP3869" s="133"/>
      <c r="AQ3869" s="133"/>
      <c r="AR3869" s="133"/>
      <c r="AS3869" s="133"/>
      <c r="AT3869" s="133"/>
      <c r="AU3869" s="133"/>
      <c r="AV3869" s="152"/>
      <c r="AW3869" s="134"/>
      <c r="AX3869" s="135"/>
    </row>
    <row r="3870" spans="1:50" x14ac:dyDescent="0.25">
      <c r="A3870" s="3"/>
      <c r="B3870" s="129"/>
      <c r="X3870" s="72"/>
      <c r="Y3870" s="132"/>
      <c r="AB3870" s="131"/>
      <c r="AC3870" s="131"/>
      <c r="AD3870" s="131"/>
      <c r="AE3870" s="131"/>
      <c r="AF3870" s="131"/>
      <c r="AG3870" s="131"/>
      <c r="AH3870" s="131"/>
      <c r="AI3870" s="131"/>
      <c r="AJ3870" s="140"/>
      <c r="AK3870" s="72"/>
      <c r="AL3870" s="133"/>
      <c r="AM3870" s="133"/>
      <c r="AN3870" s="133"/>
      <c r="AO3870" s="133"/>
      <c r="AP3870" s="133"/>
      <c r="AQ3870" s="133"/>
      <c r="AR3870" s="133"/>
      <c r="AS3870" s="133"/>
      <c r="AT3870" s="133"/>
      <c r="AU3870" s="133"/>
      <c r="AV3870" s="152"/>
      <c r="AW3870" s="134"/>
      <c r="AX3870" s="135"/>
    </row>
    <row r="3871" spans="1:50" x14ac:dyDescent="0.25">
      <c r="A3871" s="3"/>
      <c r="B3871" s="129"/>
      <c r="X3871" s="72"/>
      <c r="Y3871" s="132"/>
      <c r="AB3871" s="131"/>
      <c r="AC3871" s="131"/>
      <c r="AD3871" s="131"/>
      <c r="AE3871" s="131"/>
      <c r="AF3871" s="131"/>
      <c r="AG3871" s="131"/>
      <c r="AH3871" s="131"/>
      <c r="AI3871" s="131"/>
      <c r="AJ3871" s="140"/>
      <c r="AK3871" s="72"/>
      <c r="AL3871" s="133"/>
      <c r="AM3871" s="133"/>
      <c r="AN3871" s="133"/>
      <c r="AO3871" s="133"/>
      <c r="AP3871" s="133"/>
      <c r="AQ3871" s="133"/>
      <c r="AR3871" s="133"/>
      <c r="AS3871" s="133"/>
      <c r="AT3871" s="133"/>
      <c r="AU3871" s="133"/>
      <c r="AV3871" s="152"/>
      <c r="AW3871" s="134"/>
      <c r="AX3871" s="135"/>
    </row>
    <row r="3872" spans="1:50" x14ac:dyDescent="0.25">
      <c r="A3872" s="3"/>
      <c r="B3872" s="129"/>
      <c r="X3872" s="72"/>
      <c r="Y3872" s="132"/>
      <c r="AB3872" s="131"/>
      <c r="AC3872" s="131"/>
      <c r="AD3872" s="131"/>
      <c r="AE3872" s="131"/>
      <c r="AF3872" s="131"/>
      <c r="AG3872" s="131"/>
      <c r="AH3872" s="131"/>
      <c r="AI3872" s="131"/>
      <c r="AJ3872" s="140"/>
      <c r="AK3872" s="72"/>
      <c r="AL3872" s="133"/>
      <c r="AM3872" s="133"/>
      <c r="AN3872" s="133"/>
      <c r="AO3872" s="133"/>
      <c r="AP3872" s="133"/>
      <c r="AQ3872" s="133"/>
      <c r="AR3872" s="133"/>
      <c r="AS3872" s="133"/>
      <c r="AT3872" s="133"/>
      <c r="AU3872" s="133"/>
      <c r="AV3872" s="152"/>
      <c r="AW3872" s="134"/>
      <c r="AX3872" s="135"/>
    </row>
    <row r="3873" spans="1:50" x14ac:dyDescent="0.25">
      <c r="A3873" s="3"/>
      <c r="B3873" s="129"/>
      <c r="X3873" s="72"/>
      <c r="Y3873" s="132"/>
      <c r="AB3873" s="131"/>
      <c r="AC3873" s="131"/>
      <c r="AD3873" s="131"/>
      <c r="AE3873" s="131"/>
      <c r="AF3873" s="131"/>
      <c r="AG3873" s="131"/>
      <c r="AH3873" s="131"/>
      <c r="AI3873" s="131"/>
      <c r="AJ3873" s="140"/>
      <c r="AK3873" s="72"/>
      <c r="AL3873" s="133"/>
      <c r="AM3873" s="133"/>
      <c r="AN3873" s="133"/>
      <c r="AO3873" s="133"/>
      <c r="AP3873" s="133"/>
      <c r="AQ3873" s="133"/>
      <c r="AR3873" s="133"/>
      <c r="AS3873" s="133"/>
      <c r="AT3873" s="133"/>
      <c r="AU3873" s="133"/>
      <c r="AV3873" s="152"/>
      <c r="AW3873" s="134"/>
      <c r="AX3873" s="135"/>
    </row>
    <row r="3874" spans="1:50" x14ac:dyDescent="0.25">
      <c r="A3874" s="3"/>
      <c r="B3874" s="129"/>
      <c r="X3874" s="72"/>
      <c r="Y3874" s="132"/>
      <c r="AB3874" s="131"/>
      <c r="AC3874" s="131"/>
      <c r="AD3874" s="131"/>
      <c r="AE3874" s="131"/>
      <c r="AF3874" s="131"/>
      <c r="AG3874" s="131"/>
      <c r="AH3874" s="131"/>
      <c r="AI3874" s="131"/>
      <c r="AJ3874" s="140"/>
      <c r="AK3874" s="72"/>
      <c r="AL3874" s="133"/>
      <c r="AM3874" s="133"/>
      <c r="AN3874" s="133"/>
      <c r="AO3874" s="133"/>
      <c r="AP3874" s="133"/>
      <c r="AQ3874" s="133"/>
      <c r="AR3874" s="133"/>
      <c r="AS3874" s="133"/>
      <c r="AT3874" s="133"/>
      <c r="AU3874" s="133"/>
      <c r="AV3874" s="152"/>
      <c r="AW3874" s="134"/>
      <c r="AX3874" s="135"/>
    </row>
    <row r="3875" spans="1:50" x14ac:dyDescent="0.25">
      <c r="A3875" s="3"/>
      <c r="B3875" s="129"/>
      <c r="X3875" s="72"/>
      <c r="Y3875" s="132"/>
      <c r="AB3875" s="131"/>
      <c r="AC3875" s="131"/>
      <c r="AD3875" s="131"/>
      <c r="AE3875" s="131"/>
      <c r="AF3875" s="131"/>
      <c r="AG3875" s="131"/>
      <c r="AH3875" s="131"/>
      <c r="AI3875" s="131"/>
      <c r="AJ3875" s="140"/>
      <c r="AK3875" s="72"/>
      <c r="AL3875" s="133"/>
      <c r="AM3875" s="133"/>
      <c r="AN3875" s="133"/>
      <c r="AO3875" s="133"/>
      <c r="AP3875" s="133"/>
      <c r="AQ3875" s="133"/>
      <c r="AR3875" s="133"/>
      <c r="AS3875" s="133"/>
      <c r="AT3875" s="133"/>
      <c r="AU3875" s="133"/>
      <c r="AV3875" s="152"/>
      <c r="AW3875" s="134"/>
      <c r="AX3875" s="135"/>
    </row>
    <row r="3876" spans="1:50" x14ac:dyDescent="0.25">
      <c r="A3876" s="3"/>
      <c r="B3876" s="129"/>
      <c r="X3876" s="72"/>
      <c r="Y3876" s="132"/>
      <c r="AB3876" s="131"/>
      <c r="AC3876" s="131"/>
      <c r="AD3876" s="131"/>
      <c r="AE3876" s="131"/>
      <c r="AF3876" s="131"/>
      <c r="AG3876" s="131"/>
      <c r="AH3876" s="131"/>
      <c r="AI3876" s="131"/>
      <c r="AJ3876" s="140"/>
      <c r="AK3876" s="72"/>
      <c r="AL3876" s="133"/>
      <c r="AM3876" s="133"/>
      <c r="AN3876" s="133"/>
      <c r="AO3876" s="133"/>
      <c r="AP3876" s="133"/>
      <c r="AQ3876" s="133"/>
      <c r="AR3876" s="133"/>
      <c r="AS3876" s="133"/>
      <c r="AT3876" s="133"/>
      <c r="AU3876" s="133"/>
      <c r="AV3876" s="152"/>
      <c r="AW3876" s="134"/>
      <c r="AX3876" s="135"/>
    </row>
    <row r="3877" spans="1:50" x14ac:dyDescent="0.25">
      <c r="A3877" s="3"/>
      <c r="B3877" s="129"/>
      <c r="X3877" s="72"/>
      <c r="Y3877" s="132"/>
      <c r="AB3877" s="131"/>
      <c r="AC3877" s="131"/>
      <c r="AD3877" s="131"/>
      <c r="AE3877" s="131"/>
      <c r="AF3877" s="131"/>
      <c r="AG3877" s="131"/>
      <c r="AH3877" s="131"/>
      <c r="AI3877" s="131"/>
      <c r="AJ3877" s="140"/>
      <c r="AK3877" s="72"/>
      <c r="AL3877" s="133"/>
      <c r="AM3877" s="133"/>
      <c r="AN3877" s="133"/>
      <c r="AO3877" s="133"/>
      <c r="AP3877" s="133"/>
      <c r="AQ3877" s="133"/>
      <c r="AR3877" s="133"/>
      <c r="AS3877" s="133"/>
      <c r="AT3877" s="133"/>
      <c r="AU3877" s="133"/>
      <c r="AV3877" s="152"/>
      <c r="AW3877" s="134"/>
      <c r="AX3877" s="135"/>
    </row>
    <row r="3878" spans="1:50" x14ac:dyDescent="0.25">
      <c r="A3878" s="3"/>
      <c r="B3878" s="129"/>
      <c r="X3878" s="72"/>
      <c r="Y3878" s="132"/>
      <c r="AB3878" s="131"/>
      <c r="AC3878" s="131"/>
      <c r="AD3878" s="131"/>
      <c r="AE3878" s="131"/>
      <c r="AF3878" s="131"/>
      <c r="AG3878" s="131"/>
      <c r="AH3878" s="131"/>
      <c r="AI3878" s="131"/>
      <c r="AJ3878" s="140"/>
      <c r="AK3878" s="72"/>
      <c r="AL3878" s="133"/>
      <c r="AM3878" s="133"/>
      <c r="AN3878" s="133"/>
      <c r="AO3878" s="133"/>
      <c r="AP3878" s="133"/>
      <c r="AQ3878" s="133"/>
      <c r="AR3878" s="133"/>
      <c r="AS3878" s="133"/>
      <c r="AT3878" s="133"/>
      <c r="AU3878" s="133"/>
      <c r="AV3878" s="152"/>
      <c r="AW3878" s="134"/>
      <c r="AX3878" s="135"/>
    </row>
    <row r="3879" spans="1:50" x14ac:dyDescent="0.25">
      <c r="A3879" s="3"/>
      <c r="B3879" s="129"/>
      <c r="X3879" s="72"/>
      <c r="Y3879" s="132"/>
      <c r="AB3879" s="131"/>
      <c r="AC3879" s="131"/>
      <c r="AD3879" s="131"/>
      <c r="AE3879" s="131"/>
      <c r="AF3879" s="131"/>
      <c r="AG3879" s="131"/>
      <c r="AH3879" s="131"/>
      <c r="AI3879" s="131"/>
      <c r="AJ3879" s="140"/>
      <c r="AK3879" s="72"/>
      <c r="AL3879" s="133"/>
      <c r="AM3879" s="133"/>
      <c r="AN3879" s="133"/>
      <c r="AO3879" s="133"/>
      <c r="AP3879" s="133"/>
      <c r="AQ3879" s="133"/>
      <c r="AR3879" s="133"/>
      <c r="AS3879" s="133"/>
      <c r="AT3879" s="133"/>
      <c r="AU3879" s="133"/>
      <c r="AV3879" s="152"/>
      <c r="AW3879" s="134"/>
      <c r="AX3879" s="135"/>
    </row>
    <row r="3880" spans="1:50" x14ac:dyDescent="0.25">
      <c r="A3880" s="3"/>
      <c r="B3880" s="129"/>
      <c r="X3880" s="72"/>
      <c r="Y3880" s="132"/>
      <c r="AB3880" s="131"/>
      <c r="AC3880" s="131"/>
      <c r="AD3880" s="131"/>
      <c r="AE3880" s="131"/>
      <c r="AF3880" s="131"/>
      <c r="AG3880" s="131"/>
      <c r="AH3880" s="131"/>
      <c r="AI3880" s="131"/>
      <c r="AJ3880" s="140"/>
      <c r="AK3880" s="72"/>
      <c r="AL3880" s="133"/>
      <c r="AM3880" s="133"/>
      <c r="AN3880" s="133"/>
      <c r="AO3880" s="133"/>
      <c r="AP3880" s="133"/>
      <c r="AQ3880" s="133"/>
      <c r="AR3880" s="133"/>
      <c r="AS3880" s="133"/>
      <c r="AT3880" s="133"/>
      <c r="AU3880" s="133"/>
      <c r="AV3880" s="152"/>
      <c r="AW3880" s="134"/>
      <c r="AX3880" s="135"/>
    </row>
    <row r="3881" spans="1:50" x14ac:dyDescent="0.25">
      <c r="A3881" s="3"/>
      <c r="B3881" s="129"/>
      <c r="X3881" s="72"/>
      <c r="Y3881" s="132"/>
      <c r="AB3881" s="131"/>
      <c r="AC3881" s="131"/>
      <c r="AD3881" s="131"/>
      <c r="AE3881" s="131"/>
      <c r="AF3881" s="131"/>
      <c r="AG3881" s="131"/>
      <c r="AH3881" s="131"/>
      <c r="AI3881" s="131"/>
      <c r="AJ3881" s="140"/>
      <c r="AK3881" s="72"/>
      <c r="AL3881" s="133"/>
      <c r="AM3881" s="133"/>
      <c r="AN3881" s="133"/>
      <c r="AO3881" s="133"/>
      <c r="AP3881" s="133"/>
      <c r="AQ3881" s="133"/>
      <c r="AR3881" s="133"/>
      <c r="AS3881" s="133"/>
      <c r="AT3881" s="133"/>
      <c r="AU3881" s="133"/>
      <c r="AV3881" s="152"/>
      <c r="AW3881" s="134"/>
      <c r="AX3881" s="135"/>
    </row>
    <row r="3882" spans="1:50" x14ac:dyDescent="0.25">
      <c r="A3882" s="3"/>
      <c r="B3882" s="129"/>
      <c r="X3882" s="72"/>
      <c r="Y3882" s="132"/>
      <c r="AB3882" s="131"/>
      <c r="AC3882" s="131"/>
      <c r="AD3882" s="131"/>
      <c r="AE3882" s="131"/>
      <c r="AF3882" s="131"/>
      <c r="AG3882" s="131"/>
      <c r="AH3882" s="131"/>
      <c r="AI3882" s="131"/>
      <c r="AJ3882" s="140"/>
      <c r="AK3882" s="72"/>
      <c r="AL3882" s="133"/>
      <c r="AM3882" s="133"/>
      <c r="AN3882" s="133"/>
      <c r="AO3882" s="133"/>
      <c r="AP3882" s="133"/>
      <c r="AQ3882" s="133"/>
      <c r="AR3882" s="133"/>
      <c r="AS3882" s="133"/>
      <c r="AT3882" s="133"/>
      <c r="AU3882" s="133"/>
      <c r="AV3882" s="152"/>
      <c r="AW3882" s="134"/>
      <c r="AX3882" s="135"/>
    </row>
    <row r="3883" spans="1:50" x14ac:dyDescent="0.25">
      <c r="A3883" s="3"/>
      <c r="B3883" s="129"/>
      <c r="X3883" s="72"/>
      <c r="Y3883" s="132"/>
      <c r="AB3883" s="131"/>
      <c r="AC3883" s="131"/>
      <c r="AD3883" s="131"/>
      <c r="AE3883" s="131"/>
      <c r="AF3883" s="131"/>
      <c r="AG3883" s="131"/>
      <c r="AH3883" s="131"/>
      <c r="AI3883" s="131"/>
      <c r="AJ3883" s="140"/>
      <c r="AK3883" s="72"/>
      <c r="AL3883" s="133"/>
      <c r="AM3883" s="133"/>
      <c r="AN3883" s="133"/>
      <c r="AO3883" s="133"/>
      <c r="AP3883" s="133"/>
      <c r="AQ3883" s="133"/>
      <c r="AR3883" s="133"/>
      <c r="AS3883" s="133"/>
      <c r="AT3883" s="133"/>
      <c r="AU3883" s="133"/>
      <c r="AV3883" s="152"/>
      <c r="AW3883" s="134"/>
      <c r="AX3883" s="135"/>
    </row>
    <row r="3884" spans="1:50" x14ac:dyDescent="0.25">
      <c r="A3884" s="3"/>
      <c r="B3884" s="129"/>
      <c r="X3884" s="72"/>
      <c r="Y3884" s="132"/>
      <c r="AB3884" s="131"/>
      <c r="AC3884" s="131"/>
      <c r="AD3884" s="131"/>
      <c r="AE3884" s="131"/>
      <c r="AF3884" s="131"/>
      <c r="AG3884" s="131"/>
      <c r="AH3884" s="131"/>
      <c r="AI3884" s="131"/>
      <c r="AJ3884" s="140"/>
      <c r="AK3884" s="72"/>
      <c r="AL3884" s="133"/>
      <c r="AM3884" s="133"/>
      <c r="AN3884" s="133"/>
      <c r="AO3884" s="133"/>
      <c r="AP3884" s="133"/>
      <c r="AQ3884" s="133"/>
      <c r="AR3884" s="133"/>
      <c r="AS3884" s="133"/>
      <c r="AT3884" s="133"/>
      <c r="AU3884" s="133"/>
      <c r="AV3884" s="152"/>
      <c r="AW3884" s="134"/>
      <c r="AX3884" s="135"/>
    </row>
    <row r="3885" spans="1:50" x14ac:dyDescent="0.25">
      <c r="A3885" s="3"/>
      <c r="B3885" s="129"/>
      <c r="X3885" s="72"/>
      <c r="Y3885" s="132"/>
      <c r="AB3885" s="131"/>
      <c r="AC3885" s="131"/>
      <c r="AD3885" s="131"/>
      <c r="AE3885" s="131"/>
      <c r="AF3885" s="131"/>
      <c r="AG3885" s="131"/>
      <c r="AH3885" s="131"/>
      <c r="AI3885" s="131"/>
      <c r="AJ3885" s="140"/>
      <c r="AK3885" s="72"/>
      <c r="AL3885" s="133"/>
      <c r="AM3885" s="133"/>
      <c r="AN3885" s="133"/>
      <c r="AO3885" s="133"/>
      <c r="AP3885" s="133"/>
      <c r="AQ3885" s="133"/>
      <c r="AR3885" s="133"/>
      <c r="AS3885" s="133"/>
      <c r="AT3885" s="133"/>
      <c r="AU3885" s="133"/>
      <c r="AV3885" s="152"/>
      <c r="AW3885" s="134"/>
      <c r="AX3885" s="135"/>
    </row>
    <row r="3886" spans="1:50" x14ac:dyDescent="0.25">
      <c r="A3886" s="3"/>
      <c r="B3886" s="129"/>
      <c r="X3886" s="72"/>
      <c r="Y3886" s="132"/>
      <c r="AB3886" s="131"/>
      <c r="AC3886" s="131"/>
      <c r="AD3886" s="131"/>
      <c r="AE3886" s="131"/>
      <c r="AF3886" s="131"/>
      <c r="AG3886" s="131"/>
      <c r="AH3886" s="131"/>
      <c r="AI3886" s="131"/>
      <c r="AJ3886" s="140"/>
      <c r="AK3886" s="72"/>
      <c r="AL3886" s="133"/>
      <c r="AM3886" s="133"/>
      <c r="AN3886" s="133"/>
      <c r="AO3886" s="133"/>
      <c r="AP3886" s="133"/>
      <c r="AQ3886" s="133"/>
      <c r="AR3886" s="133"/>
      <c r="AS3886" s="133"/>
      <c r="AT3886" s="133"/>
      <c r="AU3886" s="133"/>
      <c r="AV3886" s="152"/>
      <c r="AW3886" s="134"/>
      <c r="AX3886" s="135"/>
    </row>
    <row r="3887" spans="1:50" x14ac:dyDescent="0.25">
      <c r="A3887" s="3"/>
      <c r="B3887" s="129"/>
      <c r="X3887" s="72"/>
      <c r="Y3887" s="132"/>
      <c r="AB3887" s="131"/>
      <c r="AC3887" s="131"/>
      <c r="AD3887" s="131"/>
      <c r="AE3887" s="131"/>
      <c r="AF3887" s="131"/>
      <c r="AG3887" s="131"/>
      <c r="AH3887" s="131"/>
      <c r="AI3887" s="131"/>
      <c r="AJ3887" s="140"/>
      <c r="AK3887" s="72"/>
      <c r="AL3887" s="133"/>
      <c r="AM3887" s="133"/>
      <c r="AN3887" s="133"/>
      <c r="AO3887" s="133"/>
      <c r="AP3887" s="133"/>
      <c r="AQ3887" s="133"/>
      <c r="AR3887" s="133"/>
      <c r="AS3887" s="133"/>
      <c r="AT3887" s="133"/>
      <c r="AU3887" s="133"/>
      <c r="AV3887" s="152"/>
      <c r="AW3887" s="134"/>
      <c r="AX3887" s="135"/>
    </row>
    <row r="3888" spans="1:50" x14ac:dyDescent="0.25">
      <c r="A3888" s="3"/>
      <c r="B3888" s="129"/>
      <c r="X3888" s="72"/>
      <c r="Y3888" s="132"/>
      <c r="AB3888" s="131"/>
      <c r="AC3888" s="131"/>
      <c r="AD3888" s="131"/>
      <c r="AE3888" s="131"/>
      <c r="AF3888" s="131"/>
      <c r="AG3888" s="131"/>
      <c r="AH3888" s="131"/>
      <c r="AI3888" s="131"/>
      <c r="AJ3888" s="140"/>
      <c r="AK3888" s="72"/>
      <c r="AL3888" s="133"/>
      <c r="AM3888" s="133"/>
      <c r="AN3888" s="133"/>
      <c r="AO3888" s="133"/>
      <c r="AP3888" s="133"/>
      <c r="AQ3888" s="133"/>
      <c r="AR3888" s="133"/>
      <c r="AS3888" s="133"/>
      <c r="AT3888" s="133"/>
      <c r="AU3888" s="133"/>
      <c r="AV3888" s="152"/>
      <c r="AW3888" s="134"/>
      <c r="AX3888" s="135"/>
    </row>
    <row r="3889" spans="1:50" x14ac:dyDescent="0.25">
      <c r="A3889" s="3"/>
      <c r="B3889" s="129"/>
      <c r="X3889" s="72"/>
      <c r="Y3889" s="132"/>
      <c r="AB3889" s="131"/>
      <c r="AC3889" s="131"/>
      <c r="AD3889" s="131"/>
      <c r="AE3889" s="131"/>
      <c r="AF3889" s="131"/>
      <c r="AG3889" s="131"/>
      <c r="AH3889" s="131"/>
      <c r="AI3889" s="131"/>
      <c r="AJ3889" s="140"/>
      <c r="AK3889" s="72"/>
      <c r="AL3889" s="133"/>
      <c r="AM3889" s="133"/>
      <c r="AN3889" s="133"/>
      <c r="AO3889" s="133"/>
      <c r="AP3889" s="133"/>
      <c r="AQ3889" s="133"/>
      <c r="AR3889" s="133"/>
      <c r="AS3889" s="133"/>
      <c r="AT3889" s="133"/>
      <c r="AU3889" s="133"/>
      <c r="AV3889" s="152"/>
      <c r="AW3889" s="134"/>
      <c r="AX3889" s="135"/>
    </row>
    <row r="3890" spans="1:50" x14ac:dyDescent="0.25">
      <c r="A3890" s="3"/>
      <c r="B3890" s="129"/>
      <c r="X3890" s="72"/>
      <c r="Y3890" s="132"/>
      <c r="AB3890" s="131"/>
      <c r="AC3890" s="131"/>
      <c r="AD3890" s="131"/>
      <c r="AE3890" s="131"/>
      <c r="AF3890" s="131"/>
      <c r="AG3890" s="131"/>
      <c r="AH3890" s="131"/>
      <c r="AI3890" s="131"/>
      <c r="AJ3890" s="140"/>
      <c r="AK3890" s="72"/>
      <c r="AL3890" s="133"/>
      <c r="AM3890" s="133"/>
      <c r="AN3890" s="133"/>
      <c r="AO3890" s="133"/>
      <c r="AP3890" s="133"/>
      <c r="AQ3890" s="133"/>
      <c r="AR3890" s="133"/>
      <c r="AS3890" s="133"/>
      <c r="AT3890" s="133"/>
      <c r="AU3890" s="133"/>
      <c r="AV3890" s="152"/>
      <c r="AW3890" s="134"/>
      <c r="AX3890" s="135"/>
    </row>
    <row r="3891" spans="1:50" x14ac:dyDescent="0.25">
      <c r="A3891" s="3"/>
      <c r="B3891" s="129"/>
      <c r="X3891" s="72"/>
      <c r="Y3891" s="132"/>
      <c r="AB3891" s="131"/>
      <c r="AC3891" s="131"/>
      <c r="AD3891" s="131"/>
      <c r="AE3891" s="131"/>
      <c r="AF3891" s="131"/>
      <c r="AG3891" s="131"/>
      <c r="AH3891" s="131"/>
      <c r="AI3891" s="131"/>
      <c r="AJ3891" s="140"/>
      <c r="AK3891" s="72"/>
      <c r="AL3891" s="133"/>
      <c r="AM3891" s="133"/>
      <c r="AN3891" s="133"/>
      <c r="AO3891" s="133"/>
      <c r="AP3891" s="133"/>
      <c r="AQ3891" s="133"/>
      <c r="AR3891" s="133"/>
      <c r="AS3891" s="133"/>
      <c r="AT3891" s="133"/>
      <c r="AU3891" s="133"/>
      <c r="AV3891" s="152"/>
      <c r="AW3891" s="134"/>
      <c r="AX3891" s="135"/>
    </row>
    <row r="3892" spans="1:50" x14ac:dyDescent="0.25">
      <c r="A3892" s="3"/>
      <c r="B3892" s="129"/>
      <c r="X3892" s="72"/>
      <c r="Y3892" s="132"/>
      <c r="AB3892" s="131"/>
      <c r="AC3892" s="131"/>
      <c r="AD3892" s="131"/>
      <c r="AE3892" s="131"/>
      <c r="AF3892" s="131"/>
      <c r="AG3892" s="131"/>
      <c r="AH3892" s="131"/>
      <c r="AI3892" s="131"/>
      <c r="AJ3892" s="140"/>
      <c r="AK3892" s="72"/>
      <c r="AL3892" s="133"/>
      <c r="AM3892" s="133"/>
      <c r="AN3892" s="133"/>
      <c r="AO3892" s="133"/>
      <c r="AP3892" s="133"/>
      <c r="AQ3892" s="133"/>
      <c r="AR3892" s="133"/>
      <c r="AS3892" s="133"/>
      <c r="AT3892" s="133"/>
      <c r="AU3892" s="133"/>
      <c r="AV3892" s="152"/>
      <c r="AW3892" s="134"/>
      <c r="AX3892" s="135"/>
    </row>
    <row r="3893" spans="1:50" x14ac:dyDescent="0.25">
      <c r="A3893" s="3"/>
      <c r="B3893" s="129"/>
      <c r="X3893" s="72"/>
      <c r="Y3893" s="132"/>
      <c r="AB3893" s="131"/>
      <c r="AC3893" s="131"/>
      <c r="AD3893" s="131"/>
      <c r="AE3893" s="131"/>
      <c r="AF3893" s="131"/>
      <c r="AG3893" s="131"/>
      <c r="AH3893" s="131"/>
      <c r="AI3893" s="131"/>
      <c r="AJ3893" s="140"/>
      <c r="AK3893" s="72"/>
      <c r="AL3893" s="133"/>
      <c r="AM3893" s="133"/>
      <c r="AN3893" s="133"/>
      <c r="AO3893" s="133"/>
      <c r="AP3893" s="133"/>
      <c r="AQ3893" s="133"/>
      <c r="AR3893" s="133"/>
      <c r="AS3893" s="133"/>
      <c r="AT3893" s="133"/>
      <c r="AU3893" s="133"/>
      <c r="AV3893" s="152"/>
      <c r="AW3893" s="134"/>
      <c r="AX3893" s="135"/>
    </row>
    <row r="3894" spans="1:50" x14ac:dyDescent="0.25">
      <c r="A3894" s="3"/>
      <c r="B3894" s="129"/>
      <c r="X3894" s="72"/>
      <c r="Y3894" s="132"/>
      <c r="AB3894" s="131"/>
      <c r="AC3894" s="131"/>
      <c r="AD3894" s="131"/>
      <c r="AE3894" s="131"/>
      <c r="AF3894" s="131"/>
      <c r="AG3894" s="131"/>
      <c r="AH3894" s="131"/>
      <c r="AI3894" s="131"/>
      <c r="AJ3894" s="140"/>
      <c r="AK3894" s="72"/>
      <c r="AL3894" s="133"/>
      <c r="AM3894" s="133"/>
      <c r="AN3894" s="133"/>
      <c r="AO3894" s="133"/>
      <c r="AP3894" s="133"/>
      <c r="AQ3894" s="133"/>
      <c r="AR3894" s="133"/>
      <c r="AS3894" s="133"/>
      <c r="AT3894" s="133"/>
      <c r="AU3894" s="133"/>
      <c r="AV3894" s="152"/>
      <c r="AW3894" s="134"/>
      <c r="AX3894" s="135"/>
    </row>
    <row r="3895" spans="1:50" x14ac:dyDescent="0.25">
      <c r="A3895" s="3"/>
      <c r="B3895" s="129"/>
      <c r="X3895" s="72"/>
      <c r="Y3895" s="132"/>
      <c r="AB3895" s="131"/>
      <c r="AC3895" s="131"/>
      <c r="AD3895" s="131"/>
      <c r="AE3895" s="131"/>
      <c r="AF3895" s="131"/>
      <c r="AG3895" s="131"/>
      <c r="AH3895" s="131"/>
      <c r="AI3895" s="131"/>
      <c r="AJ3895" s="140"/>
      <c r="AK3895" s="72"/>
      <c r="AL3895" s="133"/>
      <c r="AM3895" s="133"/>
      <c r="AN3895" s="133"/>
      <c r="AO3895" s="133"/>
      <c r="AP3895" s="133"/>
      <c r="AQ3895" s="133"/>
      <c r="AR3895" s="133"/>
      <c r="AS3895" s="133"/>
      <c r="AT3895" s="133"/>
      <c r="AU3895" s="133"/>
      <c r="AV3895" s="152"/>
      <c r="AW3895" s="134"/>
      <c r="AX3895" s="135"/>
    </row>
    <row r="3896" spans="1:50" x14ac:dyDescent="0.25">
      <c r="A3896" s="3"/>
      <c r="B3896" s="129"/>
      <c r="X3896" s="72"/>
      <c r="Y3896" s="132"/>
      <c r="AB3896" s="131"/>
      <c r="AC3896" s="131"/>
      <c r="AD3896" s="131"/>
      <c r="AE3896" s="131"/>
      <c r="AF3896" s="131"/>
      <c r="AG3896" s="131"/>
      <c r="AH3896" s="131"/>
      <c r="AI3896" s="131"/>
      <c r="AJ3896" s="140"/>
      <c r="AK3896" s="72"/>
      <c r="AL3896" s="133"/>
      <c r="AM3896" s="133"/>
      <c r="AN3896" s="133"/>
      <c r="AO3896" s="133"/>
      <c r="AP3896" s="133"/>
      <c r="AQ3896" s="133"/>
      <c r="AR3896" s="133"/>
      <c r="AS3896" s="133"/>
      <c r="AT3896" s="133"/>
      <c r="AU3896" s="133"/>
      <c r="AV3896" s="152"/>
      <c r="AW3896" s="134"/>
      <c r="AX3896" s="135"/>
    </row>
    <row r="3897" spans="1:50" x14ac:dyDescent="0.25">
      <c r="A3897" s="3"/>
      <c r="B3897" s="129"/>
      <c r="X3897" s="72"/>
      <c r="Y3897" s="132"/>
      <c r="AB3897" s="131"/>
      <c r="AC3897" s="131"/>
      <c r="AD3897" s="131"/>
      <c r="AE3897" s="131"/>
      <c r="AF3897" s="131"/>
      <c r="AG3897" s="131"/>
      <c r="AH3897" s="131"/>
      <c r="AI3897" s="131"/>
      <c r="AJ3897" s="140"/>
      <c r="AK3897" s="72"/>
      <c r="AL3897" s="133"/>
      <c r="AM3897" s="133"/>
      <c r="AN3897" s="133"/>
      <c r="AO3897" s="133"/>
      <c r="AP3897" s="133"/>
      <c r="AQ3897" s="133"/>
      <c r="AR3897" s="133"/>
      <c r="AS3897" s="133"/>
      <c r="AT3897" s="133"/>
      <c r="AU3897" s="133"/>
      <c r="AV3897" s="152"/>
      <c r="AW3897" s="134"/>
      <c r="AX3897" s="135"/>
    </row>
    <row r="3898" spans="1:50" x14ac:dyDescent="0.25">
      <c r="A3898" s="3"/>
      <c r="B3898" s="129"/>
      <c r="X3898" s="72"/>
      <c r="Y3898" s="132"/>
      <c r="AB3898" s="131"/>
      <c r="AC3898" s="131"/>
      <c r="AD3898" s="131"/>
      <c r="AE3898" s="131"/>
      <c r="AF3898" s="131"/>
      <c r="AG3898" s="131"/>
      <c r="AH3898" s="131"/>
      <c r="AI3898" s="131"/>
      <c r="AJ3898" s="140"/>
      <c r="AK3898" s="72"/>
      <c r="AL3898" s="133"/>
      <c r="AM3898" s="133"/>
      <c r="AN3898" s="133"/>
      <c r="AO3898" s="133"/>
      <c r="AP3898" s="133"/>
      <c r="AQ3898" s="133"/>
      <c r="AR3898" s="133"/>
      <c r="AS3898" s="133"/>
      <c r="AT3898" s="133"/>
      <c r="AU3898" s="133"/>
      <c r="AV3898" s="152"/>
      <c r="AW3898" s="134"/>
      <c r="AX3898" s="135"/>
    </row>
    <row r="3899" spans="1:50" x14ac:dyDescent="0.25">
      <c r="A3899" s="3"/>
      <c r="B3899" s="129"/>
      <c r="X3899" s="72"/>
      <c r="Y3899" s="132"/>
      <c r="AB3899" s="131"/>
      <c r="AC3899" s="131"/>
      <c r="AD3899" s="131"/>
      <c r="AE3899" s="131"/>
      <c r="AF3899" s="131"/>
      <c r="AG3899" s="131"/>
      <c r="AH3899" s="131"/>
      <c r="AI3899" s="131"/>
      <c r="AJ3899" s="140"/>
      <c r="AK3899" s="72"/>
      <c r="AL3899" s="133"/>
      <c r="AM3899" s="133"/>
      <c r="AN3899" s="133"/>
      <c r="AO3899" s="133"/>
      <c r="AP3899" s="133"/>
      <c r="AQ3899" s="133"/>
      <c r="AR3899" s="133"/>
      <c r="AS3899" s="133"/>
      <c r="AT3899" s="133"/>
      <c r="AU3899" s="133"/>
      <c r="AV3899" s="152"/>
      <c r="AW3899" s="134"/>
      <c r="AX3899" s="135"/>
    </row>
    <row r="3900" spans="1:50" x14ac:dyDescent="0.25">
      <c r="A3900" s="3"/>
      <c r="B3900" s="129"/>
      <c r="X3900" s="72"/>
      <c r="Y3900" s="132"/>
      <c r="AB3900" s="131"/>
      <c r="AC3900" s="131"/>
      <c r="AD3900" s="131"/>
      <c r="AE3900" s="131"/>
      <c r="AF3900" s="131"/>
      <c r="AG3900" s="131"/>
      <c r="AH3900" s="131"/>
      <c r="AI3900" s="131"/>
      <c r="AJ3900" s="140"/>
      <c r="AK3900" s="72"/>
      <c r="AL3900" s="133"/>
      <c r="AM3900" s="133"/>
      <c r="AN3900" s="133"/>
      <c r="AO3900" s="133"/>
      <c r="AP3900" s="133"/>
      <c r="AQ3900" s="133"/>
      <c r="AR3900" s="133"/>
      <c r="AS3900" s="133"/>
      <c r="AT3900" s="133"/>
      <c r="AU3900" s="133"/>
      <c r="AV3900" s="152"/>
      <c r="AW3900" s="134"/>
      <c r="AX3900" s="135"/>
    </row>
    <row r="3901" spans="1:50" x14ac:dyDescent="0.25">
      <c r="A3901" s="3"/>
      <c r="B3901" s="129"/>
      <c r="X3901" s="72"/>
      <c r="Y3901" s="132"/>
      <c r="AB3901" s="131"/>
      <c r="AC3901" s="131"/>
      <c r="AD3901" s="131"/>
      <c r="AE3901" s="131"/>
      <c r="AF3901" s="131"/>
      <c r="AG3901" s="131"/>
      <c r="AH3901" s="131"/>
      <c r="AI3901" s="131"/>
      <c r="AJ3901" s="140"/>
      <c r="AK3901" s="72"/>
      <c r="AL3901" s="133"/>
      <c r="AM3901" s="133"/>
      <c r="AN3901" s="133"/>
      <c r="AO3901" s="133"/>
      <c r="AP3901" s="133"/>
      <c r="AQ3901" s="133"/>
      <c r="AR3901" s="133"/>
      <c r="AS3901" s="133"/>
      <c r="AT3901" s="133"/>
      <c r="AU3901" s="133"/>
      <c r="AV3901" s="152"/>
      <c r="AW3901" s="134"/>
      <c r="AX3901" s="135"/>
    </row>
    <row r="3902" spans="1:50" x14ac:dyDescent="0.25">
      <c r="A3902" s="3"/>
      <c r="B3902" s="129"/>
      <c r="X3902" s="72"/>
      <c r="Y3902" s="132"/>
      <c r="AB3902" s="131"/>
      <c r="AC3902" s="131"/>
      <c r="AD3902" s="131"/>
      <c r="AE3902" s="131"/>
      <c r="AF3902" s="131"/>
      <c r="AG3902" s="131"/>
      <c r="AH3902" s="131"/>
      <c r="AI3902" s="131"/>
      <c r="AJ3902" s="140"/>
      <c r="AK3902" s="72"/>
      <c r="AL3902" s="133"/>
      <c r="AM3902" s="133"/>
      <c r="AN3902" s="133"/>
      <c r="AO3902" s="133"/>
      <c r="AP3902" s="133"/>
      <c r="AQ3902" s="133"/>
      <c r="AR3902" s="133"/>
      <c r="AS3902" s="133"/>
      <c r="AT3902" s="133"/>
      <c r="AU3902" s="133"/>
      <c r="AV3902" s="152"/>
      <c r="AW3902" s="134"/>
      <c r="AX3902" s="135"/>
    </row>
    <row r="3903" spans="1:50" x14ac:dyDescent="0.25">
      <c r="A3903" s="3"/>
      <c r="B3903" s="129"/>
      <c r="X3903" s="72"/>
      <c r="Y3903" s="132"/>
      <c r="AB3903" s="131"/>
      <c r="AC3903" s="131"/>
      <c r="AD3903" s="131"/>
      <c r="AE3903" s="131"/>
      <c r="AF3903" s="131"/>
      <c r="AG3903" s="131"/>
      <c r="AH3903" s="131"/>
      <c r="AI3903" s="131"/>
      <c r="AJ3903" s="140"/>
      <c r="AK3903" s="72"/>
      <c r="AL3903" s="133"/>
      <c r="AM3903" s="133"/>
      <c r="AN3903" s="133"/>
      <c r="AO3903" s="133"/>
      <c r="AP3903" s="133"/>
      <c r="AQ3903" s="133"/>
      <c r="AR3903" s="133"/>
      <c r="AS3903" s="133"/>
      <c r="AT3903" s="133"/>
      <c r="AU3903" s="133"/>
      <c r="AV3903" s="152"/>
      <c r="AW3903" s="134"/>
      <c r="AX3903" s="135"/>
    </row>
    <row r="3904" spans="1:50" x14ac:dyDescent="0.25">
      <c r="A3904" s="3"/>
      <c r="B3904" s="129"/>
      <c r="X3904" s="72"/>
      <c r="Y3904" s="132"/>
      <c r="AB3904" s="131"/>
      <c r="AC3904" s="131"/>
      <c r="AD3904" s="131"/>
      <c r="AE3904" s="131"/>
      <c r="AF3904" s="131"/>
      <c r="AG3904" s="131"/>
      <c r="AH3904" s="131"/>
      <c r="AI3904" s="131"/>
      <c r="AJ3904" s="140"/>
      <c r="AK3904" s="72"/>
      <c r="AL3904" s="133"/>
      <c r="AM3904" s="133"/>
      <c r="AN3904" s="133"/>
      <c r="AO3904" s="133"/>
      <c r="AP3904" s="133"/>
      <c r="AQ3904" s="133"/>
      <c r="AR3904" s="133"/>
      <c r="AS3904" s="133"/>
      <c r="AT3904" s="133"/>
      <c r="AU3904" s="133"/>
      <c r="AV3904" s="152"/>
      <c r="AW3904" s="134"/>
      <c r="AX3904" s="135"/>
    </row>
    <row r="3905" spans="1:50" x14ac:dyDescent="0.25">
      <c r="A3905" s="3"/>
      <c r="B3905" s="129"/>
      <c r="X3905" s="72"/>
      <c r="Y3905" s="132"/>
      <c r="AB3905" s="131"/>
      <c r="AC3905" s="131"/>
      <c r="AD3905" s="131"/>
      <c r="AE3905" s="131"/>
      <c r="AF3905" s="131"/>
      <c r="AG3905" s="131"/>
      <c r="AH3905" s="131"/>
      <c r="AI3905" s="131"/>
      <c r="AJ3905" s="140"/>
      <c r="AK3905" s="72"/>
      <c r="AL3905" s="133"/>
      <c r="AM3905" s="133"/>
      <c r="AN3905" s="133"/>
      <c r="AO3905" s="133"/>
      <c r="AP3905" s="133"/>
      <c r="AQ3905" s="133"/>
      <c r="AR3905" s="133"/>
      <c r="AS3905" s="133"/>
      <c r="AT3905" s="133"/>
      <c r="AU3905" s="133"/>
      <c r="AV3905" s="152"/>
      <c r="AW3905" s="134"/>
      <c r="AX3905" s="135"/>
    </row>
    <row r="3906" spans="1:50" x14ac:dyDescent="0.25">
      <c r="A3906" s="3"/>
      <c r="B3906" s="129"/>
      <c r="X3906" s="72"/>
      <c r="Y3906" s="132"/>
      <c r="AB3906" s="131"/>
      <c r="AC3906" s="131"/>
      <c r="AD3906" s="131"/>
      <c r="AE3906" s="131"/>
      <c r="AF3906" s="131"/>
      <c r="AG3906" s="131"/>
      <c r="AH3906" s="131"/>
      <c r="AI3906" s="131"/>
      <c r="AJ3906" s="140"/>
      <c r="AK3906" s="72"/>
      <c r="AL3906" s="133"/>
      <c r="AM3906" s="133"/>
      <c r="AN3906" s="133"/>
      <c r="AO3906" s="133"/>
      <c r="AP3906" s="133"/>
      <c r="AQ3906" s="133"/>
      <c r="AR3906" s="133"/>
      <c r="AS3906" s="133"/>
      <c r="AT3906" s="133"/>
      <c r="AU3906" s="133"/>
      <c r="AV3906" s="152"/>
      <c r="AW3906" s="134"/>
      <c r="AX3906" s="135"/>
    </row>
    <row r="3907" spans="1:50" x14ac:dyDescent="0.25">
      <c r="A3907" s="3"/>
      <c r="B3907" s="129"/>
      <c r="X3907" s="72"/>
      <c r="Y3907" s="132"/>
      <c r="AB3907" s="131"/>
      <c r="AC3907" s="131"/>
      <c r="AD3907" s="131"/>
      <c r="AE3907" s="131"/>
      <c r="AF3907" s="131"/>
      <c r="AG3907" s="131"/>
      <c r="AH3907" s="131"/>
      <c r="AI3907" s="131"/>
      <c r="AJ3907" s="140"/>
      <c r="AK3907" s="72"/>
      <c r="AL3907" s="133"/>
      <c r="AM3907" s="133"/>
      <c r="AN3907" s="133"/>
      <c r="AO3907" s="133"/>
      <c r="AP3907" s="133"/>
      <c r="AQ3907" s="133"/>
      <c r="AR3907" s="133"/>
      <c r="AS3907" s="133"/>
      <c r="AT3907" s="133"/>
      <c r="AU3907" s="133"/>
      <c r="AV3907" s="152"/>
      <c r="AW3907" s="134"/>
      <c r="AX3907" s="135"/>
    </row>
    <row r="3908" spans="1:50" x14ac:dyDescent="0.25">
      <c r="A3908" s="3"/>
      <c r="B3908" s="129"/>
      <c r="X3908" s="72"/>
      <c r="Y3908" s="132"/>
      <c r="AB3908" s="131"/>
      <c r="AC3908" s="131"/>
      <c r="AD3908" s="131"/>
      <c r="AE3908" s="131"/>
      <c r="AF3908" s="131"/>
      <c r="AG3908" s="131"/>
      <c r="AH3908" s="131"/>
      <c r="AI3908" s="131"/>
      <c r="AJ3908" s="140"/>
      <c r="AK3908" s="72"/>
      <c r="AL3908" s="133"/>
      <c r="AM3908" s="133"/>
      <c r="AN3908" s="133"/>
      <c r="AO3908" s="133"/>
      <c r="AP3908" s="133"/>
      <c r="AQ3908" s="133"/>
      <c r="AR3908" s="133"/>
      <c r="AS3908" s="133"/>
      <c r="AT3908" s="133"/>
      <c r="AU3908" s="133"/>
      <c r="AV3908" s="152"/>
      <c r="AW3908" s="134"/>
      <c r="AX3908" s="135"/>
    </row>
    <row r="3909" spans="1:50" x14ac:dyDescent="0.25">
      <c r="A3909" s="3"/>
      <c r="B3909" s="129"/>
      <c r="X3909" s="72"/>
      <c r="Y3909" s="132"/>
      <c r="AB3909" s="131"/>
      <c r="AC3909" s="131"/>
      <c r="AD3909" s="131"/>
      <c r="AE3909" s="131"/>
      <c r="AF3909" s="131"/>
      <c r="AG3909" s="131"/>
      <c r="AH3909" s="131"/>
      <c r="AI3909" s="131"/>
      <c r="AJ3909" s="140"/>
      <c r="AK3909" s="72"/>
      <c r="AL3909" s="133"/>
      <c r="AM3909" s="133"/>
      <c r="AN3909" s="133"/>
      <c r="AO3909" s="133"/>
      <c r="AP3909" s="133"/>
      <c r="AQ3909" s="133"/>
      <c r="AR3909" s="133"/>
      <c r="AS3909" s="133"/>
      <c r="AT3909" s="133"/>
      <c r="AU3909" s="133"/>
      <c r="AV3909" s="152"/>
      <c r="AW3909" s="134"/>
      <c r="AX3909" s="135"/>
    </row>
    <row r="3910" spans="1:50" x14ac:dyDescent="0.25">
      <c r="A3910" s="3"/>
      <c r="B3910" s="129"/>
      <c r="X3910" s="72"/>
      <c r="Y3910" s="132"/>
      <c r="AB3910" s="131"/>
      <c r="AC3910" s="131"/>
      <c r="AD3910" s="131"/>
      <c r="AE3910" s="131"/>
      <c r="AF3910" s="131"/>
      <c r="AG3910" s="131"/>
      <c r="AH3910" s="131"/>
      <c r="AI3910" s="131"/>
      <c r="AJ3910" s="140"/>
      <c r="AK3910" s="72"/>
      <c r="AL3910" s="133"/>
      <c r="AM3910" s="133"/>
      <c r="AN3910" s="133"/>
      <c r="AO3910" s="133"/>
      <c r="AP3910" s="133"/>
      <c r="AQ3910" s="133"/>
      <c r="AR3910" s="133"/>
      <c r="AS3910" s="133"/>
      <c r="AT3910" s="133"/>
      <c r="AU3910" s="133"/>
      <c r="AV3910" s="152"/>
      <c r="AW3910" s="134"/>
      <c r="AX3910" s="135"/>
    </row>
    <row r="3911" spans="1:50" x14ac:dyDescent="0.25">
      <c r="A3911" s="3"/>
      <c r="B3911" s="129"/>
      <c r="X3911" s="72"/>
      <c r="Y3911" s="132"/>
      <c r="AB3911" s="131"/>
      <c r="AC3911" s="131"/>
      <c r="AD3911" s="131"/>
      <c r="AE3911" s="131"/>
      <c r="AF3911" s="131"/>
      <c r="AG3911" s="131"/>
      <c r="AH3911" s="131"/>
      <c r="AI3911" s="131"/>
      <c r="AJ3911" s="140"/>
      <c r="AK3911" s="72"/>
      <c r="AL3911" s="133"/>
      <c r="AM3911" s="133"/>
      <c r="AN3911" s="133"/>
      <c r="AO3911" s="133"/>
      <c r="AP3911" s="133"/>
      <c r="AQ3911" s="133"/>
      <c r="AR3911" s="133"/>
      <c r="AS3911" s="133"/>
      <c r="AT3911" s="133"/>
      <c r="AU3911" s="133"/>
      <c r="AV3911" s="152"/>
      <c r="AW3911" s="134"/>
      <c r="AX3911" s="135"/>
    </row>
    <row r="3912" spans="1:50" x14ac:dyDescent="0.25">
      <c r="A3912" s="3"/>
      <c r="B3912" s="129"/>
      <c r="X3912" s="72"/>
      <c r="Y3912" s="132"/>
      <c r="AB3912" s="131"/>
      <c r="AC3912" s="131"/>
      <c r="AD3912" s="131"/>
      <c r="AE3912" s="131"/>
      <c r="AF3912" s="131"/>
      <c r="AG3912" s="131"/>
      <c r="AH3912" s="131"/>
      <c r="AI3912" s="131"/>
      <c r="AJ3912" s="140"/>
      <c r="AK3912" s="72"/>
      <c r="AL3912" s="133"/>
      <c r="AM3912" s="133"/>
      <c r="AN3912" s="133"/>
      <c r="AO3912" s="133"/>
      <c r="AP3912" s="133"/>
      <c r="AQ3912" s="133"/>
      <c r="AR3912" s="133"/>
      <c r="AS3912" s="133"/>
      <c r="AT3912" s="133"/>
      <c r="AU3912" s="133"/>
      <c r="AV3912" s="152"/>
      <c r="AW3912" s="134"/>
      <c r="AX3912" s="135"/>
    </row>
    <row r="3913" spans="1:50" x14ac:dyDescent="0.25">
      <c r="A3913" s="3"/>
      <c r="B3913" s="129"/>
      <c r="X3913" s="72"/>
      <c r="Y3913" s="132"/>
      <c r="AB3913" s="131"/>
      <c r="AC3913" s="131"/>
      <c r="AD3913" s="131"/>
      <c r="AE3913" s="131"/>
      <c r="AF3913" s="131"/>
      <c r="AG3913" s="131"/>
      <c r="AH3913" s="131"/>
      <c r="AI3913" s="131"/>
      <c r="AJ3913" s="140"/>
      <c r="AK3913" s="72"/>
      <c r="AL3913" s="133"/>
      <c r="AM3913" s="133"/>
      <c r="AN3913" s="133"/>
      <c r="AO3913" s="133"/>
      <c r="AP3913" s="133"/>
      <c r="AQ3913" s="133"/>
      <c r="AR3913" s="133"/>
      <c r="AS3913" s="133"/>
      <c r="AT3913" s="133"/>
      <c r="AU3913" s="133"/>
      <c r="AV3913" s="152"/>
      <c r="AW3913" s="134"/>
      <c r="AX3913" s="135"/>
    </row>
    <row r="3914" spans="1:50" x14ac:dyDescent="0.25">
      <c r="A3914" s="3"/>
      <c r="B3914" s="129"/>
      <c r="X3914" s="72"/>
      <c r="Y3914" s="132"/>
      <c r="AB3914" s="131"/>
      <c r="AC3914" s="131"/>
      <c r="AD3914" s="131"/>
      <c r="AE3914" s="131"/>
      <c r="AF3914" s="131"/>
      <c r="AG3914" s="131"/>
      <c r="AH3914" s="131"/>
      <c r="AI3914" s="131"/>
      <c r="AJ3914" s="140"/>
      <c r="AK3914" s="72"/>
      <c r="AL3914" s="133"/>
      <c r="AM3914" s="133"/>
      <c r="AN3914" s="133"/>
      <c r="AO3914" s="133"/>
      <c r="AP3914" s="133"/>
      <c r="AQ3914" s="133"/>
      <c r="AR3914" s="133"/>
      <c r="AS3914" s="133"/>
      <c r="AT3914" s="133"/>
      <c r="AU3914" s="133"/>
      <c r="AV3914" s="152"/>
      <c r="AW3914" s="134"/>
      <c r="AX3914" s="135"/>
    </row>
    <row r="3915" spans="1:50" x14ac:dyDescent="0.25">
      <c r="A3915" s="3"/>
      <c r="B3915" s="129"/>
      <c r="X3915" s="72"/>
      <c r="Y3915" s="132"/>
      <c r="AB3915" s="131"/>
      <c r="AC3915" s="131"/>
      <c r="AD3915" s="131"/>
      <c r="AE3915" s="131"/>
      <c r="AF3915" s="131"/>
      <c r="AG3915" s="131"/>
      <c r="AH3915" s="131"/>
      <c r="AI3915" s="131"/>
      <c r="AJ3915" s="140"/>
      <c r="AK3915" s="72"/>
      <c r="AL3915" s="133"/>
      <c r="AM3915" s="133"/>
      <c r="AN3915" s="133"/>
      <c r="AO3915" s="133"/>
      <c r="AP3915" s="133"/>
      <c r="AQ3915" s="133"/>
      <c r="AR3915" s="133"/>
      <c r="AS3915" s="133"/>
      <c r="AT3915" s="133"/>
      <c r="AU3915" s="133"/>
      <c r="AV3915" s="152"/>
      <c r="AW3915" s="134"/>
      <c r="AX3915" s="135"/>
    </row>
    <row r="3916" spans="1:50" x14ac:dyDescent="0.25">
      <c r="A3916" s="3"/>
      <c r="B3916" s="129"/>
      <c r="X3916" s="72"/>
      <c r="Y3916" s="132"/>
      <c r="AB3916" s="131"/>
      <c r="AC3916" s="131"/>
      <c r="AD3916" s="131"/>
      <c r="AE3916" s="131"/>
      <c r="AF3916" s="131"/>
      <c r="AG3916" s="131"/>
      <c r="AH3916" s="131"/>
      <c r="AI3916" s="131"/>
      <c r="AJ3916" s="140"/>
      <c r="AK3916" s="72"/>
      <c r="AL3916" s="133"/>
      <c r="AM3916" s="133"/>
      <c r="AN3916" s="133"/>
      <c r="AO3916" s="133"/>
      <c r="AP3916" s="133"/>
      <c r="AQ3916" s="133"/>
      <c r="AR3916" s="133"/>
      <c r="AS3916" s="133"/>
      <c r="AT3916" s="133"/>
      <c r="AU3916" s="133"/>
      <c r="AV3916" s="152"/>
      <c r="AW3916" s="134"/>
      <c r="AX3916" s="135"/>
    </row>
    <row r="3917" spans="1:50" x14ac:dyDescent="0.25">
      <c r="A3917" s="3"/>
      <c r="B3917" s="129"/>
      <c r="X3917" s="72"/>
      <c r="Y3917" s="132"/>
      <c r="AB3917" s="131"/>
      <c r="AC3917" s="131"/>
      <c r="AD3917" s="131"/>
      <c r="AE3917" s="131"/>
      <c r="AF3917" s="131"/>
      <c r="AG3917" s="131"/>
      <c r="AH3917" s="131"/>
      <c r="AI3917" s="131"/>
      <c r="AJ3917" s="140"/>
      <c r="AK3917" s="72"/>
      <c r="AL3917" s="133"/>
      <c r="AM3917" s="133"/>
      <c r="AN3917" s="133"/>
      <c r="AO3917" s="133"/>
      <c r="AP3917" s="133"/>
      <c r="AQ3917" s="133"/>
      <c r="AR3917" s="133"/>
      <c r="AS3917" s="133"/>
      <c r="AT3917" s="133"/>
      <c r="AU3917" s="133"/>
      <c r="AV3917" s="152"/>
      <c r="AW3917" s="134"/>
      <c r="AX3917" s="135"/>
    </row>
  </sheetData>
  <mergeCells count="6">
    <mergeCell ref="G3:H3"/>
    <mergeCell ref="I1:U1"/>
    <mergeCell ref="E1:H1"/>
    <mergeCell ref="AK1:AV1"/>
    <mergeCell ref="AA1:AJ1"/>
    <mergeCell ref="X1:Y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S46"/>
  <sheetViews>
    <sheetView zoomScale="70" zoomScaleNormal="70" workbookViewId="0">
      <selection activeCell="K86" sqref="K86"/>
    </sheetView>
  </sheetViews>
  <sheetFormatPr defaultColWidth="8.85546875" defaultRowHeight="15" x14ac:dyDescent="0.25"/>
  <cols>
    <col min="11" max="11" width="12.28515625" customWidth="1"/>
    <col min="15" max="15" width="14.85546875" customWidth="1"/>
  </cols>
  <sheetData>
    <row r="1" spans="1:15" ht="15" customHeight="1" x14ac:dyDescent="0.45">
      <c r="A1" s="98"/>
      <c r="B1" s="168" t="s">
        <v>59</v>
      </c>
      <c r="C1" s="168"/>
      <c r="D1" s="168"/>
      <c r="E1" s="168"/>
      <c r="F1" s="168"/>
      <c r="G1" s="168"/>
      <c r="H1" s="168"/>
      <c r="I1" s="168"/>
      <c r="J1" s="168"/>
      <c r="K1" s="169">
        <f>Uncertainty!B1</f>
        <v>0</v>
      </c>
      <c r="L1" s="169"/>
      <c r="M1" s="169"/>
      <c r="N1" s="169"/>
      <c r="O1" s="169"/>
    </row>
    <row r="2" spans="1:15" ht="15" customHeight="1" x14ac:dyDescent="0.45">
      <c r="A2" s="98"/>
      <c r="B2" s="168"/>
      <c r="C2" s="168"/>
      <c r="D2" s="168"/>
      <c r="E2" s="168"/>
      <c r="F2" s="168"/>
      <c r="G2" s="168"/>
      <c r="H2" s="168"/>
      <c r="I2" s="168"/>
      <c r="J2" s="168"/>
      <c r="K2" s="169"/>
      <c r="L2" s="169"/>
      <c r="M2" s="169"/>
      <c r="N2" s="169"/>
      <c r="O2" s="169"/>
    </row>
    <row r="3" spans="1:15" ht="15" customHeight="1" x14ac:dyDescent="0.45">
      <c r="A3" s="98"/>
      <c r="B3" s="168"/>
      <c r="C3" s="168"/>
      <c r="D3" s="168"/>
      <c r="E3" s="168"/>
      <c r="F3" s="168"/>
      <c r="G3" s="168"/>
      <c r="H3" s="168"/>
      <c r="I3" s="168"/>
      <c r="J3" s="168"/>
      <c r="K3" s="169"/>
      <c r="L3" s="169"/>
      <c r="M3" s="169"/>
      <c r="N3" s="169"/>
      <c r="O3" s="169"/>
    </row>
    <row r="32" spans="19:19" x14ac:dyDescent="0.25">
      <c r="S32" s="62"/>
    </row>
    <row r="33" spans="18:19" x14ac:dyDescent="0.25">
      <c r="S33" s="62"/>
    </row>
    <row r="34" spans="18:19" x14ac:dyDescent="0.25">
      <c r="R34" s="62"/>
      <c r="S34" s="62"/>
    </row>
    <row r="35" spans="18:19" x14ac:dyDescent="0.25">
      <c r="R35" s="62"/>
      <c r="S35" s="62"/>
    </row>
    <row r="36" spans="18:19" x14ac:dyDescent="0.25">
      <c r="R36" s="62"/>
      <c r="S36" s="62"/>
    </row>
    <row r="37" spans="18:19" x14ac:dyDescent="0.25">
      <c r="R37" s="62"/>
      <c r="S37" s="62"/>
    </row>
    <row r="38" spans="18:19" x14ac:dyDescent="0.25">
      <c r="R38" s="62"/>
      <c r="S38" s="62"/>
    </row>
    <row r="39" spans="18:19" x14ac:dyDescent="0.25">
      <c r="R39" s="62"/>
      <c r="S39" s="62"/>
    </row>
    <row r="40" spans="18:19" x14ac:dyDescent="0.25">
      <c r="R40" s="62"/>
      <c r="S40" s="62"/>
    </row>
    <row r="41" spans="18:19" x14ac:dyDescent="0.25">
      <c r="R41" s="62"/>
      <c r="S41" s="62"/>
    </row>
    <row r="42" spans="18:19" x14ac:dyDescent="0.25">
      <c r="R42" s="62"/>
      <c r="S42" s="62"/>
    </row>
    <row r="43" spans="18:19" x14ac:dyDescent="0.25">
      <c r="R43" s="62"/>
      <c r="S43" s="62"/>
    </row>
    <row r="44" spans="18:19" x14ac:dyDescent="0.25">
      <c r="R44" s="62"/>
      <c r="S44" s="62"/>
    </row>
    <row r="45" spans="18:19" x14ac:dyDescent="0.25">
      <c r="R45" s="62"/>
    </row>
    <row r="46" spans="18:19" x14ac:dyDescent="0.25">
      <c r="R46" s="62"/>
    </row>
  </sheetData>
  <mergeCells count="2">
    <mergeCell ref="B1:J3"/>
    <mergeCell ref="K1:O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21"/>
  <sheetViews>
    <sheetView workbookViewId="0">
      <selection activeCell="B3" sqref="B3"/>
    </sheetView>
  </sheetViews>
  <sheetFormatPr defaultColWidth="8.85546875" defaultRowHeight="15" x14ac:dyDescent="0.25"/>
  <sheetData>
    <row r="1" spans="1:2" ht="18.75" x14ac:dyDescent="0.3">
      <c r="A1" s="63" t="s">
        <v>38</v>
      </c>
    </row>
    <row r="2" spans="1:2" ht="15.75" x14ac:dyDescent="0.25">
      <c r="B2" s="64" t="s">
        <v>39</v>
      </c>
    </row>
    <row r="3" spans="1:2" s="62" customFormat="1" ht="15.75" x14ac:dyDescent="0.25">
      <c r="B3" s="64" t="s">
        <v>55</v>
      </c>
    </row>
    <row r="4" spans="1:2" ht="15.75" x14ac:dyDescent="0.25">
      <c r="B4" s="64" t="s">
        <v>40</v>
      </c>
    </row>
    <row r="5" spans="1:2" ht="15.75" x14ac:dyDescent="0.25">
      <c r="B5" s="64" t="s">
        <v>41</v>
      </c>
    </row>
    <row r="6" spans="1:2" ht="15.75" x14ac:dyDescent="0.25">
      <c r="B6" s="64" t="s">
        <v>42</v>
      </c>
    </row>
    <row r="7" spans="1:2" ht="15.75" x14ac:dyDescent="0.25">
      <c r="B7" s="64" t="s">
        <v>43</v>
      </c>
    </row>
    <row r="8" spans="1:2" ht="15.75" x14ac:dyDescent="0.25">
      <c r="B8" s="64" t="s">
        <v>44</v>
      </c>
    </row>
    <row r="9" spans="1:2" ht="15.75" x14ac:dyDescent="0.25">
      <c r="B9" s="64" t="s">
        <v>45</v>
      </c>
    </row>
    <row r="10" spans="1:2" ht="15.75" x14ac:dyDescent="0.25">
      <c r="B10" s="64" t="s">
        <v>46</v>
      </c>
    </row>
    <row r="11" spans="1:2" ht="15.75" x14ac:dyDescent="0.25">
      <c r="B11" s="64" t="s">
        <v>47</v>
      </c>
    </row>
    <row r="12" spans="1:2" ht="15.75" x14ac:dyDescent="0.25">
      <c r="B12" s="64" t="s">
        <v>48</v>
      </c>
    </row>
    <row r="13" spans="1:2" ht="15.75" x14ac:dyDescent="0.25">
      <c r="B13" s="64" t="s">
        <v>49</v>
      </c>
    </row>
    <row r="14" spans="1:2" ht="15.75" x14ac:dyDescent="0.25">
      <c r="B14" s="64" t="s">
        <v>50</v>
      </c>
    </row>
    <row r="15" spans="1:2" ht="15.75" x14ac:dyDescent="0.25">
      <c r="B15" s="64" t="s">
        <v>51</v>
      </c>
    </row>
    <row r="16" spans="1:2" ht="15.75" x14ac:dyDescent="0.25">
      <c r="B16" s="64" t="s">
        <v>52</v>
      </c>
    </row>
    <row r="17" spans="2:2" ht="15.75" x14ac:dyDescent="0.25">
      <c r="B17" s="64" t="s">
        <v>53</v>
      </c>
    </row>
    <row r="18" spans="2:2" ht="15.75" x14ac:dyDescent="0.25">
      <c r="B18" s="64" t="s">
        <v>54</v>
      </c>
    </row>
    <row r="19" spans="2:2" ht="15.75" x14ac:dyDescent="0.25">
      <c r="B19" s="64" t="s">
        <v>56</v>
      </c>
    </row>
    <row r="21" spans="2:2" x14ac:dyDescent="0.25">
      <c r="B21" s="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Instruction</vt:lpstr>
      <vt:lpstr>Uncertainty</vt:lpstr>
      <vt:lpstr>List</vt:lpstr>
      <vt:lpstr>Data</vt:lpstr>
      <vt:lpstr>Calculation_final</vt:lpstr>
      <vt:lpstr>Graph</vt:lpstr>
      <vt:lpstr>Bibiliography</vt:lpstr>
      <vt:lpstr>Calculation_final!DNI_DR01_20120819_1</vt:lpstr>
      <vt:lpstr>Data!DNI_DR01_20120819_1</vt:lpstr>
      <vt:lpstr>header</vt:lpstr>
      <vt:lpstr>header_list</vt:lpstr>
      <vt:lpstr>input_data</vt:lpstr>
      <vt:lpstr>Instrument_type</vt:lpstr>
      <vt:lpstr>list</vt:lpstr>
      <vt:lpstr>list_inst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Radiometer Uncertainty</dc:title>
  <dc:creator>Aron Habte</dc:creator>
  <cp:lastModifiedBy>Habte, Aron</cp:lastModifiedBy>
  <dcterms:created xsi:type="dcterms:W3CDTF">2013-02-14T20:23:17Z</dcterms:created>
  <dcterms:modified xsi:type="dcterms:W3CDTF">2019-05-09T20:35:48Z</dcterms:modified>
</cp:coreProperties>
</file>