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WER_HOME\Documents\GitHub\TRI_ESC\1-HARDWARE\2-ESC_CTRL\4-GENERATED\MANUFACTURE\BOM\"/>
    </mc:Choice>
  </mc:AlternateContent>
  <xr:revisionPtr revIDLastSave="0" documentId="8_{A7C6DE9F-3653-448E-9335-27CC165E1ECE}" xr6:coauthVersionLast="44" xr6:coauthVersionMax="44" xr10:uidLastSave="{00000000-0000-0000-0000-000000000000}"/>
  <bookViews>
    <workbookView xWindow="23064" yWindow="3480" windowWidth="23016" windowHeight="21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D8" i="3"/>
  <c r="E8" i="3"/>
</calcChain>
</file>

<file path=xl/sharedStrings.xml><?xml version="1.0" encoding="utf-8"?>
<sst xmlns="http://schemas.openxmlformats.org/spreadsheetml/2006/main" count="202" uniqueCount="143">
  <si>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</si>
  <si>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</si>
  <si>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</si>
  <si>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</si>
  <si>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</si>
  <si>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</si>
  <si>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</si>
  <si>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</si>
  <si>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</si>
  <si>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</si>
  <si>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</si>
  <si>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</si>
  <si>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</si>
  <si>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</si>
  <si>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</si>
  <si>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</si>
  <si>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</si>
  <si>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</si>
  <si>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</si>
  <si>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</si>
  <si>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</si>
  <si>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</si>
  <si>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</si>
  <si>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</si>
  <si>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Column1</t>
  </si>
  <si>
    <t>Column2</t>
  </si>
  <si>
    <t>BOM for Project [ESC_CTRL.PrjPCB] (PCB Document : ESC_GaN_CTRL.PcbDoc)</t>
  </si>
  <si>
    <t>ESC_CTRL.PrjPCB</t>
  </si>
  <si>
    <t>None</t>
  </si>
  <si>
    <t>5/20/2020</t>
  </si>
  <si>
    <t>3:45 PM</t>
  </si>
  <si>
    <t>102</t>
  </si>
  <si>
    <t>Designator</t>
  </si>
  <si>
    <t>B1, B2</t>
  </si>
  <si>
    <t>CMC1</t>
  </si>
  <si>
    <t>D1, D4, D5</t>
  </si>
  <si>
    <t>D1_U, D1_V, D1_W</t>
  </si>
  <si>
    <t>D2</t>
  </si>
  <si>
    <t>D3</t>
  </si>
  <si>
    <t>J1</t>
  </si>
  <si>
    <t>J5, J6</t>
  </si>
  <si>
    <t>J7, J8, J9</t>
  </si>
  <si>
    <t>Q1</t>
  </si>
  <si>
    <t>TVS1</t>
  </si>
  <si>
    <t>TVS2</t>
  </si>
  <si>
    <t>U1</t>
  </si>
  <si>
    <t>U1_U, U1_V, U1_W</t>
  </si>
  <si>
    <t>U2</t>
  </si>
  <si>
    <t>U2_U, U2_V, U2_W</t>
  </si>
  <si>
    <t>U3_U, U3_V, U3_W</t>
  </si>
  <si>
    <t>U4</t>
  </si>
  <si>
    <t>U5</t>
  </si>
  <si>
    <t>U6</t>
  </si>
  <si>
    <t>U7</t>
  </si>
  <si>
    <t>C1, C3, C5, C8, C9, C10, C11, C21</t>
  </si>
  <si>
    <t>C1_U, C1_V, C1_W, C2_U, C2_V, C2_W, C3_U, C3_V, C3_W, C6, C7, C12, C13, C14, C15, C18, C19, C22, C23, C24</t>
  </si>
  <si>
    <t>C2</t>
  </si>
  <si>
    <t>C4</t>
  </si>
  <si>
    <t>C16, C17, C20, C25, C26</t>
  </si>
  <si>
    <t>FB1, FB2</t>
  </si>
  <si>
    <t>R1, R1_U, R1_V, R1_W, R8, R9, R16, R17</t>
  </si>
  <si>
    <t>R2, R3, R4, R5, R7, R10, R18, R19, R20, R21, R23, R24</t>
  </si>
  <si>
    <t>R6</t>
  </si>
  <si>
    <t>R11, R14, R15</t>
  </si>
  <si>
    <t>R12, R13</t>
  </si>
  <si>
    <t>R22</t>
  </si>
  <si>
    <t>Rtr1, Rtr2, Rtr3</t>
  </si>
  <si>
    <t>Supplier Part Number 1</t>
  </si>
  <si>
    <t>EG4389CT-ND</t>
  </si>
  <si>
    <t>445-2033-2-ND</t>
  </si>
  <si>
    <t>160-1183-1-ND</t>
  </si>
  <si>
    <t>1497-1174-1-ND</t>
  </si>
  <si>
    <t>732-4999-6-ND</t>
  </si>
  <si>
    <t>497-5550-1-ND</t>
  </si>
  <si>
    <t>952-2262-ND</t>
  </si>
  <si>
    <t>H126464-ND</t>
  </si>
  <si>
    <t>609-3706-1-ND</t>
  </si>
  <si>
    <t>644-1321-1-ND</t>
  </si>
  <si>
    <t>497-15333-1-ND</t>
  </si>
  <si>
    <t>CM1213-06MROSDKR-ND</t>
  </si>
  <si>
    <t>296-LMZM23600V3SILRCT-ND</t>
  </si>
  <si>
    <t>296-18803-1-ND</t>
  </si>
  <si>
    <t>296-11654-6-ND</t>
  </si>
  <si>
    <t>296-18799-1-ND</t>
  </si>
  <si>
    <t>296-SN74LVC2G32YZPRCT-ND</t>
  </si>
  <si>
    <t>497-STM32G474VEH6-ND</t>
  </si>
  <si>
    <t>497-19072-1-ND</t>
  </si>
  <si>
    <t>LM3480IM3X-3.3/NOPBCT-ND</t>
  </si>
  <si>
    <t>C0805 2.2nF 50V X7R SAMSUNG</t>
  </si>
  <si>
    <t>C0402 100nF 50V X7R</t>
  </si>
  <si>
    <t>CE 10uF 50V SMD 105C Fujicon</t>
  </si>
  <si>
    <t>C1206 4.7uF 50V X7R SAMSUNG</t>
  </si>
  <si>
    <t>BLM21PG331SN1D</t>
  </si>
  <si>
    <t>R0402 1.0K 1% YAG/ASJ</t>
  </si>
  <si>
    <t>TC33X-2 1K</t>
  </si>
  <si>
    <t>Quantity</t>
  </si>
  <si>
    <t>Value</t>
  </si>
  <si>
    <t>2.2uF</t>
  </si>
  <si>
    <t>100nF</t>
  </si>
  <si>
    <t>10uF</t>
  </si>
  <si>
    <t>4.7uF</t>
  </si>
  <si>
    <t>47pF</t>
  </si>
  <si>
    <t>0.525u</t>
  </si>
  <si>
    <t>100K</t>
  </si>
  <si>
    <t>1K</t>
  </si>
  <si>
    <t>10K</t>
  </si>
  <si>
    <t>#Column Name Error:' Voltage</t>
  </si>
  <si>
    <t>Footprint</t>
  </si>
  <si>
    <t>BUTTON_SINGLE_SIDE</t>
  </si>
  <si>
    <t>CMC_1210</t>
  </si>
  <si>
    <t>LED 0603</t>
  </si>
  <si>
    <t>LED 0402</t>
  </si>
  <si>
    <t>LED_4PINS</t>
  </si>
  <si>
    <t>SOT323_3_0.8_2.9</t>
  </si>
  <si>
    <t>PHT-102-01-S-S</t>
  </si>
  <si>
    <t>DF13C-4P-1.25V</t>
  </si>
  <si>
    <t>FLE-105-01-G-DV</t>
  </si>
  <si>
    <t>QUARTZ_1</t>
  </si>
  <si>
    <t>SOT23_3_0.95_1.6</t>
  </si>
  <si>
    <t>MSOP_8_0.65_3.0</t>
  </si>
  <si>
    <t>MICROSIP-10</t>
  </si>
  <si>
    <t>DSBGA-6</t>
  </si>
  <si>
    <t>SOIC-8_1.27_4</t>
  </si>
  <si>
    <t>DSBGA-8</t>
  </si>
  <si>
    <t>TFBGA-100</t>
  </si>
  <si>
    <t>QFN8_2_2</t>
  </si>
  <si>
    <t>C 0805(2012)x0.65</t>
  </si>
  <si>
    <t>C 0402(1005)x0.5</t>
  </si>
  <si>
    <t>EL SMD D5 h5.4</t>
  </si>
  <si>
    <t>C 1206(3216)x1.6</t>
  </si>
  <si>
    <t>FB 0805(2012)</t>
  </si>
  <si>
    <t>R 0402(1005)-1%</t>
  </si>
  <si>
    <t>Rtr SMD3</t>
  </si>
  <si>
    <t>Supplier 1</t>
  </si>
  <si>
    <t>Digi-Key</t>
  </si>
  <si>
    <t>Comet</t>
  </si>
  <si>
    <t>#Column Name Error:' Fitted</t>
  </si>
  <si>
    <t>Price</t>
  </si>
  <si>
    <t>C:\Users\TOWER_HOME\Documents\GitHub\TRI_ESC\1-HARDWARE\2-ESC_CTRL\ESC_CTRL.PrjPCB</t>
  </si>
  <si>
    <t>5/20/2020 3:45 PM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</si>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</sst>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2" borderId="5" xfId="0" applyFont="1" applyFill="1" applyBorder="1" applyAlignment="1"/>
    <xf numFmtId="0" fontId="7" fillId="2" borderId="11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7" fillId="2" borderId="12" xfId="0" applyFont="1" applyFill="1" applyBorder="1" applyAlignment="1"/>
    <xf numFmtId="0" fontId="6" fillId="2" borderId="12" xfId="0" applyFont="1" applyFill="1" applyBorder="1" applyAlignment="1"/>
    <xf numFmtId="0" fontId="7" fillId="2" borderId="12" xfId="0" applyFont="1" applyFill="1" applyBorder="1" applyAlignment="1">
      <alignment horizontal="left"/>
    </xf>
    <xf numFmtId="0" fontId="6" fillId="2" borderId="5" xfId="0" applyFont="1" applyFill="1" applyBorder="1" applyAlignment="1"/>
    <xf numFmtId="0" fontId="8" fillId="2" borderId="0" xfId="0" applyFont="1" applyFill="1" applyBorder="1" applyAlignment="1"/>
    <xf numFmtId="164" fontId="7" fillId="2" borderId="12" xfId="0" applyNumberFormat="1" applyFont="1" applyFill="1" applyBorder="1" applyAlignment="1">
      <alignment horizontal="left"/>
    </xf>
    <xf numFmtId="165" fontId="7" fillId="2" borderId="12" xfId="0" applyNumberFormat="1" applyFont="1" applyFill="1" applyBorder="1" applyAlignment="1">
      <alignment horizontal="left"/>
    </xf>
    <xf numFmtId="0" fontId="9" fillId="2" borderId="13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0" fillId="2" borderId="17" xfId="0" applyFont="1" applyFill="1" applyBorder="1" applyAlignment="1">
      <alignment vertical="top" wrapText="1"/>
    </xf>
    <xf numFmtId="0" fontId="4" fillId="3" borderId="2" xfId="0" applyFont="1" applyFill="1" applyBorder="1" applyAlignment="1"/>
    <xf numFmtId="0" fontId="4" fillId="3" borderId="8" xfId="0" applyFont="1" applyFill="1" applyBorder="1" applyAlignment="1"/>
    <xf numFmtId="0" fontId="5" fillId="3" borderId="7" xfId="0" applyFont="1" applyFill="1" applyBorder="1" applyAlignment="1">
      <alignment vertical="center"/>
    </xf>
    <xf numFmtId="0" fontId="4" fillId="3" borderId="7" xfId="0" applyFont="1" applyFill="1" applyBorder="1" applyAlignment="1"/>
    <xf numFmtId="0" fontId="4" fillId="3" borderId="9" xfId="0" applyFont="1" applyFill="1" applyBorder="1" applyAlignment="1"/>
    <xf numFmtId="0" fontId="4" fillId="3" borderId="0" xfId="0" applyFont="1" applyFill="1" applyBorder="1" applyAlignment="1"/>
    <xf numFmtId="0" fontId="4" fillId="3" borderId="1" xfId="0" applyFont="1" applyFill="1" applyBorder="1" applyAlignment="1"/>
    <xf numFmtId="0" fontId="4" fillId="3" borderId="5" xfId="0" applyFont="1" applyFill="1" applyBorder="1" applyAlignment="1"/>
    <xf numFmtId="0" fontId="3" fillId="0" borderId="0" xfId="0" applyFont="1"/>
    <xf numFmtId="0" fontId="0" fillId="0" borderId="0" xfId="0" applyFill="1"/>
    <xf numFmtId="0" fontId="11" fillId="0" borderId="16" xfId="0" applyNumberFormat="1" applyFont="1" applyFill="1" applyBorder="1" applyAlignment="1" applyProtection="1">
      <alignment horizontal="left" vertical="top"/>
      <protection locked="0"/>
    </xf>
    <xf numFmtId="0" fontId="11" fillId="0" borderId="11" xfId="0" applyNumberFormat="1" applyFont="1" applyFill="1" applyBorder="1" applyAlignment="1" applyProtection="1">
      <alignment horizontal="left" vertical="top"/>
      <protection locked="0"/>
    </xf>
    <xf numFmtId="0" fontId="5" fillId="3" borderId="7" xfId="0" quotePrefix="1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left"/>
    </xf>
    <xf numFmtId="0" fontId="6" fillId="2" borderId="11" xfId="0" quotePrefix="1" applyFont="1" applyFill="1" applyBorder="1" applyAlignment="1">
      <alignment horizontal="left"/>
    </xf>
    <xf numFmtId="0" fontId="6" fillId="2" borderId="12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10" fillId="2" borderId="17" xfId="0" quotePrefix="1" applyFont="1" applyFill="1" applyBorder="1" applyAlignment="1">
      <alignment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1</xdr:row>
      <xdr:rowOff>300569</xdr:rowOff>
    </xdr:from>
    <xdr:to>
      <xdr:col>8</xdr:col>
      <xdr:colOff>830580</xdr:colOff>
      <xdr:row>7</xdr:row>
      <xdr:rowOff>184890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9320" y="475829"/>
          <a:ext cx="2689860" cy="14388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9:K43" totalsRowShown="0">
  <autoFilter ref="B9:K43" xr:uid="{00000000-0009-0000-0100-000004000000}"/>
  <tableColumns count="10">
    <tableColumn id="1" xr3:uid="{00000000-0010-0000-0000-000001000000}" name="#" dataCellStyle="Normal">
      <calculatedColumnFormula>ROW(B10) - ROW($B$9)</calculatedColumnFormula>
    </tableColumn>
    <tableColumn id="2" xr3:uid="{00000000-0010-0000-0000-000002000000}" name="Designator" dataCellStyle="Normal"/>
    <tableColumn id="5" xr3:uid="{00000000-0010-0000-0000-000005000000}" name="Supplier Part Number 1" dataCellStyle="Normal"/>
    <tableColumn id="6" xr3:uid="{00000000-0010-0000-0000-000006000000}" name="Quantity" dataCellStyle="Normal"/>
    <tableColumn id="7" xr3:uid="{00000000-0010-0000-0000-000007000000}" name="Value" dataCellStyle="Normal"/>
    <tableColumn id="8" xr3:uid="{00000000-0010-0000-0000-000008000000}" name="#Column Name Error:' Voltage" dataCellStyle="Normal"/>
    <tableColumn id="13" xr3:uid="{00000000-0010-0000-0000-00000D000000}" name="Footprint"/>
    <tableColumn id="12" xr3:uid="{00000000-0010-0000-0000-00000C000000}" name="Supplier 1"/>
    <tableColumn id="9" xr3:uid="{00000000-0010-0000-0000-000009000000}" name="#Column Name Error:' Fitted" dataCellStyle="Normal"/>
    <tableColumn id="15" xr3:uid="{00000000-0010-0000-0000-00000F000000}" name="Price" dataCellStyle="Normal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17" totalsRowShown="0" headerRowCellStyle="Normal" dataCellStyle="Normal">
  <autoFilter ref="A1:B17" xr:uid="{00000000-0009-0000-0100-000003000000}"/>
  <tableColumns count="2">
    <tableColumn id="1" xr3:uid="{00000000-0010-0000-0100-000001000000}" name="Column1" dataCellStyle="Normal"/>
    <tableColumn id="2" xr3:uid="{00000000-0010-0000-0100-000002000000}" name="Column2" dataCellStyle="Norm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2"/>
  <sheetViews>
    <sheetView showGridLines="0" tabSelected="1" topLeftCell="F1" zoomScaleNormal="100" workbookViewId="0">
      <selection activeCell="K10" sqref="K10"/>
    </sheetView>
  </sheetViews>
  <sheetFormatPr baseColWidth="10" defaultColWidth="9.109375" defaultRowHeight="13.2" x14ac:dyDescent="0.25"/>
  <cols>
    <col min="1" max="1" width="3.109375" style="1" customWidth="1"/>
    <col min="2" max="2" width="5" style="1" customWidth="1"/>
    <col min="3" max="3" width="28.6640625" style="4" customWidth="1"/>
    <col min="4" max="4" width="20.109375" style="4" customWidth="1"/>
    <col min="5" max="5" width="20.109375" style="1" customWidth="1"/>
    <col min="6" max="9" width="31" style="1" customWidth="1"/>
    <col min="10" max="10" width="29.5546875" style="1" customWidth="1"/>
    <col min="11" max="11" width="29.21875" style="1" bestFit="1" customWidth="1"/>
    <col min="12" max="12" width="10" style="1" customWidth="1"/>
    <col min="13" max="16384" width="9.109375" style="1"/>
  </cols>
  <sheetData>
    <row r="1" spans="1:12" ht="13.8" thickBot="1" x14ac:dyDescent="0.3">
      <c r="A1" s="41"/>
      <c r="B1" s="41"/>
      <c r="C1" s="42"/>
      <c r="D1" s="42"/>
      <c r="E1" s="36"/>
      <c r="F1" s="36"/>
      <c r="G1" s="36"/>
      <c r="H1" s="36"/>
      <c r="I1" s="36"/>
      <c r="J1" s="36"/>
      <c r="K1" s="37"/>
      <c r="L1" s="18"/>
    </row>
    <row r="2" spans="1:12" ht="37.5" customHeight="1" thickBot="1" x14ac:dyDescent="0.3">
      <c r="A2" s="43"/>
      <c r="B2" s="32"/>
      <c r="C2" s="32" t="s">
        <v>19</v>
      </c>
      <c r="D2" s="33"/>
      <c r="E2" s="48" t="s">
        <v>26</v>
      </c>
      <c r="F2" s="38"/>
      <c r="G2" s="38"/>
      <c r="H2" s="38"/>
      <c r="I2" s="38"/>
      <c r="J2" s="39"/>
      <c r="K2" s="40"/>
    </row>
    <row r="3" spans="1:12" ht="23.25" customHeight="1" x14ac:dyDescent="0.25">
      <c r="A3" s="43"/>
      <c r="B3" s="19"/>
      <c r="C3" s="19" t="s">
        <v>14</v>
      </c>
      <c r="D3" s="20"/>
      <c r="E3" s="49" t="s">
        <v>27</v>
      </c>
      <c r="F3" s="19"/>
      <c r="G3" s="19"/>
      <c r="H3" s="19"/>
      <c r="I3" s="19"/>
      <c r="J3" s="21"/>
      <c r="K3" s="22"/>
    </row>
    <row r="4" spans="1:12" ht="17.25" customHeight="1" x14ac:dyDescent="0.25">
      <c r="A4" s="43"/>
      <c r="B4" s="19"/>
      <c r="C4" s="19" t="s">
        <v>15</v>
      </c>
      <c r="D4" s="20"/>
      <c r="E4" s="50" t="s">
        <v>27</v>
      </c>
      <c r="F4" s="23"/>
      <c r="G4" s="21"/>
      <c r="H4" s="21"/>
      <c r="I4" s="21"/>
      <c r="J4" s="21"/>
      <c r="K4" s="22"/>
    </row>
    <row r="5" spans="1:12" ht="17.25" customHeight="1" x14ac:dyDescent="0.25">
      <c r="A5" s="43"/>
      <c r="B5" s="19"/>
      <c r="C5" s="19" t="s">
        <v>16</v>
      </c>
      <c r="D5" s="20"/>
      <c r="E5" s="51" t="s">
        <v>28</v>
      </c>
      <c r="F5" s="25"/>
      <c r="G5" s="21"/>
      <c r="H5" s="21"/>
      <c r="I5" s="21"/>
      <c r="J5" s="21"/>
      <c r="K5" s="22"/>
    </row>
    <row r="6" spans="1:12" x14ac:dyDescent="0.25">
      <c r="A6" s="43"/>
      <c r="B6" s="26"/>
      <c r="C6" s="26"/>
      <c r="D6" s="24"/>
      <c r="E6" s="27"/>
      <c r="F6" s="25"/>
      <c r="G6" s="21"/>
      <c r="H6" s="21"/>
      <c r="I6" s="21"/>
      <c r="J6" s="19"/>
      <c r="K6" s="28"/>
    </row>
    <row r="7" spans="1:12" ht="15.75" customHeight="1" x14ac:dyDescent="0.25">
      <c r="A7" s="43"/>
      <c r="B7" s="29"/>
      <c r="C7" s="29" t="s">
        <v>18</v>
      </c>
      <c r="D7" s="52" t="s">
        <v>29</v>
      </c>
      <c r="E7" s="52" t="s">
        <v>30</v>
      </c>
      <c r="F7" s="29"/>
      <c r="G7" s="29"/>
      <c r="H7" s="29"/>
      <c r="I7" s="29"/>
      <c r="J7" s="21"/>
      <c r="K7" s="22"/>
    </row>
    <row r="8" spans="1:12" ht="15.75" customHeight="1" x14ac:dyDescent="0.25">
      <c r="A8" s="43"/>
      <c r="B8" s="25"/>
      <c r="C8" s="25" t="s">
        <v>17</v>
      </c>
      <c r="D8" s="30">
        <f ca="1">TODAY()</f>
        <v>43971</v>
      </c>
      <c r="E8" s="31">
        <f ca="1">NOW()</f>
        <v>43971.656841435186</v>
      </c>
      <c r="F8" s="29"/>
      <c r="G8" s="29"/>
      <c r="H8" s="29"/>
      <c r="I8" s="29"/>
      <c r="J8" s="25"/>
      <c r="K8" s="22"/>
    </row>
    <row r="9" spans="1:12" s="2" customFormat="1" ht="18" customHeight="1" x14ac:dyDescent="0.25">
      <c r="A9" s="43"/>
      <c r="B9" t="s">
        <v>22</v>
      </c>
      <c r="C9" t="s">
        <v>32</v>
      </c>
      <c r="D9" s="44" t="s">
        <v>67</v>
      </c>
      <c r="E9" t="s">
        <v>95</v>
      </c>
      <c r="F9" s="44" t="s">
        <v>96</v>
      </c>
      <c r="G9" s="44" t="s">
        <v>106</v>
      </c>
      <c r="H9" s="44" t="s">
        <v>107</v>
      </c>
      <c r="I9" s="44" t="s">
        <v>133</v>
      </c>
      <c r="J9" t="s">
        <v>136</v>
      </c>
      <c r="K9" t="s">
        <v>137</v>
      </c>
    </row>
    <row r="10" spans="1:12" s="3" customFormat="1" ht="13.5" customHeight="1" x14ac:dyDescent="0.25">
      <c r="A10" s="43"/>
      <c r="B10">
        <f>ROW(B10) - ROW($B$9)</f>
        <v>1</v>
      </c>
      <c r="C10" t="s">
        <v>33</v>
      </c>
      <c r="D10" t="s">
        <v>68</v>
      </c>
      <c r="E10">
        <v>2</v>
      </c>
      <c r="F10"/>
      <c r="G10"/>
      <c r="H10" t="s">
        <v>108</v>
      </c>
      <c r="I10" t="s">
        <v>134</v>
      </c>
      <c r="J10"/>
      <c r="K10" s="45"/>
    </row>
    <row r="11" spans="1:12" s="3" customFormat="1" ht="13.5" customHeight="1" x14ac:dyDescent="0.25">
      <c r="A11" s="43"/>
      <c r="B11">
        <f>ROW(B11) - ROW($B$9)</f>
        <v>2</v>
      </c>
      <c r="C11" t="s">
        <v>34</v>
      </c>
      <c r="D11" t="s">
        <v>69</v>
      </c>
      <c r="E11">
        <v>1</v>
      </c>
      <c r="F11"/>
      <c r="G11"/>
      <c r="H11" t="s">
        <v>109</v>
      </c>
      <c r="I11" t="s">
        <v>134</v>
      </c>
      <c r="J11"/>
      <c r="K11" s="45"/>
    </row>
    <row r="12" spans="1:12" s="3" customFormat="1" ht="13.5" customHeight="1" x14ac:dyDescent="0.25">
      <c r="A12" s="43"/>
      <c r="B12">
        <f>ROW(B12) - ROW($B$9)</f>
        <v>3</v>
      </c>
      <c r="C12" t="s">
        <v>35</v>
      </c>
      <c r="D12" t="s">
        <v>70</v>
      </c>
      <c r="E12">
        <v>3</v>
      </c>
      <c r="F12"/>
      <c r="G12"/>
      <c r="H12" t="s">
        <v>110</v>
      </c>
      <c r="I12" t="s">
        <v>134</v>
      </c>
      <c r="J12"/>
      <c r="K12" s="45"/>
    </row>
    <row r="13" spans="1:12" s="3" customFormat="1" ht="13.5" customHeight="1" x14ac:dyDescent="0.25">
      <c r="A13" s="43"/>
      <c r="B13">
        <f>ROW(B13) - ROW($B$9)</f>
        <v>4</v>
      </c>
      <c r="C13" t="s">
        <v>36</v>
      </c>
      <c r="D13" t="s">
        <v>71</v>
      </c>
      <c r="E13">
        <v>3</v>
      </c>
      <c r="F13"/>
      <c r="G13"/>
      <c r="H13" t="s">
        <v>111</v>
      </c>
      <c r="I13" t="s">
        <v>134</v>
      </c>
      <c r="J13"/>
      <c r="K13" s="45"/>
    </row>
    <row r="14" spans="1:12" s="3" customFormat="1" ht="13.5" customHeight="1" x14ac:dyDescent="0.25">
      <c r="A14" s="43"/>
      <c r="B14">
        <f>ROW(B14) - ROW($B$9)</f>
        <v>5</v>
      </c>
      <c r="C14" t="s">
        <v>37</v>
      </c>
      <c r="D14" t="s">
        <v>72</v>
      </c>
      <c r="E14">
        <v>1</v>
      </c>
      <c r="F14"/>
      <c r="G14"/>
      <c r="H14" t="s">
        <v>112</v>
      </c>
      <c r="I14" t="s">
        <v>134</v>
      </c>
      <c r="J14"/>
      <c r="K14" s="45"/>
    </row>
    <row r="15" spans="1:12" s="3" customFormat="1" ht="13.5" customHeight="1" x14ac:dyDescent="0.25">
      <c r="A15" s="43"/>
      <c r="B15">
        <f>ROW(B15) - ROW($B$9)</f>
        <v>6</v>
      </c>
      <c r="C15" t="s">
        <v>38</v>
      </c>
      <c r="D15" t="s">
        <v>73</v>
      </c>
      <c r="E15">
        <v>1</v>
      </c>
      <c r="F15"/>
      <c r="G15"/>
      <c r="H15" t="s">
        <v>113</v>
      </c>
      <c r="I15" t="s">
        <v>134</v>
      </c>
      <c r="J15"/>
      <c r="K15" s="45"/>
    </row>
    <row r="16" spans="1:12" s="3" customFormat="1" ht="13.5" customHeight="1" x14ac:dyDescent="0.25">
      <c r="A16" s="43"/>
      <c r="B16">
        <f>ROW(B16) - ROW($B$9)</f>
        <v>7</v>
      </c>
      <c r="C16" t="s">
        <v>39</v>
      </c>
      <c r="D16" t="s">
        <v>74</v>
      </c>
      <c r="E16">
        <v>1</v>
      </c>
      <c r="F16"/>
      <c r="G16"/>
      <c r="H16" t="s">
        <v>114</v>
      </c>
      <c r="I16" t="s">
        <v>134</v>
      </c>
      <c r="J16"/>
      <c r="K16" s="45"/>
    </row>
    <row r="17" spans="1:11" s="3" customFormat="1" ht="13.5" customHeight="1" x14ac:dyDescent="0.25">
      <c r="A17" s="43"/>
      <c r="B17">
        <f>ROW(B17) - ROW($B$9)</f>
        <v>8</v>
      </c>
      <c r="C17" t="s">
        <v>40</v>
      </c>
      <c r="D17" t="s">
        <v>75</v>
      </c>
      <c r="E17">
        <v>2</v>
      </c>
      <c r="F17"/>
      <c r="G17"/>
      <c r="H17" t="s">
        <v>115</v>
      </c>
      <c r="I17" t="s">
        <v>134</v>
      </c>
      <c r="J17"/>
      <c r="K17" s="45"/>
    </row>
    <row r="18" spans="1:11" s="3" customFormat="1" ht="13.5" customHeight="1" x14ac:dyDescent="0.25">
      <c r="A18" s="43"/>
      <c r="B18">
        <f>ROW(B18) - ROW($B$9)</f>
        <v>9</v>
      </c>
      <c r="C18" t="s">
        <v>41</v>
      </c>
      <c r="D18" t="s">
        <v>76</v>
      </c>
      <c r="E18">
        <v>3</v>
      </c>
      <c r="F18"/>
      <c r="G18"/>
      <c r="H18" t="s">
        <v>116</v>
      </c>
      <c r="I18" t="s">
        <v>134</v>
      </c>
      <c r="J18"/>
      <c r="K18" s="45"/>
    </row>
    <row r="19" spans="1:11" s="3" customFormat="1" ht="13.5" customHeight="1" x14ac:dyDescent="0.25">
      <c r="A19" s="43"/>
      <c r="B19">
        <f>ROW(B19) - ROW($B$9)</f>
        <v>10</v>
      </c>
      <c r="C19" t="s">
        <v>42</v>
      </c>
      <c r="D19" t="s">
        <v>77</v>
      </c>
      <c r="E19">
        <v>1</v>
      </c>
      <c r="F19"/>
      <c r="G19"/>
      <c r="H19" t="s">
        <v>117</v>
      </c>
      <c r="I19" t="s">
        <v>134</v>
      </c>
      <c r="J19"/>
      <c r="K19" s="45"/>
    </row>
    <row r="20" spans="1:11" s="3" customFormat="1" ht="13.5" customHeight="1" x14ac:dyDescent="0.25">
      <c r="A20" s="43"/>
      <c r="B20">
        <f>ROW(B20) - ROW($B$9)</f>
        <v>11</v>
      </c>
      <c r="C20" t="s">
        <v>43</v>
      </c>
      <c r="D20" t="s">
        <v>78</v>
      </c>
      <c r="E20">
        <v>1</v>
      </c>
      <c r="F20"/>
      <c r="G20"/>
      <c r="H20" t="s">
        <v>118</v>
      </c>
      <c r="I20" t="s">
        <v>134</v>
      </c>
      <c r="J20"/>
      <c r="K20" s="45"/>
    </row>
    <row r="21" spans="1:11" s="3" customFormat="1" ht="13.5" customHeight="1" x14ac:dyDescent="0.25">
      <c r="A21" s="43"/>
      <c r="B21">
        <f>ROW(B21) - ROW($B$9)</f>
        <v>12</v>
      </c>
      <c r="C21" t="s">
        <v>44</v>
      </c>
      <c r="D21" t="s">
        <v>79</v>
      </c>
      <c r="E21">
        <v>1</v>
      </c>
      <c r="F21"/>
      <c r="G21"/>
      <c r="H21" t="s">
        <v>119</v>
      </c>
      <c r="I21" t="s">
        <v>134</v>
      </c>
      <c r="J21"/>
      <c r="K21" s="45"/>
    </row>
    <row r="22" spans="1:11" s="3" customFormat="1" ht="13.5" customHeight="1" x14ac:dyDescent="0.25">
      <c r="A22" s="43"/>
      <c r="B22">
        <f>ROW(B22) - ROW($B$9)</f>
        <v>13</v>
      </c>
      <c r="C22" t="s">
        <v>45</v>
      </c>
      <c r="D22" t="s">
        <v>80</v>
      </c>
      <c r="E22">
        <v>1</v>
      </c>
      <c r="F22"/>
      <c r="G22"/>
      <c r="H22" t="s">
        <v>120</v>
      </c>
      <c r="I22" t="s">
        <v>134</v>
      </c>
      <c r="J22"/>
      <c r="K22" s="45"/>
    </row>
    <row r="23" spans="1:11" s="3" customFormat="1" ht="13.5" customHeight="1" x14ac:dyDescent="0.25">
      <c r="A23" s="43"/>
      <c r="B23">
        <f>ROW(B23) - ROW($B$9)</f>
        <v>14</v>
      </c>
      <c r="C23" t="s">
        <v>46</v>
      </c>
      <c r="D23" t="s">
        <v>81</v>
      </c>
      <c r="E23">
        <v>3</v>
      </c>
      <c r="F23"/>
      <c r="G23"/>
      <c r="H23" t="s">
        <v>121</v>
      </c>
      <c r="I23" t="s">
        <v>134</v>
      </c>
      <c r="J23"/>
      <c r="K23" s="45"/>
    </row>
    <row r="24" spans="1:11" s="3" customFormat="1" ht="13.5" customHeight="1" x14ac:dyDescent="0.25">
      <c r="A24" s="43"/>
      <c r="B24">
        <f>ROW(B24) - ROW($B$9)</f>
        <v>15</v>
      </c>
      <c r="C24" t="s">
        <v>47</v>
      </c>
      <c r="D24" t="s">
        <v>82</v>
      </c>
      <c r="E24">
        <v>1</v>
      </c>
      <c r="F24"/>
      <c r="G24"/>
      <c r="H24" t="s">
        <v>122</v>
      </c>
      <c r="I24" t="s">
        <v>134</v>
      </c>
      <c r="J24"/>
      <c r="K24" s="45"/>
    </row>
    <row r="25" spans="1:11" s="3" customFormat="1" ht="13.5" customHeight="1" x14ac:dyDescent="0.25">
      <c r="A25" s="43"/>
      <c r="B25">
        <f>ROW(B25) - ROW($B$9)</f>
        <v>16</v>
      </c>
      <c r="C25" t="s">
        <v>48</v>
      </c>
      <c r="D25" t="s">
        <v>83</v>
      </c>
      <c r="E25">
        <v>3</v>
      </c>
      <c r="F25"/>
      <c r="G25"/>
      <c r="H25" t="s">
        <v>123</v>
      </c>
      <c r="I25" t="s">
        <v>134</v>
      </c>
      <c r="J25"/>
      <c r="K25" s="45"/>
    </row>
    <row r="26" spans="1:11" s="3" customFormat="1" ht="13.5" customHeight="1" x14ac:dyDescent="0.25">
      <c r="A26" s="43"/>
      <c r="B26">
        <f>ROW(B26) - ROW($B$9)</f>
        <v>17</v>
      </c>
      <c r="C26" t="s">
        <v>49</v>
      </c>
      <c r="D26" t="s">
        <v>81</v>
      </c>
      <c r="E26">
        <v>3</v>
      </c>
      <c r="F26"/>
      <c r="G26"/>
      <c r="H26" t="s">
        <v>123</v>
      </c>
      <c r="I26" t="s">
        <v>134</v>
      </c>
      <c r="J26"/>
      <c r="K26" s="45"/>
    </row>
    <row r="27" spans="1:11" s="3" customFormat="1" ht="13.5" customHeight="1" x14ac:dyDescent="0.25">
      <c r="A27" s="43"/>
      <c r="B27">
        <f>ROW(B27) - ROW($B$9)</f>
        <v>18</v>
      </c>
      <c r="C27" t="s">
        <v>50</v>
      </c>
      <c r="D27" t="s">
        <v>84</v>
      </c>
      <c r="E27">
        <v>1</v>
      </c>
      <c r="F27"/>
      <c r="G27"/>
      <c r="H27" t="s">
        <v>123</v>
      </c>
      <c r="I27" t="s">
        <v>134</v>
      </c>
      <c r="J27"/>
      <c r="K27" s="45"/>
    </row>
    <row r="28" spans="1:11" s="3" customFormat="1" ht="13.5" customHeight="1" x14ac:dyDescent="0.25">
      <c r="A28" s="43"/>
      <c r="B28">
        <f>ROW(B28) - ROW($B$9)</f>
        <v>19</v>
      </c>
      <c r="C28" t="s">
        <v>51</v>
      </c>
      <c r="D28" t="s">
        <v>85</v>
      </c>
      <c r="E28">
        <v>1</v>
      </c>
      <c r="F28"/>
      <c r="G28"/>
      <c r="H28" t="s">
        <v>124</v>
      </c>
      <c r="I28" t="s">
        <v>134</v>
      </c>
      <c r="J28"/>
      <c r="K28" s="45"/>
    </row>
    <row r="29" spans="1:11" s="3" customFormat="1" ht="13.5" customHeight="1" x14ac:dyDescent="0.25">
      <c r="A29" s="43"/>
      <c r="B29">
        <f>ROW(B29) - ROW($B$9)</f>
        <v>20</v>
      </c>
      <c r="C29" t="s">
        <v>52</v>
      </c>
      <c r="D29" t="s">
        <v>86</v>
      </c>
      <c r="E29">
        <v>1</v>
      </c>
      <c r="F29"/>
      <c r="G29"/>
      <c r="H29" t="s">
        <v>125</v>
      </c>
      <c r="I29" t="s">
        <v>134</v>
      </c>
      <c r="J29"/>
      <c r="K29" s="45"/>
    </row>
    <row r="30" spans="1:11" s="3" customFormat="1" ht="13.5" customHeight="1" x14ac:dyDescent="0.25">
      <c r="A30" s="43"/>
      <c r="B30">
        <f>ROW(B30) - ROW($B$9)</f>
        <v>21</v>
      </c>
      <c r="C30" t="s">
        <v>53</v>
      </c>
      <c r="D30" t="s">
        <v>87</v>
      </c>
      <c r="E30">
        <v>1</v>
      </c>
      <c r="F30"/>
      <c r="G30"/>
      <c r="H30" t="s">
        <v>118</v>
      </c>
      <c r="I30" t="s">
        <v>134</v>
      </c>
      <c r="J30"/>
      <c r="K30" s="45"/>
    </row>
    <row r="31" spans="1:11" s="3" customFormat="1" ht="13.5" customHeight="1" x14ac:dyDescent="0.25">
      <c r="A31" s="43"/>
      <c r="B31">
        <f>ROW(B31) - ROW($B$9)</f>
        <v>22</v>
      </c>
      <c r="C31" t="s">
        <v>54</v>
      </c>
      <c r="D31" t="s">
        <v>88</v>
      </c>
      <c r="E31">
        <v>8</v>
      </c>
      <c r="F31" t="s">
        <v>97</v>
      </c>
      <c r="G31"/>
      <c r="H31" t="s">
        <v>126</v>
      </c>
      <c r="I31" t="s">
        <v>135</v>
      </c>
      <c r="J31"/>
      <c r="K31" s="45">
        <v>2.5999999999999999E-2</v>
      </c>
    </row>
    <row r="32" spans="1:11" s="3" customFormat="1" ht="13.5" customHeight="1" x14ac:dyDescent="0.25">
      <c r="A32" s="43"/>
      <c r="B32">
        <f>ROW(B32) - ROW($B$9)</f>
        <v>23</v>
      </c>
      <c r="C32" t="s">
        <v>55</v>
      </c>
      <c r="D32" t="s">
        <v>89</v>
      </c>
      <c r="E32">
        <v>20</v>
      </c>
      <c r="F32" t="s">
        <v>98</v>
      </c>
      <c r="G32"/>
      <c r="H32" t="s">
        <v>127</v>
      </c>
      <c r="I32" t="s">
        <v>135</v>
      </c>
      <c r="J32"/>
      <c r="K32" s="45">
        <v>3.9E-2</v>
      </c>
    </row>
    <row r="33" spans="1:11" s="3" customFormat="1" ht="13.5" customHeight="1" x14ac:dyDescent="0.25">
      <c r="A33" s="43"/>
      <c r="B33">
        <f>ROW(B33) - ROW($B$9)</f>
        <v>24</v>
      </c>
      <c r="C33" t="s">
        <v>56</v>
      </c>
      <c r="D33" t="s">
        <v>90</v>
      </c>
      <c r="E33">
        <v>1</v>
      </c>
      <c r="F33" t="s">
        <v>99</v>
      </c>
      <c r="G33"/>
      <c r="H33" t="s">
        <v>128</v>
      </c>
      <c r="I33" t="s">
        <v>135</v>
      </c>
      <c r="J33"/>
      <c r="K33" s="45">
        <v>0.106</v>
      </c>
    </row>
    <row r="34" spans="1:11" s="3" customFormat="1" ht="13.5" customHeight="1" x14ac:dyDescent="0.25">
      <c r="A34" s="43"/>
      <c r="B34">
        <f>ROW(B34) - ROW($B$9)</f>
        <v>25</v>
      </c>
      <c r="C34" t="s">
        <v>57</v>
      </c>
      <c r="D34" t="s">
        <v>91</v>
      </c>
      <c r="E34">
        <v>1</v>
      </c>
      <c r="F34" t="s">
        <v>100</v>
      </c>
      <c r="G34"/>
      <c r="H34" t="s">
        <v>129</v>
      </c>
      <c r="I34" t="s">
        <v>135</v>
      </c>
      <c r="J34"/>
      <c r="K34" s="45">
        <v>0.28999999999999998</v>
      </c>
    </row>
    <row r="35" spans="1:11" s="3" customFormat="1" ht="13.5" customHeight="1" x14ac:dyDescent="0.25">
      <c r="A35" s="43"/>
      <c r="B35">
        <f>ROW(B35) - ROW($B$9)</f>
        <v>26</v>
      </c>
      <c r="C35" t="s">
        <v>58</v>
      </c>
      <c r="D35" t="s">
        <v>89</v>
      </c>
      <c r="E35">
        <v>5</v>
      </c>
      <c r="F35" t="s">
        <v>101</v>
      </c>
      <c r="G35"/>
      <c r="H35" t="s">
        <v>127</v>
      </c>
      <c r="I35" t="s">
        <v>135</v>
      </c>
      <c r="J35"/>
      <c r="K35" s="45">
        <v>3.9E-2</v>
      </c>
    </row>
    <row r="36" spans="1:11" s="3" customFormat="1" ht="13.5" customHeight="1" x14ac:dyDescent="0.25">
      <c r="A36" s="43"/>
      <c r="B36">
        <f>ROW(B36) - ROW($B$9)</f>
        <v>27</v>
      </c>
      <c r="C36" t="s">
        <v>59</v>
      </c>
      <c r="D36" t="s">
        <v>92</v>
      </c>
      <c r="E36">
        <v>2</v>
      </c>
      <c r="F36" t="s">
        <v>102</v>
      </c>
      <c r="G36"/>
      <c r="H36" t="s">
        <v>130</v>
      </c>
      <c r="I36" t="s">
        <v>135</v>
      </c>
      <c r="J36"/>
      <c r="K36" s="45">
        <v>3.2000000000000001E-2</v>
      </c>
    </row>
    <row r="37" spans="1:11" s="3" customFormat="1" ht="13.5" customHeight="1" x14ac:dyDescent="0.25">
      <c r="A37" s="43"/>
      <c r="B37">
        <f>ROW(B37) - ROW($B$9)</f>
        <v>28</v>
      </c>
      <c r="C37" t="s">
        <v>60</v>
      </c>
      <c r="D37" t="s">
        <v>93</v>
      </c>
      <c r="E37">
        <v>8</v>
      </c>
      <c r="F37">
        <v>330</v>
      </c>
      <c r="G37"/>
      <c r="H37" t="s">
        <v>131</v>
      </c>
      <c r="I37" t="s">
        <v>135</v>
      </c>
      <c r="J37"/>
      <c r="K37" s="45">
        <v>1.4999999999999999E-2</v>
      </c>
    </row>
    <row r="38" spans="1:11" s="3" customFormat="1" ht="13.5" customHeight="1" x14ac:dyDescent="0.25">
      <c r="A38" s="43"/>
      <c r="B38">
        <f>ROW(B38) - ROW($B$9)</f>
        <v>29</v>
      </c>
      <c r="C38" t="s">
        <v>61</v>
      </c>
      <c r="D38" t="s">
        <v>93</v>
      </c>
      <c r="E38">
        <v>12</v>
      </c>
      <c r="F38" t="s">
        <v>103</v>
      </c>
      <c r="G38"/>
      <c r="H38" t="s">
        <v>131</v>
      </c>
      <c r="I38" t="s">
        <v>135</v>
      </c>
      <c r="J38"/>
      <c r="K38" s="45">
        <v>1.4999999999999999E-2</v>
      </c>
    </row>
    <row r="39" spans="1:11" s="3" customFormat="1" ht="13.5" customHeight="1" x14ac:dyDescent="0.25">
      <c r="A39" s="43"/>
      <c r="B39">
        <f>ROW(B39) - ROW($B$9)</f>
        <v>30</v>
      </c>
      <c r="C39" t="s">
        <v>62</v>
      </c>
      <c r="D39" t="s">
        <v>93</v>
      </c>
      <c r="E39">
        <v>1</v>
      </c>
      <c r="F39">
        <v>120</v>
      </c>
      <c r="G39"/>
      <c r="H39" t="s">
        <v>131</v>
      </c>
      <c r="I39" t="s">
        <v>135</v>
      </c>
      <c r="J39"/>
      <c r="K39" s="45">
        <v>1.4999999999999999E-2</v>
      </c>
    </row>
    <row r="40" spans="1:11" s="3" customFormat="1" ht="13.5" customHeight="1" x14ac:dyDescent="0.25">
      <c r="A40" s="43"/>
      <c r="B40">
        <f>ROW(B40) - ROW($B$9)</f>
        <v>31</v>
      </c>
      <c r="C40" t="s">
        <v>63</v>
      </c>
      <c r="D40" t="s">
        <v>93</v>
      </c>
      <c r="E40">
        <v>3</v>
      </c>
      <c r="F40" t="s">
        <v>104</v>
      </c>
      <c r="G40"/>
      <c r="H40" t="s">
        <v>131</v>
      </c>
      <c r="I40" t="s">
        <v>135</v>
      </c>
      <c r="J40"/>
      <c r="K40" s="45">
        <v>1.4999999999999999E-2</v>
      </c>
    </row>
    <row r="41" spans="1:11" s="3" customFormat="1" ht="13.5" customHeight="1" x14ac:dyDescent="0.25">
      <c r="A41" s="43"/>
      <c r="B41">
        <f>ROW(B41) - ROW($B$9)</f>
        <v>32</v>
      </c>
      <c r="C41" t="s">
        <v>64</v>
      </c>
      <c r="D41" t="s">
        <v>93</v>
      </c>
      <c r="E41">
        <v>2</v>
      </c>
      <c r="F41" t="s">
        <v>105</v>
      </c>
      <c r="G41"/>
      <c r="H41" t="s">
        <v>131</v>
      </c>
      <c r="I41" t="s">
        <v>135</v>
      </c>
      <c r="J41"/>
      <c r="K41" s="45">
        <v>1.4999999999999999E-2</v>
      </c>
    </row>
    <row r="42" spans="1:11" s="3" customFormat="1" ht="13.5" customHeight="1" x14ac:dyDescent="0.25">
      <c r="A42" s="43"/>
      <c r="B42">
        <f>ROW(B42) - ROW($B$9)</f>
        <v>33</v>
      </c>
      <c r="C42" t="s">
        <v>65</v>
      </c>
      <c r="D42" t="s">
        <v>93</v>
      </c>
      <c r="E42">
        <v>1</v>
      </c>
      <c r="F42">
        <v>100</v>
      </c>
      <c r="G42"/>
      <c r="H42" t="s">
        <v>131</v>
      </c>
      <c r="I42" t="s">
        <v>135</v>
      </c>
      <c r="J42"/>
      <c r="K42" s="45">
        <v>1.4999999999999999E-2</v>
      </c>
    </row>
    <row r="43" spans="1:11" s="3" customFormat="1" ht="13.5" customHeight="1" x14ac:dyDescent="0.25">
      <c r="A43" s="43"/>
      <c r="B43">
        <f>ROW(B43) - ROW($B$9)</f>
        <v>34</v>
      </c>
      <c r="C43" t="s">
        <v>66</v>
      </c>
      <c r="D43" t="s">
        <v>94</v>
      </c>
      <c r="E43">
        <v>3</v>
      </c>
      <c r="F43" t="s">
        <v>105</v>
      </c>
      <c r="G43"/>
      <c r="H43" t="s">
        <v>132</v>
      </c>
      <c r="I43" t="s">
        <v>135</v>
      </c>
      <c r="J43"/>
      <c r="K43" s="45">
        <v>0.23</v>
      </c>
    </row>
    <row r="44" spans="1:11" x14ac:dyDescent="0.25">
      <c r="A44" s="43"/>
      <c r="B44" s="46" t="s">
        <v>20</v>
      </c>
      <c r="C44" s="47"/>
      <c r="D44" s="10"/>
      <c r="E44" s="5" t="s">
        <v>21</v>
      </c>
      <c r="J44" s="35"/>
      <c r="K44" s="53" t="s">
        <v>31</v>
      </c>
    </row>
    <row r="45" spans="1:11" x14ac:dyDescent="0.25">
      <c r="A45" s="43"/>
      <c r="B45" s="9"/>
      <c r="C45" s="9"/>
      <c r="D45" s="10"/>
      <c r="E45" s="6"/>
      <c r="F45" s="6"/>
      <c r="G45" s="6"/>
      <c r="H45" s="6"/>
      <c r="I45" s="6"/>
      <c r="J45" s="8"/>
      <c r="K45" s="15"/>
    </row>
    <row r="46" spans="1:11" x14ac:dyDescent="0.25">
      <c r="A46" s="43"/>
      <c r="B46" s="9"/>
      <c r="C46" s="9"/>
      <c r="D46" s="11"/>
      <c r="E46" s="7"/>
      <c r="F46" s="7"/>
      <c r="G46" s="7"/>
      <c r="H46" s="7"/>
      <c r="I46" s="7"/>
      <c r="J46" s="9"/>
      <c r="K46" s="16"/>
    </row>
    <row r="47" spans="1:11" x14ac:dyDescent="0.25">
      <c r="A47" s="43"/>
      <c r="B47" s="9"/>
      <c r="C47" s="9"/>
      <c r="D47" s="11"/>
      <c r="E47" s="7"/>
      <c r="F47" s="7"/>
      <c r="G47" s="7"/>
      <c r="H47" s="7" t="s">
        <v>23</v>
      </c>
      <c r="I47" s="7"/>
      <c r="J47" s="9"/>
      <c r="K47" s="16"/>
    </row>
    <row r="48" spans="1:11" ht="13.8" thickBot="1" x14ac:dyDescent="0.3">
      <c r="A48" s="43"/>
      <c r="B48" s="34"/>
      <c r="C48" s="14"/>
      <c r="D48" s="12"/>
      <c r="E48" s="13"/>
      <c r="F48" s="13"/>
      <c r="G48" s="13"/>
      <c r="H48" s="13"/>
      <c r="I48" s="13"/>
      <c r="J48" s="14"/>
      <c r="K48" s="17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</sheetData>
  <mergeCells count="1">
    <mergeCell ref="B44:C44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50" orientation="landscape" horizontalDpi="200" verticalDpi="200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5"/>
  <sheetViews>
    <sheetView workbookViewId="0">
      <selection activeCell="B32" sqref="B32"/>
    </sheetView>
  </sheetViews>
  <sheetFormatPr baseColWidth="10" defaultColWidth="8.886718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0</v>
      </c>
      <c r="B2" s="54" t="s">
        <v>138</v>
      </c>
    </row>
    <row r="3" spans="1:2" x14ac:dyDescent="0.25">
      <c r="A3" t="s">
        <v>1</v>
      </c>
      <c r="B3" s="54" t="s">
        <v>27</v>
      </c>
    </row>
    <row r="4" spans="1:2" x14ac:dyDescent="0.25">
      <c r="A4" t="s">
        <v>2</v>
      </c>
      <c r="B4" s="54" t="s">
        <v>28</v>
      </c>
    </row>
    <row r="5" spans="1:2" x14ac:dyDescent="0.25">
      <c r="A5" t="s">
        <v>3</v>
      </c>
      <c r="B5" s="54" t="s">
        <v>27</v>
      </c>
    </row>
    <row r="6" spans="1:2" x14ac:dyDescent="0.25">
      <c r="A6" t="s">
        <v>4</v>
      </c>
      <c r="B6" s="54" t="s">
        <v>138</v>
      </c>
    </row>
    <row r="7" spans="1:2" x14ac:dyDescent="0.25">
      <c r="A7" t="s">
        <v>5</v>
      </c>
      <c r="B7" s="54" t="s">
        <v>26</v>
      </c>
    </row>
    <row r="8" spans="1:2" x14ac:dyDescent="0.25">
      <c r="A8" t="s">
        <v>6</v>
      </c>
      <c r="B8" s="54" t="s">
        <v>31</v>
      </c>
    </row>
    <row r="9" spans="1:2" x14ac:dyDescent="0.25">
      <c r="A9" t="s">
        <v>7</v>
      </c>
      <c r="B9" s="54" t="s">
        <v>30</v>
      </c>
    </row>
    <row r="10" spans="1:2" x14ac:dyDescent="0.25">
      <c r="A10" t="s">
        <v>8</v>
      </c>
      <c r="B10" s="54" t="s">
        <v>29</v>
      </c>
    </row>
    <row r="11" spans="1:2" x14ac:dyDescent="0.25">
      <c r="A11" t="s">
        <v>9</v>
      </c>
      <c r="B11" s="54" t="s">
        <v>139</v>
      </c>
    </row>
    <row r="12" spans="1:2" x14ac:dyDescent="0.25">
      <c r="A12" t="s">
        <v>10</v>
      </c>
      <c r="B12" s="54" t="s">
        <v>140</v>
      </c>
    </row>
    <row r="13" spans="1:2" x14ac:dyDescent="0.25">
      <c r="A13" t="s">
        <v>11</v>
      </c>
      <c r="B13" s="54" t="s">
        <v>141</v>
      </c>
    </row>
    <row r="14" spans="1:2" x14ac:dyDescent="0.25">
      <c r="A14" t="s">
        <v>12</v>
      </c>
      <c r="B14" s="54" t="s">
        <v>140</v>
      </c>
    </row>
    <row r="15" spans="1:2" x14ac:dyDescent="0.25">
      <c r="A15" t="s">
        <v>13</v>
      </c>
      <c r="B15" s="54" t="s">
        <v>142</v>
      </c>
    </row>
  </sheetData>
  <phoneticPr fontId="12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COSNEAU</dc:creator>
  <cp:lastModifiedBy>TOWER_HOME</cp:lastModifiedBy>
  <cp:lastPrinted>2005-05-16T01:11:50Z</cp:lastPrinted>
  <dcterms:created xsi:type="dcterms:W3CDTF">2002-11-05T15:28:02Z</dcterms:created>
  <dcterms:modified xsi:type="dcterms:W3CDTF">2020-05-20T19:45:52Z</dcterms:modified>
</cp:coreProperties>
</file>