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2" windowWidth="22992" windowHeight="14616"/>
  </bookViews>
  <sheets>
    <sheet name="About" sheetId="3" r:id="rId1"/>
    <sheet name="Commercial" sheetId="1" r:id="rId2"/>
    <sheet name="Residential" sheetId="2" r:id="rId3"/>
    <sheet name="Calculations" sheetId="5" r:id="rId4"/>
    <sheet name="BASoBC-residential" sheetId="17" r:id="rId5"/>
    <sheet name="BASoBC-commercial" sheetId="18" r:id="rId6"/>
  </sheets>
  <calcPr calcId="145621" iterate="1" iterateDelta="1.0000000000000001E-5"/>
</workbook>
</file>

<file path=xl/calcChain.xml><?xml version="1.0" encoding="utf-8"?>
<calcChain xmlns="http://schemas.openxmlformats.org/spreadsheetml/2006/main">
  <c r="C2" i="18" l="1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B3" i="18"/>
  <c r="B4" i="18"/>
  <c r="B5" i="18"/>
  <c r="B6" i="18"/>
  <c r="B7" i="18"/>
  <c r="B2" i="18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B7" i="17"/>
  <c r="B6" i="17"/>
  <c r="B5" i="17"/>
  <c r="B4" i="17"/>
  <c r="B3" i="17"/>
  <c r="B2" i="17"/>
  <c r="S7" i="5" l="1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E8" i="2" l="1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/>
  <c r="E660" i="2" s="1"/>
  <c r="E661" i="2" s="1"/>
  <c r="E662" i="2" s="1"/>
  <c r="E663" i="2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/>
  <c r="E692" i="2" s="1"/>
  <c r="E693" i="2" s="1"/>
  <c r="E694" i="2" s="1"/>
  <c r="E695" i="2" s="1"/>
  <c r="E696" i="2" s="1"/>
  <c r="E697" i="2"/>
  <c r="E698" i="2" s="1"/>
  <c r="E699" i="2"/>
  <c r="E700" i="2" s="1"/>
  <c r="E701" i="2" s="1"/>
  <c r="E702" i="2" s="1"/>
  <c r="E703" i="2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/>
  <c r="E1515" i="2" s="1"/>
  <c r="E1516" i="2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/>
  <c r="E1741" i="2" s="1"/>
  <c r="E1742" i="2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/>
  <c r="E1801" i="2" s="1"/>
  <c r="E1802" i="2" s="1"/>
  <c r="E1803" i="2" s="1"/>
  <c r="E1804" i="2"/>
  <c r="E1805" i="2" s="1"/>
  <c r="E1806" i="2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/>
  <c r="E1831" i="2" s="1"/>
  <c r="E1832" i="2" s="1"/>
  <c r="E1833" i="2" s="1"/>
  <c r="E1834" i="2" s="1"/>
  <c r="E1835" i="2" s="1"/>
  <c r="E1836" i="2"/>
  <c r="E1837" i="2"/>
  <c r="E1838" i="2"/>
  <c r="E1839" i="2" s="1"/>
  <c r="E1840" i="2"/>
  <c r="E1841" i="2" s="1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/>
  <c r="E1932" i="2"/>
  <c r="E1933" i="2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/>
  <c r="E2004" i="2"/>
  <c r="E2005" i="2" s="1"/>
  <c r="E2006" i="2" s="1"/>
  <c r="E2007" i="2" s="1"/>
  <c r="E2008" i="2" s="1"/>
  <c r="E2009" i="2" s="1"/>
  <c r="E2010" i="2" s="1"/>
  <c r="E2011" i="2" s="1"/>
  <c r="E2012" i="2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/>
  <c r="E2025" i="2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/>
  <c r="E2217" i="2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/>
  <c r="E2370" i="2" s="1"/>
  <c r="E2371" i="2" s="1"/>
  <c r="E2372" i="2" s="1"/>
  <c r="E2373" i="2" s="1"/>
  <c r="E2374" i="2"/>
  <c r="E2375" i="2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/>
  <c r="E3450" i="2" s="1"/>
  <c r="E3451" i="2" s="1"/>
  <c r="E3452" i="2" s="1"/>
  <c r="E3453" i="2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/>
  <c r="E3695" i="2" s="1"/>
  <c r="E3696" i="2" s="1"/>
  <c r="E3697" i="2" s="1"/>
  <c r="E3698" i="2" s="1"/>
  <c r="E3699" i="2" s="1"/>
  <c r="E3700" i="2" s="1"/>
  <c r="E3701" i="2" s="1"/>
  <c r="E3702" i="2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/>
  <c r="E4590" i="2" s="1"/>
  <c r="E4591" i="2" s="1"/>
  <c r="E4592" i="2" s="1"/>
  <c r="E4593" i="2" s="1"/>
  <c r="E4594" i="2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/>
  <c r="E5448" i="2" s="1"/>
  <c r="E5449" i="2" s="1"/>
  <c r="E5450" i="2" s="1"/>
  <c r="E5451" i="2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/>
  <c r="E5511" i="2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/>
  <c r="E5994" i="2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/>
  <c r="E6363" i="2" s="1"/>
  <c r="E6364" i="2"/>
  <c r="E6365" i="2"/>
  <c r="E6366" i="2" s="1"/>
  <c r="E6367" i="2" s="1"/>
  <c r="E6368" i="2" s="1"/>
  <c r="E6369" i="2" s="1"/>
  <c r="E6370" i="2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/>
  <c r="E6399" i="2" s="1"/>
  <c r="E6400" i="2" s="1"/>
  <c r="E6401" i="2" s="1"/>
  <c r="E6402" i="2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/>
  <c r="E6567" i="2" s="1"/>
  <c r="E6568" i="2" s="1"/>
  <c r="E6569" i="2" s="1"/>
  <c r="E6570" i="2"/>
  <c r="E6571" i="2" s="1"/>
  <c r="E6572" i="2" s="1"/>
  <c r="E6573" i="2" s="1"/>
  <c r="E6574" i="2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/>
  <c r="E6647" i="2" s="1"/>
  <c r="E6648" i="2" s="1"/>
  <c r="E6649" i="2"/>
  <c r="E6650" i="2"/>
  <c r="E6651" i="2" s="1"/>
  <c r="E6652" i="2" s="1"/>
  <c r="E6653" i="2" s="1"/>
  <c r="E6654" i="2"/>
  <c r="E6655" i="2" s="1"/>
  <c r="E6656" i="2" s="1"/>
  <c r="E6657" i="2" s="1"/>
  <c r="E6658" i="2"/>
  <c r="E6659" i="2" s="1"/>
  <c r="E6660" i="2" s="1"/>
  <c r="E6661" i="2"/>
  <c r="E6662" i="2"/>
  <c r="E6663" i="2" s="1"/>
  <c r="E6664" i="2" s="1"/>
  <c r="E6665" i="2" s="1"/>
  <c r="E6666" i="2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/>
  <c r="E6851" i="2" s="1"/>
  <c r="E6852" i="2" s="1"/>
  <c r="E6853" i="2" s="1"/>
  <c r="E6854" i="2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/>
  <c r="E6870" i="2"/>
  <c r="E6871" i="2" s="1"/>
  <c r="E6872" i="2" s="1"/>
  <c r="E6873" i="2" s="1"/>
  <c r="E6874" i="2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/>
  <c r="E6930" i="2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/>
  <c r="E6968" i="2" s="1"/>
  <c r="E6969" i="2" s="1"/>
  <c r="E6970" i="2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/>
  <c r="E7115" i="2" s="1"/>
  <c r="E7116" i="2" s="1"/>
  <c r="E7117" i="2" s="1"/>
  <c r="E7118" i="2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/>
  <c r="E7215" i="2" s="1"/>
  <c r="E7216" i="2" s="1"/>
  <c r="E7217" i="2" s="1"/>
  <c r="E7218" i="2"/>
  <c r="E7219" i="2"/>
  <c r="E7220" i="2" s="1"/>
  <c r="E7221" i="2" s="1"/>
  <c r="E7222" i="2"/>
  <c r="E7223" i="2" s="1"/>
  <c r="E7224" i="2" s="1"/>
  <c r="E7225" i="2" s="1"/>
  <c r="E7226" i="2"/>
  <c r="E7227" i="2" s="1"/>
  <c r="E7228" i="2" s="1"/>
  <c r="E7229" i="2" s="1"/>
  <c r="E7230" i="2"/>
  <c r="E7231" i="2"/>
  <c r="E7232" i="2" s="1"/>
  <c r="E7233" i="2" s="1"/>
  <c r="E7234" i="2"/>
  <c r="E7235" i="2" s="1"/>
  <c r="E7236" i="2" s="1"/>
  <c r="E7237" i="2" s="1"/>
  <c r="E7238" i="2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/>
  <c r="E7254" i="2"/>
  <c r="E7255" i="2" s="1"/>
  <c r="E7256" i="2" s="1"/>
  <c r="E7257" i="2" s="1"/>
  <c r="E7258" i="2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/>
  <c r="E7347" i="2" s="1"/>
  <c r="E7348" i="2" s="1"/>
  <c r="E7349" i="2" s="1"/>
  <c r="E7350" i="2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/>
  <c r="E7683" i="2" s="1"/>
  <c r="E7684" i="2" s="1"/>
  <c r="E7685" i="2" s="1"/>
  <c r="E7686" i="2"/>
  <c r="E7687" i="2" s="1"/>
  <c r="E7688" i="2" s="1"/>
  <c r="E7689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B16" i="5"/>
  <c r="B15" i="5"/>
  <c r="B13" i="5"/>
  <c r="B12" i="5"/>
  <c r="I7703" i="2" l="1"/>
</calcChain>
</file>

<file path=xl/sharedStrings.xml><?xml version="1.0" encoding="utf-8"?>
<sst xmlns="http://schemas.openxmlformats.org/spreadsheetml/2006/main" count="12993" uniqueCount="1040">
  <si>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</si>
  <si>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</si>
  <si>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</si>
  <si>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</si>
  <si>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</si>
  <si>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</si>
  <si>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</si>
  <si>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</si>
  <si>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</si>
  <si>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</si>
  <si>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</si>
  <si>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</si>
  <si>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</si>
  <si>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</si>
  <si>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</si>
  <si>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</si>
  <si>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</si>
  <si>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</si>
  <si>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</si>
  <si>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</si>
  <si>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</si>
  <si>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</si>
  <si>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</si>
  <si>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</si>
  <si>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</si>
  <si>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</si>
  <si>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</si>
  <si>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</si>
  <si>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</si>
  <si>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</si>
  <si>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</si>
  <si>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</si>
  <si>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</si>
  <si>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</si>
  <si>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</si>
  <si>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</si>
  <si>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</si>
  <si>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</si>
  <si>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</si>
  <si>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</si>
  <si>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</si>
  <si>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</si>
  <si>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</si>
  <si>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</si>
  <si>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</si>
  <si>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</si>
  <si>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</si>
  <si>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</si>
  <si>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</si>
  <si>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</si>
  <si>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</si>
  <si>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</si>
  <si>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</si>
  <si>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</si>
  <si>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</si>
  <si>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</si>
  <si>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</si>
  <si>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</si>
  <si>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</si>
  <si>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</si>
  <si>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</si>
  <si>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</si>
  <si>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</si>
  <si>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</si>
  <si>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</si>
  <si>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</si>
  <si>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</si>
  <si>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</si>
  <si>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</si>
  <si>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</si>
  <si>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</si>
  <si>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</si>
  <si>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</si>
  <si>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</si>
  <si>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</si>
  <si>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</si>
  <si>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</si>
  <si>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</si>
  <si>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</si>
  <si>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</si>
  <si>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</si>
  <si>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</si>
  <si>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</si>
  <si>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</si>
  <si>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</si>
  <si>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</si>
  <si>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</si>
  <si>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</si>
  <si>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</si>
  <si>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</si>
  <si>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</si>
  <si>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</si>
  <si>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</si>
  <si>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</si>
  <si>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</si>
  <si>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</si>
  <si>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</si>
  <si>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</si>
  <si>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</si>
  <si>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</si>
  <si>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</si>
  <si>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</si>
  <si>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</si>
  <si>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</si>
  <si>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</si>
  <si>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</si>
  <si>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</si>
  <si>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</si>
  <si>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</si>
  <si>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</si>
  <si>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</si>
  <si>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</si>
  <si>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</si>
  <si>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</si>
  <si>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</si>
  <si>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</si>
  <si>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</si>
  <si>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</si>
  <si>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</si>
  <si>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</si>
  <si>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</si>
  <si>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</si>
  <si>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</si>
  <si>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</si>
  <si>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</si>
  <si>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</si>
  <si>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</si>
  <si>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</si>
  <si>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</si>
  <si>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</si>
  <si>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</si>
  <si>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</si>
  <si>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</si>
  <si>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</si>
  <si>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</si>
  <si>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</si>
  <si>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</si>
  <si>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</si>
  <si>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</si>
  <si>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</si>
  <si>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</si>
  <si>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</si>
  <si>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</si>
  <si>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</si>
  <si>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</si>
  <si>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</si>
  <si>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</si>
  <si>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</si>
  <si>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</si>
  <si>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</si>
  <si>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</si>
  <si>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</si>
  <si>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</si>
  <si>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</si>
  <si>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</si>
  <si>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</si>
  <si>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</si>
  <si>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</si>
  <si>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</si>
  <si>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</si>
  <si>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Commercial</t>
  </si>
  <si>
    <t>Cooling and Ventilation</t>
  </si>
  <si>
    <t>Appliances</t>
  </si>
  <si>
    <t>Other</t>
  </si>
  <si>
    <t>Residential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</si>
  <si>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</si>
  <si>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</si>
  <si>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</si>
  <si>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</si>
  <si>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</si>
  <si>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</si>
  <si>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</si>
  <si>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</si>
  <si>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</si>
  <si>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</si>
  <si>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</si>
  <si>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</si>
  <si>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</si>
  <si>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</si>
  <si>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</si>
  <si>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</si>
  <si>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</si>
  <si>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</si>
  <si>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</si>
  <si>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</si>
  <si>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</si>
  <si>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</si>
  <si>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</si>
  <si>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</si>
  <si>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</si>
  <si>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</si>
  <si>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</si>
  <si>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</si>
  <si>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</si>
  <si>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</si>
  <si>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</si>
  <si>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</si>
  <si>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</si>
  <si>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</si>
  <si>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</si>
  <si>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</si>
  <si>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</si>
  <si>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</si>
  <si>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</si>
  <si>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</si>
  <si>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</si>
  <si>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</si>
  <si>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</si>
  <si>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</si>
  <si>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</si>
  <si>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</si>
  <si>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</si>
  <si>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</si>
  <si>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</si>
  <si>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</si>
  <si>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</si>
  <si>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</si>
  <si>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</si>
  <si>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</si>
  <si>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</si>
  <si>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</si>
  <si>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</si>
  <si>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</si>
  <si>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</si>
  <si>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</si>
  <si>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</si>
  <si>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</si>
  <si>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</si>
  <si>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</si>
  <si>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</si>
  <si>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</si>
  <si>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</si>
  <si>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</si>
  <si>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</si>
  <si>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</si>
  <si>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</si>
  <si>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</si>
  <si>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</si>
  <si>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</si>
  <si>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</si>
  <si>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</si>
  <si>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</si>
  <si>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</si>
  <si>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</si>
  <si>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</si>
  <si>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</si>
  <si>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</si>
  <si>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</si>
  <si>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</si>
  <si>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</si>
  <si>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</si>
  <si>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</si>
  <si>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</si>
  <si>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</si>
  <si>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</si>
  <si>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</si>
  <si>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</si>
  <si>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</si>
  <si>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</si>
  <si>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</si>
  <si>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</si>
  <si>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</si>
  <si>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</si>
  <si>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</si>
  <si>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</si>
  <si>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</si>
  <si>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</si>
  <si>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</si>
  <si>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</si>
  <si>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</si>
  <si>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</si>
  <si>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</si>
  <si>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</si>
  <si>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</si>
  <si>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</si>
  <si>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</si>
  <si>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</si>
  <si>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</si>
  <si>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</si>
  <si>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</si>
  <si>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</si>
  <si>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</si>
  <si>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</si>
  <si>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</si>
  <si>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</si>
  <si>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</si>
  <si>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</si>
  <si>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</si>
  <si>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</si>
  <si>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</si>
  <si>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</si>
  <si>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</si>
  <si>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</si>
  <si>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</si>
  <si>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</si>
  <si>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</si>
  <si>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</si>
  <si>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</si>
  <si>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</si>
  <si>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</si>
  <si>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</si>
  <si>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</si>
  <si>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</si>
  <si>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</si>
  <si>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</si>
  <si>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</si>
  <si>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</si>
  <si>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</si>
  <si>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</si>
  <si>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</si>
  <si>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</si>
  <si>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</si>
  <si>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</si>
  <si>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</si>
  <si>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</si>
  <si>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</si>
  <si>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</si>
  <si>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</si>
  <si>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</si>
  <si>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</si>
  <si>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</si>
  <si>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</si>
  <si>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</si>
  <si>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</si>
  <si>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</si>
  <si>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</si>
  <si>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</si>
  <si>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</si>
  <si>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</si>
  <si>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</si>
  <si>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</si>
  <si>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</si>
  <si>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</si>
  <si>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</si>
  <si>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</si>
  <si>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</si>
  <si>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</si>
  <si>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</si>
  <si>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</si>
  <si>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</si>
  <si>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</si>
  <si>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</si>
  <si>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</si>
  <si>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</si>
  <si>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</si>
  <si>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</si>
  <si>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</si>
  <si>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</si>
  <si>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</si>
  <si>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</si>
  <si>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</si>
  <si>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</si>
  <si>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</si>
  <si>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</si>
  <si>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</si>
  <si>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</si>
  <si>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</si>
  <si>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</si>
  <si>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</si>
  <si>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</si>
  <si>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</si>
  <si>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</si>
  <si>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</si>
  <si>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</si>
  <si>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</si>
  <si>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</si>
  <si>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</si>
  <si>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</si>
  <si>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</si>
  <si>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</si>
  <si>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</si>
  <si>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</si>
  <si>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</si>
  <si>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</si>
  <si>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</si>
  <si>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</si>
  <si>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</si>
  <si>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</si>
  <si>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</si>
  <si>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</si>
  <si>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</si>
  <si>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</si>
  <si>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</si>
  <si>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</si>
  <si>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</si>
  <si>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</si>
  <si>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</si>
  <si>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</si>
  <si>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</si>
  <si>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</si>
  <si>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</si>
  <si>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</si>
  <si>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</si>
  <si>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</si>
  <si>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</si>
  <si>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</si>
  <si>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</si>
  <si>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</si>
  <si>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</si>
  <si>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</si>
  <si>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</si>
  <si>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</si>
  <si>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</si>
  <si>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</si>
  <si>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</si>
  <si>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</si>
  <si>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</si>
  <si>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</si>
  <si>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</si>
  <si>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</si>
  <si>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</si>
  <si>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</si>
  <si>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</si>
  <si>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</si>
  <si>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</si>
  <si>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</si>
  <si>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</si>
  <si>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</si>
  <si>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</si>
  <si>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</si>
  <si>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</si>
  <si>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</si>
  <si>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</si>
  <si>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</si>
  <si>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</si>
  <si>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</si>
  <si>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</si>
  <si>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</si>
  <si>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</si>
  <si>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</si>
  <si>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</si>
  <si>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</si>
  <si>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</si>
  <si>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</si>
  <si>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</si>
  <si>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</si>
  <si>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</si>
  <si>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</si>
  <si>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</si>
  <si>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</si>
  <si>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</si>
  <si>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</si>
  <si>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</si>
  <si>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</si>
  <si>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</si>
  <si>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</si>
  <si>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</si>
  <si>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</si>
  <si>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</si>
  <si>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</si>
  <si>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</si>
  <si>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</si>
  <si>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</si>
  <si>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</si>
  <si>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</si>
  <si>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</si>
  <si>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</si>
  <si>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</si>
  <si>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</si>
  <si>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</si>
  <si>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</si>
  <si>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</si>
  <si>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</si>
  <si>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</si>
  <si>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</si>
  <si>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</si>
  <si>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</si>
  <si>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</si>
  <si>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</si>
  <si>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</si>
  <si>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</si>
  <si>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</si>
  <si>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</si>
  <si>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</si>
  <si>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</si>
  <si>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</si>
  <si>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</si>
  <si>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</si>
  <si>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</si>
  <si>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</si>
  <si>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</si>
  <si>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</si>
  <si>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</si>
  <si>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</si>
  <si>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</si>
  <si>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</si>
  <si>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</si>
  <si>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</si>
  <si>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</si>
  <si>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</si>
  <si>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</si>
  <si>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</si>
  <si>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</si>
  <si>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</si>
  <si>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</si>
  <si>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</si>
  <si>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</si>
  <si>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</si>
  <si>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</si>
  <si>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</si>
  <si>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</si>
  <si>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</si>
  <si>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</si>
  <si>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</si>
  <si>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</si>
  <si>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</si>
  <si>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</si>
  <si>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</si>
  <si>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</si>
  <si>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</si>
  <si>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</si>
  <si>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</si>
  <si>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</si>
  <si>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</si>
  <si>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</si>
  <si>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</si>
  <si>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</si>
  <si>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</si>
  <si>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</si>
  <si>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</si>
  <si>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</si>
  <si>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</si>
  <si>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</si>
  <si>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</si>
  <si>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</si>
  <si>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</si>
  <si>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</si>
  <si>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</si>
  <si>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</si>
  <si>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</si>
  <si>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</si>
  <si>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</si>
  <si>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</si>
  <si>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</si>
  <si>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</si>
  <si>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</si>
  <si>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</si>
  <si>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</si>
  <si>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</si>
  <si>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</si>
  <si>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</si>
  <si>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</si>
  <si>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</si>
  <si>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</si>
  <si>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</si>
  <si>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</si>
  <si>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</si>
  <si>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</si>
  <si>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</si>
  <si>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</si>
  <si>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</si>
  <si>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</si>
  <si>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</si>
  <si>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</si>
  <si>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</si>
  <si>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</si>
  <si>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</si>
  <si>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</si>
  <si>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</si>
  <si>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</si>
  <si>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</si>
  <si>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</si>
  <si>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</si>
  <si>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</si>
  <si>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</si>
  <si>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</si>
  <si>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</si>
  <si>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</si>
  <si>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</si>
  <si>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</si>
  <si>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</si>
  <si>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</si>
  <si>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</si>
  <si>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</si>
  <si>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</si>
  <si>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</si>
  <si>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</si>
  <si>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</si>
  <si>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</si>
  <si>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</si>
  <si>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</si>
  <si>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</si>
  <si>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</si>
  <si>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</si>
  <si>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</si>
  <si>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</si>
  <si>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</si>
  <si>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</si>
  <si>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</si>
  <si>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</si>
  <si>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</si>
  <si>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</si>
  <si>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</si>
  <si>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</si>
  <si>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</si>
  <si>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</si>
  <si>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</si>
  <si>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</si>
  <si>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</si>
  <si>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</si>
  <si>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</si>
  <si>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</si>
  <si>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</si>
  <si>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</si>
  <si>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</si>
  <si>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</si>
  <si>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</si>
  <si>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</si>
  <si>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</si>
  <si>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</si>
  <si>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</si>
  <si>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</si>
  <si>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</si>
  <si>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</si>
  <si>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</si>
  <si>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</si>
  <si>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</si>
  <si>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</si>
  <si>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</si>
  <si>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</si>
  <si>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</si>
  <si>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</si>
  <si>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</si>
  <si>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</si>
  <si>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</si>
  <si>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</si>
  <si>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</si>
  <si>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</si>
  <si>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</si>
  <si>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</si>
  <si>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</si>
  <si>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</si>
  <si>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</si>
  <si>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</si>
  <si>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</si>
  <si>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</si>
  <si>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</si>
  <si>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</si>
  <si>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</si>
  <si>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</si>
  <si>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</si>
  <si>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</si>
  <si>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</si>
  <si>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</si>
  <si>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</si>
  <si>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</si>
  <si>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</si>
  <si>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</si>
  <si>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</si>
  <si>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</si>
  <si>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</si>
  <si>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</si>
  <si>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</si>
  <si>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</si>
  <si>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</si>
  <si>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</si>
  <si>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</si>
  <si>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</si>
  <si>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</si>
  <si>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</si>
  <si>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</si>
  <si>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</si>
  <si>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</si>
  <si>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</si>
  <si>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</si>
  <si>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</si>
  <si>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</si>
  <si>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</si>
  <si>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</si>
  <si>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</si>
  <si>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</si>
  <si>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</si>
  <si>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</si>
  <si>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</si>
  <si>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</si>
  <si>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</si>
  <si>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</si>
  <si>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</si>
  <si>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</si>
  <si>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</si>
  <si>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</si>
  <si>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</si>
  <si>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</si>
  <si>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</si>
  <si>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</si>
  <si>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</si>
  <si>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</si>
  <si>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</si>
  <si>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</si>
  <si>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</si>
  <si>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</si>
  <si>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</si>
  <si>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</si>
  <si>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</si>
  <si>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</si>
  <si>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</si>
  <si>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</si>
  <si>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</si>
  <si>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</si>
  <si>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</si>
  <si>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</si>
  <si>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</si>
  <si>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</si>
  <si>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</si>
  <si>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</si>
  <si>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</si>
  <si>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</si>
  <si>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</si>
  <si>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</si>
  <si>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</si>
  <si>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</si>
  <si>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</si>
  <si>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</si>
  <si>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</si>
  <si>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</si>
  <si>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</si>
  <si>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</si>
  <si>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</si>
  <si>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</si>
  <si>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</si>
  <si>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</si>
  <si>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</si>
  <si>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</si>
  <si>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</si>
  <si>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</si>
  <si>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</si>
  <si>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</si>
  <si>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</si>
  <si>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</si>
  <si>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</si>
  <si>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</si>
  <si>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</si>
  <si>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</si>
  <si>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</si>
  <si>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</si>
  <si>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</si>
  <si>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</si>
  <si>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</si>
  <si>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</si>
  <si>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</si>
  <si>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</si>
  <si>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</si>
  <si>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</si>
  <si>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</si>
  <si>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</si>
  <si>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</si>
  <si>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</si>
  <si>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</si>
  <si>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</si>
  <si>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</si>
  <si>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</si>
  <si>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</si>
  <si>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</si>
  <si>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</si>
  <si>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</si>
  <si>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</si>
  <si>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</si>
  <si>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</si>
  <si>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</si>
  <si>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</si>
  <si>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</si>
  <si>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</si>
  <si>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</si>
  <si>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</si>
  <si>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</si>
  <si>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</si>
  <si>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</si>
  <si>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</si>
  <si>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</si>
  <si>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</si>
  <si>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</si>
  <si>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</si>
  <si>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</si>
  <si>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</si>
  <si>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</si>
  <si>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</si>
  <si>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</si>
  <si>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</si>
  <si>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</si>
  <si>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</si>
  <si>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</si>
  <si>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</si>
  <si>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</si>
  <si>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</si>
  <si>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</si>
  <si>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</si>
  <si>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</si>
  <si>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</si>
  <si>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</si>
  <si>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</si>
  <si>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</si>
  <si>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</si>
  <si>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</si>
  <si>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</si>
  <si>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</si>
  <si>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</si>
  <si>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</si>
  <si>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</si>
  <si>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</si>
  <si>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</si>
  <si>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</si>
  <si>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</si>
  <si>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</si>
  <si>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</si>
  <si>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</si>
  <si>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</si>
  <si>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</si>
  <si>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</si>
  <si>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</si>
  <si>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</si>
  <si>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</si>
  <si>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</si>
  <si>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</si>
  <si>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</si>
  <si>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</si>
  <si>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</si>
  <si>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</si>
  <si>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</si>
  <si>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</si>
  <si>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</si>
  <si>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</si>
  <si>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</si>
  <si>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</si>
  <si>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</si>
  <si>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</si>
  <si>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</si>
  <si>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</si>
  <si>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</si>
  <si>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</si>
  <si>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</si>
  <si>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</si>
  <si>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</si>
  <si>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</si>
  <si>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</si>
  <si>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</si>
  <si>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</si>
  <si>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</si>
  <si>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</si>
  <si>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</si>
  <si>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</si>
  <si>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</si>
  <si>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</si>
  <si>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</si>
  <si>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</si>
  <si>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</si>
  <si>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</si>
  <si>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</si>
  <si>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</si>
  <si>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</si>
  <si>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</si>
  <si>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</si>
  <si>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</si>
  <si>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</si>
  <si>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</si>
  <si>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</si>
  <si>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</si>
  <si>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</si>
  <si>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</si>
  <si>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</si>
  <si>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</si>
  <si>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</si>
  <si>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</si>
  <si>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</si>
  <si>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</si>
  <si>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</si>
  <si>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</si>
  <si>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</si>
  <si>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</si>
  <si>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</si>
  <si>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</si>
  <si>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</si>
  <si>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</si>
  <si>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</si>
  <si>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</si>
  <si>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</si>
  <si>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</si>
  <si>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</si>
  <si>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</si>
  <si>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</si>
  <si>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</si>
  <si>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</si>
  <si>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</si>
  <si>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</si>
  <si>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</si>
  <si>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</si>
  <si>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</si>
  <si>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</si>
  <si>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</si>
  <si>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</si>
  <si>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</si>
  <si>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</si>
  <si>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</si>
  <si>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</si>
  <si>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</si>
  <si>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</si>
  <si>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</si>
  <si>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</si>
  <si>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</si>
  <si>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</si>
  <si>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</si>
  <si>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</si>
  <si>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</si>
  <si>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</si>
  <si>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</si>
  <si>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</si>
  <si>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</si>
  <si>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</si>
  <si>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</si>
  <si>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</si>
  <si>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</si>
  <si>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</si>
  <si>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</si>
  <si>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</si>
  <si>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</si>
  <si>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</si>
  <si>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</si>
  <si>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</si>
  <si>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</si>
  <si>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</si>
  <si>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</si>
  <si>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</si>
  <si>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</si>
  <si>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</si>
  <si>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</si>
  <si>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</si>
  <si>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</si>
  <si>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</si>
  <si>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</si>
  <si>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</si>
  <si>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</si>
  <si>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</si>
  <si>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</si>
  <si>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</si>
  <si>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</si>
  <si>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</si>
  <si>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</si>
  <si>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</si>
  <si>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</si>
  <si>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</si>
  <si>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</si>
  <si>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</si>
  <si>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</si>
  <si>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</si>
  <si>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</si>
  <si>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</si>
  <si>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</si>
  <si>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</si>
  <si>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</si>
  <si>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</si>
  <si>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</si>
  <si>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</si>
  <si>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</si>
  <si>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</si>
  <si>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</si>
  <si>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</si>
  <si>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</si>
  <si>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</si>
  <si>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</si>
  <si>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</si>
  <si>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</si>
  <si>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</si>
  <si>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</si>
  <si>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</si>
  <si>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</si>
  <si>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</si>
  <si>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</si>
  <si>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</si>
  <si>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</si>
  <si>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</si>
  <si>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</si>
  <si>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</si>
  <si>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</si>
  <si>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</si>
  <si>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</si>
  <si>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</si>
  <si>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</si>
  <si>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</si>
  <si>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</si>
  <si>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</si>
  <si>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</si>
  <si>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</si>
  <si>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</si>
  <si>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</si>
  <si>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</si>
  <si>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</si>
  <si>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</si>
  <si>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</si>
  <si>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</si>
  <si>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</si>
  <si>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</si>
  <si>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</si>
  <si>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</si>
  <si>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</si>
  <si>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</si>
  <si>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</si>
  <si>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</si>
  <si>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</si>
  <si>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</si>
  <si>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</si>
  <si>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</si>
  <si>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</si>
  <si>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</si>
  <si>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</si>
  <si>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</si>
  <si>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</si>
  <si>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</si>
  <si>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</si>
  <si>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</si>
  <si>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</si>
  <si>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</si>
  <si>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</si>
  <si>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</si>
  <si>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</si>
  <si>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</si>
  <si>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</si>
  <si>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</si>
  <si>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</si>
  <si>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</si>
  <si>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</si>
  <si>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</si>
  <si>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Capital Expenditures in 2013 USD (total cost of components)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</si>
  <si>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</si>
  <si>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</si>
  <si>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</si>
  <si>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</si>
  <si>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</si>
  <si>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</si>
  <si>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</si>
  <si>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</si>
  <si>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</si>
  <si>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</si>
  <si>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</si>
  <si>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</si>
  <si>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</si>
  <si>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</si>
  <si>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</si>
  <si>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</si>
  <si>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</si>
  <si>
    <t>See "cpi.xlsx" in the InputData folder for source information.</t>
  </si>
  <si>
    <t>We adjust 2013 dollars to 2012 dollars using the following conversion factor: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</si>
</sst>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7">
    <xf numFmtId="0" fontId="0" fillId="0" borderId="0"/>
    <xf numFmtId="0" fontId="4" fillId="0" borderId="0" applyNumberFormat="0" applyProtection="0">
      <alignment horizontal="left"/>
    </xf>
    <xf numFmtId="0" fontId="5" fillId="0" borderId="0" applyNumberFormat="0" applyFill="0" applyBorder="0" applyAlignment="0" applyProtection="0"/>
    <xf numFmtId="0" fontId="6" fillId="0" borderId="17" applyNumberFormat="0" applyProtection="0">
      <alignment wrapText="1"/>
    </xf>
    <xf numFmtId="0" fontId="5" fillId="0" borderId="18" applyNumberFormat="0" applyFont="0" applyProtection="0">
      <alignment wrapText="1"/>
    </xf>
    <xf numFmtId="0" fontId="6" fillId="0" borderId="19" applyNumberFormat="0" applyProtection="0">
      <alignment wrapText="1"/>
    </xf>
    <xf numFmtId="0" fontId="5" fillId="0" borderId="20" applyNumberFormat="0" applyProtection="0">
      <alignment vertical="top" wrapText="1"/>
    </xf>
  </cellStyleXfs>
  <cellXfs count="47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</cellXfs>
  <cellStyles count="7">
    <cellStyle name="Body: normal cell" xfId="4"/>
    <cellStyle name="Font: Calibri, 9pt regular" xfId="2"/>
    <cellStyle name="Footnotes: top row" xfId="6"/>
    <cellStyle name="Header: bottom row" xfId="3"/>
    <cellStyle name="Normal" xfId="0" builtinId="0"/>
    <cellStyle name="Parent row" xfId="5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tabSelected="1" workbookViewId="0"/>
  </sheetViews>
  <sheetFormatPr defaultRowHeight="14.4" x14ac:dyDescent="0.3"/>
  <cols>
    <col min="2" max="2" width="65.33203125" customWidth="1"/>
  </cols>
  <sheetData>
    <row r="1" spans="1:2" ht="15" x14ac:dyDescent="0.25">
      <c r="A1" s="43" t="s">
        <v>1021</v>
      </c>
    </row>
    <row r="3" spans="1:2" ht="15" x14ac:dyDescent="0.25">
      <c r="A3" s="40" t="s">
        <v>1022</v>
      </c>
      <c r="B3" s="41" t="s">
        <v>1026</v>
      </c>
    </row>
    <row r="4" spans="1:2" ht="15" x14ac:dyDescent="0.25">
      <c r="B4" t="s">
        <v>1023</v>
      </c>
    </row>
    <row r="5" spans="1:2" ht="15" x14ac:dyDescent="0.25">
      <c r="B5" s="44">
        <v>2015</v>
      </c>
    </row>
    <row r="6" spans="1:2" ht="15" x14ac:dyDescent="0.25">
      <c r="B6" t="s">
        <v>1024</v>
      </c>
    </row>
    <row r="7" spans="1:2" x14ac:dyDescent="0.3">
      <c r="B7" t="s">
        <v>1025</v>
      </c>
    </row>
    <row r="9" spans="1:2" ht="15" x14ac:dyDescent="0.25">
      <c r="A9" s="40" t="s">
        <v>1028</v>
      </c>
    </row>
    <row r="10" spans="1:2" ht="15" x14ac:dyDescent="0.25">
      <c r="A10" t="s">
        <v>1029</v>
      </c>
    </row>
    <row r="11" spans="1:2" ht="15" x14ac:dyDescent="0.25">
      <c r="A11" t="s">
        <v>1030</v>
      </c>
    </row>
    <row r="12" spans="1:2" ht="15" x14ac:dyDescent="0.25">
      <c r="A12" t="s">
        <v>1031</v>
      </c>
    </row>
    <row r="14" spans="1:2" x14ac:dyDescent="0.3">
      <c r="A14" s="46" t="s">
        <v>1039</v>
      </c>
    </row>
    <row r="15" spans="1:2" x14ac:dyDescent="0.3">
      <c r="A15" s="46">
        <v>0.98699999999999999</v>
      </c>
    </row>
    <row r="16" spans="1:2" x14ac:dyDescent="0.3">
      <c r="A16" s="46" t="s">
        <v>1038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06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24.6640625" style="1" bestFit="1" customWidth="1"/>
    <col min="3" max="3" width="20.33203125" style="1" bestFit="1" customWidth="1"/>
    <col min="4" max="4" width="21.109375" style="1" customWidth="1"/>
    <col min="5" max="16384" width="9.109375" style="1"/>
  </cols>
  <sheetData>
    <row r="2" spans="2:41" ht="15" x14ac:dyDescent="0.25">
      <c r="B2" s="23" t="s">
        <v>0</v>
      </c>
    </row>
    <row r="4" spans="2:41" ht="15" x14ac:dyDescent="0.25">
      <c r="B4" s="2" t="s">
        <v>40</v>
      </c>
    </row>
    <row r="5" spans="2:41" ht="15" x14ac:dyDescent="0.25">
      <c r="B5" s="2" t="s">
        <v>41</v>
      </c>
    </row>
    <row r="7" spans="2:41" ht="15" x14ac:dyDescent="0.25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ht="15" x14ac:dyDescent="0.25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ht="15" x14ac:dyDescent="0.25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ht="15" x14ac:dyDescent="0.25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ht="15" x14ac:dyDescent="0.25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ht="15" x14ac:dyDescent="0.25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ht="15" x14ac:dyDescent="0.25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ht="15" x14ac:dyDescent="0.25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ht="15" x14ac:dyDescent="0.25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ht="15" x14ac:dyDescent="0.25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ht="15" x14ac:dyDescent="0.25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ht="15" x14ac:dyDescent="0.25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ht="15" x14ac:dyDescent="0.25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ht="15" x14ac:dyDescent="0.25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ht="15" x14ac:dyDescent="0.25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ht="15" x14ac:dyDescent="0.25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ht="15" x14ac:dyDescent="0.25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ht="15" x14ac:dyDescent="0.25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ht="15" x14ac:dyDescent="0.25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ht="15" x14ac:dyDescent="0.25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ht="15" x14ac:dyDescent="0.25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ht="15" x14ac:dyDescent="0.25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ht="15" x14ac:dyDescent="0.25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ht="15" x14ac:dyDescent="0.25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ht="15" x14ac:dyDescent="0.25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ht="15" x14ac:dyDescent="0.25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ht="15" x14ac:dyDescent="0.25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ht="15" x14ac:dyDescent="0.25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ht="15" x14ac:dyDescent="0.25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ht="15" x14ac:dyDescent="0.25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ht="15" x14ac:dyDescent="0.25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ht="15" x14ac:dyDescent="0.25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ht="15" x14ac:dyDescent="0.25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ht="15" x14ac:dyDescent="0.25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ht="15" x14ac:dyDescent="0.25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ht="15" x14ac:dyDescent="0.25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ht="15" x14ac:dyDescent="0.25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ht="15" x14ac:dyDescent="0.25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ht="15" x14ac:dyDescent="0.25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ht="15" x14ac:dyDescent="0.25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ht="15" x14ac:dyDescent="0.25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ht="15" x14ac:dyDescent="0.25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ht="15" x14ac:dyDescent="0.25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ht="15" x14ac:dyDescent="0.25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ht="15" x14ac:dyDescent="0.25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ht="15" x14ac:dyDescent="0.25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ht="15" x14ac:dyDescent="0.25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ht="15" x14ac:dyDescent="0.25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ht="15" x14ac:dyDescent="0.25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ht="15" x14ac:dyDescent="0.25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ht="15" x14ac:dyDescent="0.25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ht="15" x14ac:dyDescent="0.25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ht="15" x14ac:dyDescent="0.25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ht="15" x14ac:dyDescent="0.25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ht="15" x14ac:dyDescent="0.25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ht="15" x14ac:dyDescent="0.25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ht="15" x14ac:dyDescent="0.25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ht="15" x14ac:dyDescent="0.25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ht="15" x14ac:dyDescent="0.25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ht="15" x14ac:dyDescent="0.25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ht="15" x14ac:dyDescent="0.25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3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3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3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3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3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3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3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3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3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3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3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3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3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3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3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3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3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3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3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3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3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3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3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3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3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3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3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3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3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3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3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3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3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3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3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3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3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3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3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3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3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3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3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3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3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3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3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3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3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3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3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3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3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3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3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3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3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3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3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3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3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3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3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3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3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3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3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3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3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3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3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3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3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3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3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3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3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3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3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3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3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3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3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3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3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3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3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3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3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3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3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3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3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3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3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3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3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3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3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3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3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3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3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3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3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3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3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3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3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3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3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3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3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3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3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3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3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3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3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3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3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3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3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3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3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3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3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3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3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3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3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3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3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3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3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3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3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3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3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7703"/>
  <sheetViews>
    <sheetView zoomScale="70" zoomScaleNormal="70" workbookViewId="0"/>
  </sheetViews>
  <sheetFormatPr defaultColWidth="9.109375" defaultRowHeight="14.4" x14ac:dyDescent="0.3"/>
  <cols>
    <col min="1" max="1" width="9.109375" style="1"/>
    <col min="2" max="2" width="18.44140625" style="1" customWidth="1"/>
    <col min="3" max="7" width="21.5546875" style="1" customWidth="1"/>
    <col min="8" max="8" width="24" style="1" bestFit="1" customWidth="1"/>
    <col min="9" max="9" width="13.5546875" style="1" bestFit="1" customWidth="1"/>
    <col min="10" max="12" width="12.6640625" style="1" customWidth="1"/>
    <col min="13" max="39" width="13.88671875" style="1" customWidth="1"/>
    <col min="40" max="58" width="21.5546875" style="1" bestFit="1" customWidth="1"/>
    <col min="59" max="59" width="21.5546875" style="1" customWidth="1"/>
    <col min="60" max="96" width="21.5546875" style="1" bestFit="1" customWidth="1"/>
    <col min="97" max="16384" width="9.109375" style="1"/>
  </cols>
  <sheetData>
    <row r="2" spans="2:39" ht="15" x14ac:dyDescent="0.25">
      <c r="B2" s="39" t="s">
        <v>42</v>
      </c>
    </row>
    <row r="3" spans="2:39" ht="15" x14ac:dyDescent="0.25">
      <c r="B3" s="1" t="s">
        <v>43</v>
      </c>
    </row>
    <row r="5" spans="2:39" ht="15" x14ac:dyDescent="0.25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ht="15" x14ac:dyDescent="0.25">
      <c r="B6" s="3" t="s">
        <v>45</v>
      </c>
      <c r="C6" s="3" t="s">
        <v>46</v>
      </c>
      <c r="D6" s="3" t="s">
        <v>47</v>
      </c>
      <c r="E6" s="42" t="s">
        <v>1019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ht="15" x14ac:dyDescent="0.25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ht="15" x14ac:dyDescent="0.25">
      <c r="B8" s="3" t="s">
        <v>165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ht="15" x14ac:dyDescent="0.25">
      <c r="B9" s="3" t="s">
        <v>166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ht="15" x14ac:dyDescent="0.25">
      <c r="B10" s="3" t="s">
        <v>167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ht="15" x14ac:dyDescent="0.25">
      <c r="B11" s="3" t="s">
        <v>168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ht="15" x14ac:dyDescent="0.25">
      <c r="B12" s="3" t="s">
        <v>169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ht="15" x14ac:dyDescent="0.25">
      <c r="B13" s="3" t="s">
        <v>170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ht="15" x14ac:dyDescent="0.25">
      <c r="B14" s="3" t="s">
        <v>171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ht="15" x14ac:dyDescent="0.25">
      <c r="B15" s="3" t="s">
        <v>172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ht="15" x14ac:dyDescent="0.25">
      <c r="B16" s="3" t="s">
        <v>173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ht="15" x14ac:dyDescent="0.25">
      <c r="B17" s="3" t="s">
        <v>174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ht="15" x14ac:dyDescent="0.25">
      <c r="B18" s="3" t="s">
        <v>175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ht="15" x14ac:dyDescent="0.25">
      <c r="B19" s="3" t="s">
        <v>176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ht="15" x14ac:dyDescent="0.25">
      <c r="B20" s="3" t="s">
        <v>177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ht="15" x14ac:dyDescent="0.25">
      <c r="B21" s="3" t="s">
        <v>178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ht="15" x14ac:dyDescent="0.25">
      <c r="B22" s="3" t="s">
        <v>179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ht="15" x14ac:dyDescent="0.25">
      <c r="B23" s="3" t="s">
        <v>180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ht="15" x14ac:dyDescent="0.25">
      <c r="B24" s="3" t="s">
        <v>181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ht="15" x14ac:dyDescent="0.25">
      <c r="B25" s="3" t="s">
        <v>182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ht="15" x14ac:dyDescent="0.25">
      <c r="B26" s="3" t="s">
        <v>183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ht="15" x14ac:dyDescent="0.25">
      <c r="B27" s="3" t="s">
        <v>184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ht="15" x14ac:dyDescent="0.25">
      <c r="B28" s="3" t="s">
        <v>185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ht="15" x14ac:dyDescent="0.25">
      <c r="B29" s="3" t="s">
        <v>186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ht="15" x14ac:dyDescent="0.25">
      <c r="B30" s="3" t="s">
        <v>187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ht="15" x14ac:dyDescent="0.25">
      <c r="B31" s="3" t="s">
        <v>188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ht="15" x14ac:dyDescent="0.25">
      <c r="B32" s="3" t="s">
        <v>189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ht="15" x14ac:dyDescent="0.25">
      <c r="B33" s="3" t="s">
        <v>190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ht="15" x14ac:dyDescent="0.25">
      <c r="B34" s="3" t="s">
        <v>191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ht="15" x14ac:dyDescent="0.25">
      <c r="B35" s="3" t="s">
        <v>192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ht="15" x14ac:dyDescent="0.25">
      <c r="B36" s="3" t="s">
        <v>193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ht="15" x14ac:dyDescent="0.25">
      <c r="B37" s="3" t="s">
        <v>194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ht="15" x14ac:dyDescent="0.25">
      <c r="B38" s="3" t="s">
        <v>195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ht="15" x14ac:dyDescent="0.25">
      <c r="B39" s="3" t="s">
        <v>196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ht="15" x14ac:dyDescent="0.25">
      <c r="B40" s="3" t="s">
        <v>197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ht="15" x14ac:dyDescent="0.25">
      <c r="B41" s="3" t="s">
        <v>198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ht="15" x14ac:dyDescent="0.25">
      <c r="B42" s="3" t="s">
        <v>199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ht="15" x14ac:dyDescent="0.25">
      <c r="B43" s="3" t="s">
        <v>200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ht="15" x14ac:dyDescent="0.25">
      <c r="B44" s="3" t="s">
        <v>201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ht="15" x14ac:dyDescent="0.25">
      <c r="B45" s="3" t="s">
        <v>202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ht="15" x14ac:dyDescent="0.25">
      <c r="B46" s="3" t="s">
        <v>203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ht="15" x14ac:dyDescent="0.25">
      <c r="B47" s="3" t="s">
        <v>204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ht="15" x14ac:dyDescent="0.25">
      <c r="B48" s="3" t="s">
        <v>205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ht="15" x14ac:dyDescent="0.25">
      <c r="B49" s="3" t="s">
        <v>206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ht="15" x14ac:dyDescent="0.25">
      <c r="B50" s="3" t="s">
        <v>207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ht="15" x14ac:dyDescent="0.25">
      <c r="B51" s="3" t="s">
        <v>208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ht="15" x14ac:dyDescent="0.25">
      <c r="B52" s="3" t="s">
        <v>209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ht="15" x14ac:dyDescent="0.25">
      <c r="B53" s="3" t="s">
        <v>210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ht="15" x14ac:dyDescent="0.25">
      <c r="B54" s="3" t="s">
        <v>211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ht="15" x14ac:dyDescent="0.25">
      <c r="B55" s="3" t="s">
        <v>212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ht="15" x14ac:dyDescent="0.25">
      <c r="B56" s="3" t="s">
        <v>213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ht="15" x14ac:dyDescent="0.25">
      <c r="B57" s="3" t="s">
        <v>214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ht="15" x14ac:dyDescent="0.25">
      <c r="B58" s="3" t="s">
        <v>215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ht="15" x14ac:dyDescent="0.25">
      <c r="B59" s="3" t="s">
        <v>216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ht="15" x14ac:dyDescent="0.25">
      <c r="B60" s="3" t="s">
        <v>217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ht="15" x14ac:dyDescent="0.25">
      <c r="B61" s="3" t="s">
        <v>218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ht="15" x14ac:dyDescent="0.25">
      <c r="B62" s="3" t="s">
        <v>219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ht="15" x14ac:dyDescent="0.25">
      <c r="B63" s="3" t="s">
        <v>220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ht="15" x14ac:dyDescent="0.25">
      <c r="B64" s="3" t="s">
        <v>221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ht="15" x14ac:dyDescent="0.25">
      <c r="B65" s="3" t="s">
        <v>222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ht="15" x14ac:dyDescent="0.25">
      <c r="B66" s="3" t="s">
        <v>223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ht="15" x14ac:dyDescent="0.25">
      <c r="B67" s="3" t="s">
        <v>224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3">
      <c r="B68" s="3" t="s">
        <v>225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3">
      <c r="B69" s="3" t="s">
        <v>226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3">
      <c r="B70" s="3" t="s">
        <v>227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3">
      <c r="B71" s="3" t="s">
        <v>228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3">
      <c r="B72" s="3" t="s">
        <v>229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3">
      <c r="B73" s="3" t="s">
        <v>230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3">
      <c r="B74" s="3" t="s">
        <v>231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3">
      <c r="B75" s="3" t="s">
        <v>232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3">
      <c r="B76" s="3" t="s">
        <v>233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3">
      <c r="B77" s="3" t="s">
        <v>234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3">
      <c r="B78" s="3" t="s">
        <v>235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3">
      <c r="B79" s="3" t="s">
        <v>236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3">
      <c r="B80" s="3" t="s">
        <v>237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3">
      <c r="B81" s="3" t="s">
        <v>238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3">
      <c r="B82" s="3" t="s">
        <v>239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3">
      <c r="B83" s="3" t="s">
        <v>240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3">
      <c r="B84" s="3" t="s">
        <v>241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3">
      <c r="B85" s="3" t="s">
        <v>242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3">
      <c r="B86" s="3" t="s">
        <v>243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3">
      <c r="B87" s="3" t="s">
        <v>244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3">
      <c r="B88" s="3" t="s">
        <v>245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3">
      <c r="B89" s="3" t="s">
        <v>246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3">
      <c r="B90" s="3" t="s">
        <v>247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3">
      <c r="B91" s="3" t="s">
        <v>248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3">
      <c r="B92" s="3" t="s">
        <v>249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3">
      <c r="B93" s="3" t="s">
        <v>250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3">
      <c r="B94" s="3" t="s">
        <v>251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3">
      <c r="B95" s="3" t="s">
        <v>252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3">
      <c r="B96" s="3" t="s">
        <v>253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3">
      <c r="B97" s="3" t="s">
        <v>254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3">
      <c r="B98" s="3" t="s">
        <v>255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3">
      <c r="B99" s="3" t="s">
        <v>256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3">
      <c r="B100" s="3" t="s">
        <v>257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3">
      <c r="B101" s="3" t="s">
        <v>258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3">
      <c r="B102" s="3" t="s">
        <v>259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3">
      <c r="B103" s="3" t="s">
        <v>260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3">
      <c r="B104" s="3" t="s">
        <v>261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3">
      <c r="B105" s="3" t="s">
        <v>262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3">
      <c r="B106" s="3" t="s">
        <v>263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3">
      <c r="B107" s="3" t="s">
        <v>264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3">
      <c r="B108" s="3" t="s">
        <v>265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3">
      <c r="B109" s="3" t="s">
        <v>266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3">
      <c r="B110" s="3" t="s">
        <v>267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3">
      <c r="B111" s="3" t="s">
        <v>268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3">
      <c r="B112" s="3" t="s">
        <v>269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3">
      <c r="B113" s="3" t="s">
        <v>270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3">
      <c r="B114" s="3" t="s">
        <v>271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3">
      <c r="B115" s="3" t="s">
        <v>272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3">
      <c r="B116" s="3" t="s">
        <v>273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3">
      <c r="B117" s="3" t="s">
        <v>274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3">
      <c r="B118" s="3" t="s">
        <v>275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3">
      <c r="B119" s="3" t="s">
        <v>276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3">
      <c r="B120" s="3" t="s">
        <v>277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3">
      <c r="B121" s="3" t="s">
        <v>278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3">
      <c r="B122" s="3" t="s">
        <v>279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3">
      <c r="B123" s="3" t="s">
        <v>280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3">
      <c r="B124" s="3" t="s">
        <v>281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3">
      <c r="B125" s="3" t="s">
        <v>282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3">
      <c r="B126" s="3" t="s">
        <v>283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3">
      <c r="B127" s="3" t="s">
        <v>284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3">
      <c r="B128" s="3" t="s">
        <v>285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3">
      <c r="B129" s="3" t="s">
        <v>286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3">
      <c r="B130" s="3" t="s">
        <v>287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3">
      <c r="B131" s="3" t="s">
        <v>288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3">
      <c r="B132" s="3" t="s">
        <v>289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3">
      <c r="B133" s="3" t="s">
        <v>290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3">
      <c r="B134" s="3" t="s">
        <v>291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3">
      <c r="B135" s="3" t="s">
        <v>292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3">
      <c r="B136" s="3" t="s">
        <v>293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3">
      <c r="B137" s="3" t="s">
        <v>294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3">
      <c r="B138" s="3" t="s">
        <v>295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3">
      <c r="B139" s="3" t="s">
        <v>296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3">
      <c r="B140" s="3" t="s">
        <v>297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3">
      <c r="B141" s="3" t="s">
        <v>298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3">
      <c r="B142" s="3" t="s">
        <v>299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3">
      <c r="B143" s="3" t="s">
        <v>300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3">
      <c r="B144" s="3" t="s">
        <v>301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3">
      <c r="B145" s="3" t="s">
        <v>302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3">
      <c r="B146" s="3" t="s">
        <v>303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3">
      <c r="B147" s="3" t="s">
        <v>304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3">
      <c r="B148" s="3" t="s">
        <v>305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3">
      <c r="B149" s="3" t="s">
        <v>306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3">
      <c r="B150" s="3" t="s">
        <v>307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3">
      <c r="B151" s="3" t="s">
        <v>308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3">
      <c r="B152" s="3" t="s">
        <v>309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3">
      <c r="B153" s="3" t="s">
        <v>310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3">
      <c r="B154" s="3" t="s">
        <v>311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3">
      <c r="B155" s="3" t="s">
        <v>312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3">
      <c r="B156" s="3" t="s">
        <v>313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3">
      <c r="B157" s="3" t="s">
        <v>314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3">
      <c r="B158" s="3" t="s">
        <v>315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3">
      <c r="B159" s="3" t="s">
        <v>316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3">
      <c r="B160" s="3" t="s">
        <v>317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3">
      <c r="B161" s="3" t="s">
        <v>318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3">
      <c r="B162" s="3" t="s">
        <v>319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3">
      <c r="B163" s="3" t="s">
        <v>320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3">
      <c r="B164" s="3" t="s">
        <v>321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3">
      <c r="B165" s="3" t="s">
        <v>322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3">
      <c r="B166" s="3" t="s">
        <v>323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3">
      <c r="B167" s="3" t="s">
        <v>324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3">
      <c r="B168" s="3" t="s">
        <v>325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3">
      <c r="B169" s="3" t="s">
        <v>326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3">
      <c r="B170" s="3" t="s">
        <v>327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3">
      <c r="B171" s="3" t="s">
        <v>328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3">
      <c r="B172" s="3" t="s">
        <v>329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3">
      <c r="B173" s="3" t="s">
        <v>330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3">
      <c r="B174" s="3" t="s">
        <v>331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3">
      <c r="B175" s="3" t="s">
        <v>332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3">
      <c r="B176" s="3" t="s">
        <v>333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3">
      <c r="B177" s="3" t="s">
        <v>334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3">
      <c r="B178" s="3" t="s">
        <v>335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3">
      <c r="B179" s="3" t="s">
        <v>336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3">
      <c r="B180" s="3" t="s">
        <v>337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3">
      <c r="B181" s="3" t="s">
        <v>338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3">
      <c r="B182" s="3" t="s">
        <v>339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3">
      <c r="B183" s="3" t="s">
        <v>340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3">
      <c r="B184" s="3" t="s">
        <v>341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3">
      <c r="B185" s="3" t="s">
        <v>342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3">
      <c r="B186" s="3" t="s">
        <v>343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3">
      <c r="B187" s="3" t="s">
        <v>344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3">
      <c r="B188" s="3" t="s">
        <v>345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3">
      <c r="B189" s="3" t="s">
        <v>346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3">
      <c r="B190" s="3" t="s">
        <v>347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3">
      <c r="B191" s="3" t="s">
        <v>348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3">
      <c r="B192" s="3" t="s">
        <v>349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3">
      <c r="B193" s="3" t="s">
        <v>350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3">
      <c r="B194" s="3" t="s">
        <v>351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3">
      <c r="B195" s="3" t="s">
        <v>352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3">
      <c r="B196" s="3" t="s">
        <v>353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3">
      <c r="B197" s="3" t="s">
        <v>354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3">
      <c r="B198" s="3" t="s">
        <v>355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3">
      <c r="B199" s="3" t="s">
        <v>356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3">
      <c r="B200" s="3" t="s">
        <v>357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3">
      <c r="B201" s="3" t="s">
        <v>358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3">
      <c r="B202" s="3" t="s">
        <v>359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3">
      <c r="B203" s="3" t="s">
        <v>360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3">
      <c r="B204" s="3" t="s">
        <v>361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3">
      <c r="B205" s="3" t="s">
        <v>362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3">
      <c r="B206" s="3" t="s">
        <v>363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3">
      <c r="B207" s="3" t="s">
        <v>364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3">
      <c r="B208" s="3" t="s">
        <v>365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3">
      <c r="B209" s="3" t="s">
        <v>366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3">
      <c r="B210" s="3" t="s">
        <v>367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3">
      <c r="B211" s="3" t="s">
        <v>368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3">
      <c r="B212" s="3" t="s">
        <v>369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3">
      <c r="B213" s="3" t="s">
        <v>370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3">
      <c r="B214" s="3" t="s">
        <v>371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3">
      <c r="B215" s="3" t="s">
        <v>372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3">
      <c r="B216" s="3" t="s">
        <v>373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3">
      <c r="B217" s="3" t="s">
        <v>374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3">
      <c r="B218" s="3" t="s">
        <v>375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3">
      <c r="B219" s="3" t="s">
        <v>376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3">
      <c r="B220" s="3" t="s">
        <v>377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3">
      <c r="B221" s="3" t="s">
        <v>378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3">
      <c r="B222" s="3" t="s">
        <v>379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3">
      <c r="B223" s="3" t="s">
        <v>380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3">
      <c r="B224" s="3" t="s">
        <v>381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3">
      <c r="B225" s="3" t="s">
        <v>382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3">
      <c r="B226" s="3" t="s">
        <v>383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3">
      <c r="B227" s="3" t="s">
        <v>384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3">
      <c r="B228" s="3" t="s">
        <v>385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3">
      <c r="B229" s="3" t="s">
        <v>386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3">
      <c r="B230" s="3" t="s">
        <v>387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3">
      <c r="B231" s="3" t="s">
        <v>388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3">
      <c r="B232" s="3" t="s">
        <v>389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3">
      <c r="B233" s="3" t="s">
        <v>390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3">
      <c r="B234" s="3" t="s">
        <v>391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3">
      <c r="B235" s="3" t="s">
        <v>392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3">
      <c r="B236" s="3" t="s">
        <v>393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3">
      <c r="B237" s="3" t="s">
        <v>394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3">
      <c r="B238" s="3" t="s">
        <v>395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3">
      <c r="B239" s="3" t="s">
        <v>396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3">
      <c r="B240" s="3" t="s">
        <v>397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3">
      <c r="B241" s="3" t="s">
        <v>398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3">
      <c r="B242" s="3" t="s">
        <v>399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3">
      <c r="B243" s="3" t="s">
        <v>400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3">
      <c r="B244" s="3" t="s">
        <v>401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3">
      <c r="B245" s="3" t="s">
        <v>402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3">
      <c r="B246" s="3" t="s">
        <v>403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3">
      <c r="B247" s="3" t="s">
        <v>404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3">
      <c r="B248" s="3" t="s">
        <v>405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3">
      <c r="B249" s="3" t="s">
        <v>406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3">
      <c r="B250" s="3" t="s">
        <v>407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3">
      <c r="B251" s="3" t="s">
        <v>408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3">
      <c r="B252" s="3" t="s">
        <v>409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3">
      <c r="B253" s="3" t="s">
        <v>410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3">
      <c r="B254" s="3" t="s">
        <v>411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3">
      <c r="B255" s="3" t="s">
        <v>412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3">
      <c r="B256" s="3" t="s">
        <v>413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3">
      <c r="B257" s="3" t="s">
        <v>414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3">
      <c r="B258" s="3" t="s">
        <v>415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3">
      <c r="B259" s="3" t="s">
        <v>416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3">
      <c r="B260" s="3" t="s">
        <v>417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3">
      <c r="B261" s="3" t="s">
        <v>418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3">
      <c r="B262" s="3" t="s">
        <v>419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3">
      <c r="B263" s="3" t="s">
        <v>420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3">
      <c r="B264" s="3" t="s">
        <v>421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3">
      <c r="B265" s="3" t="s">
        <v>422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3">
      <c r="B266" s="3" t="s">
        <v>423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3">
      <c r="B267" s="3" t="s">
        <v>424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3">
      <c r="B268" s="3" t="s">
        <v>425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3">
      <c r="B269" s="3" t="s">
        <v>426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3">
      <c r="B270" s="3" t="s">
        <v>427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3">
      <c r="B271" s="3" t="s">
        <v>428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3">
      <c r="B272" s="3" t="s">
        <v>429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3">
      <c r="B273" s="3" t="s">
        <v>430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3">
      <c r="B274" s="3" t="s">
        <v>431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3">
      <c r="B275" s="3" t="s">
        <v>432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3">
      <c r="B276" s="3" t="s">
        <v>433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3">
      <c r="B277" s="3" t="s">
        <v>434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3">
      <c r="B278" s="3" t="s">
        <v>435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3">
      <c r="B279" s="3" t="s">
        <v>436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3">
      <c r="B280" s="3" t="s">
        <v>437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3">
      <c r="B281" s="3" t="s">
        <v>438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3">
      <c r="B282" s="3" t="s">
        <v>439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3">
      <c r="B283" s="3" t="s">
        <v>440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3">
      <c r="B284" s="3" t="s">
        <v>441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3">
      <c r="B285" s="3" t="s">
        <v>442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3">
      <c r="B286" s="3" t="s">
        <v>443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3">
      <c r="B287" s="3" t="s">
        <v>444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3">
      <c r="B288" s="3" t="s">
        <v>445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3">
      <c r="B289" s="3" t="s">
        <v>446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3">
      <c r="B290" s="3" t="s">
        <v>447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3">
      <c r="B291" s="3" t="s">
        <v>448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3">
      <c r="B292" s="3" t="s">
        <v>449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3">
      <c r="B293" s="3" t="s">
        <v>450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3">
      <c r="B294" s="3" t="s">
        <v>451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3">
      <c r="B295" s="3" t="s">
        <v>452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3">
      <c r="B296" s="3" t="s">
        <v>453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3">
      <c r="B297" s="3" t="s">
        <v>454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3">
      <c r="B298" s="3" t="s">
        <v>455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3">
      <c r="B299" s="3" t="s">
        <v>456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3">
      <c r="B300" s="3" t="s">
        <v>457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3">
      <c r="B301" s="3" t="s">
        <v>458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3">
      <c r="B302" s="3" t="s">
        <v>459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3">
      <c r="B303" s="3" t="s">
        <v>460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3">
      <c r="B304" s="3" t="s">
        <v>461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3">
      <c r="B305" s="3" t="s">
        <v>462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3">
      <c r="B306" s="3" t="s">
        <v>463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3">
      <c r="B307" s="3" t="s">
        <v>464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3">
      <c r="B308" s="3" t="s">
        <v>465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3">
      <c r="B309" s="3" t="s">
        <v>466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3">
      <c r="B310" s="3" t="s">
        <v>467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3">
      <c r="B311" s="3" t="s">
        <v>468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3">
      <c r="B312" s="3" t="s">
        <v>469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3">
      <c r="B313" s="3" t="s">
        <v>470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3">
      <c r="B314" s="3" t="s">
        <v>471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3">
      <c r="B315" s="3" t="s">
        <v>472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3">
      <c r="B316" s="3" t="s">
        <v>473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3">
      <c r="B317" s="3" t="s">
        <v>474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3">
      <c r="B318" s="3" t="s">
        <v>475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3">
      <c r="B319" s="3" t="s">
        <v>476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3">
      <c r="B320" s="3" t="s">
        <v>477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3">
      <c r="B321" s="3" t="s">
        <v>478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3">
      <c r="B322" s="3" t="s">
        <v>479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3">
      <c r="B323" s="3" t="s">
        <v>480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3">
      <c r="B324" s="3" t="s">
        <v>481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3">
      <c r="B325" s="3" t="s">
        <v>482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3">
      <c r="B326" s="3" t="s">
        <v>483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3">
      <c r="B327" s="3" t="s">
        <v>484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3">
      <c r="B328" s="3" t="s">
        <v>485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3">
      <c r="B329" s="3" t="s">
        <v>486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3">
      <c r="B330" s="3" t="s">
        <v>487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3">
      <c r="B331" s="3" t="s">
        <v>488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3">
      <c r="B332" s="3" t="s">
        <v>489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3">
      <c r="B333" s="3" t="s">
        <v>490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3">
      <c r="B334" s="3" t="s">
        <v>491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3">
      <c r="B335" s="3" t="s">
        <v>492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3">
      <c r="B336" s="3" t="s">
        <v>493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3">
      <c r="B337" s="3" t="s">
        <v>494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3">
      <c r="B338" s="3" t="s">
        <v>495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3">
      <c r="B339" s="3" t="s">
        <v>496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3">
      <c r="B340" s="3" t="s">
        <v>497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3">
      <c r="B341" s="3" t="s">
        <v>498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3">
      <c r="B342" s="3" t="s">
        <v>499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3">
      <c r="B343" s="3" t="s">
        <v>500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3">
      <c r="B344" s="3" t="s">
        <v>501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3">
      <c r="B345" s="3" t="s">
        <v>502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3">
      <c r="B346" s="3" t="s">
        <v>503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3">
      <c r="B347" s="3" t="s">
        <v>504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3">
      <c r="B348" s="3" t="s">
        <v>505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3">
      <c r="B349" s="3" t="s">
        <v>506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3">
      <c r="B350" s="3" t="s">
        <v>507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3">
      <c r="B351" s="3" t="s">
        <v>508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3">
      <c r="B352" s="3" t="s">
        <v>509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3">
      <c r="B353" s="3" t="s">
        <v>510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3">
      <c r="B354" s="3" t="s">
        <v>511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3">
      <c r="B355" s="3" t="s">
        <v>512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3">
      <c r="B356" s="3" t="s">
        <v>513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3">
      <c r="B357" s="3" t="s">
        <v>514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3">
      <c r="B358" s="3" t="s">
        <v>515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3">
      <c r="B359" s="3" t="s">
        <v>516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3">
      <c r="B360" s="3" t="s">
        <v>517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3">
      <c r="B361" s="3" t="s">
        <v>518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3">
      <c r="B362" s="3" t="s">
        <v>519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3">
      <c r="B363" s="3" t="s">
        <v>520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3">
      <c r="B364" s="3" t="s">
        <v>521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3">
      <c r="B365" s="3" t="s">
        <v>522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3">
      <c r="B366" s="3" t="s">
        <v>523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3">
      <c r="B367" s="3" t="s">
        <v>524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3">
      <c r="B368" s="3" t="s">
        <v>525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3">
      <c r="B369" s="3" t="s">
        <v>526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3">
      <c r="B370" s="3" t="s">
        <v>527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3">
      <c r="B371" s="3" t="s">
        <v>528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3">
      <c r="B372" s="3" t="s">
        <v>529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3">
      <c r="B373" s="3" t="s">
        <v>530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3">
      <c r="B374" s="3" t="s">
        <v>531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3">
      <c r="B375" s="3" t="s">
        <v>532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3">
      <c r="B376" s="3" t="s">
        <v>533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3">
      <c r="B377" s="3" t="s">
        <v>534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3">
      <c r="B378" s="3" t="s">
        <v>535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3">
      <c r="B379" s="3" t="s">
        <v>536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3">
      <c r="B380" s="3" t="s">
        <v>537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3">
      <c r="B381" s="3" t="s">
        <v>538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3">
      <c r="B382" s="3" t="s">
        <v>539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3">
      <c r="B383" s="3" t="s">
        <v>540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3">
      <c r="B384" s="3" t="s">
        <v>541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3">
      <c r="B385" s="3" t="s">
        <v>542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3">
      <c r="B386" s="3" t="s">
        <v>543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3">
      <c r="B387" s="3" t="s">
        <v>544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3">
      <c r="B388" s="3" t="s">
        <v>545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3">
      <c r="B389" s="3" t="s">
        <v>546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3">
      <c r="B390" s="3" t="s">
        <v>547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3">
      <c r="B391" s="3" t="s">
        <v>548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3">
      <c r="B392" s="3" t="s">
        <v>549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3">
      <c r="B393" s="3" t="s">
        <v>550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3">
      <c r="B394" s="3" t="s">
        <v>551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3">
      <c r="B395" s="3" t="s">
        <v>552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3">
      <c r="B396" s="3" t="s">
        <v>553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3">
      <c r="B397" s="3" t="s">
        <v>554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3">
      <c r="B398" s="3" t="s">
        <v>555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3">
      <c r="B399" s="3" t="s">
        <v>556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3">
      <c r="B400" s="3" t="s">
        <v>557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3">
      <c r="B401" s="3" t="s">
        <v>558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3">
      <c r="B402" s="3" t="s">
        <v>559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3">
      <c r="B403" s="3" t="s">
        <v>560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3">
      <c r="B404" s="3" t="s">
        <v>561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3">
      <c r="B405" s="3" t="s">
        <v>562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3">
      <c r="B406" s="3" t="s">
        <v>563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3">
      <c r="B407" s="3" t="s">
        <v>564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3">
      <c r="B408" s="3" t="s">
        <v>565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3">
      <c r="B409" s="3" t="s">
        <v>566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3">
      <c r="B410" s="3" t="s">
        <v>567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3">
      <c r="B411" s="3" t="s">
        <v>568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3">
      <c r="B412" s="3" t="s">
        <v>569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3">
      <c r="B413" s="3" t="s">
        <v>570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3">
      <c r="B414" s="3" t="s">
        <v>571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3">
      <c r="B415" s="3" t="s">
        <v>572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3">
      <c r="B416" s="3" t="s">
        <v>573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3">
      <c r="B417" s="3" t="s">
        <v>574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3">
      <c r="B418" s="3" t="s">
        <v>575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3">
      <c r="B419" s="3" t="s">
        <v>576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3">
      <c r="B420" s="3" t="s">
        <v>577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3">
      <c r="B421" s="3" t="s">
        <v>578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3">
      <c r="B422" s="3" t="s">
        <v>579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3">
      <c r="B423" s="3" t="s">
        <v>580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3">
      <c r="B424" s="3" t="s">
        <v>581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3">
      <c r="B425" s="3" t="s">
        <v>582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3">
      <c r="B426" s="3" t="s">
        <v>583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3">
      <c r="B427" s="3" t="s">
        <v>584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3">
      <c r="B428" s="3" t="s">
        <v>585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3">
      <c r="B429" s="3" t="s">
        <v>586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3">
      <c r="B430" s="3" t="s">
        <v>587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3">
      <c r="B431" s="3" t="s">
        <v>588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3">
      <c r="B432" s="3" t="s">
        <v>589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3">
      <c r="B433" s="3" t="s">
        <v>590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3">
      <c r="B434" s="3" t="s">
        <v>591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3">
      <c r="B435" s="3" t="s">
        <v>592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3">
      <c r="B436" s="3" t="s">
        <v>593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3">
      <c r="B437" s="3" t="s">
        <v>594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3">
      <c r="B438" s="3" t="s">
        <v>595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3">
      <c r="B439" s="3" t="s">
        <v>596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3">
      <c r="B440" s="3" t="s">
        <v>597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3">
      <c r="B441" s="3" t="s">
        <v>598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3">
      <c r="B442" s="3" t="s">
        <v>599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3">
      <c r="B443" s="3" t="s">
        <v>600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3">
      <c r="B444" s="3" t="s">
        <v>601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3">
      <c r="B445" s="3" t="s">
        <v>602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3">
      <c r="B446" s="3" t="s">
        <v>603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3">
      <c r="B447" s="3" t="s">
        <v>604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3">
      <c r="B448" s="3" t="s">
        <v>605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3">
      <c r="B449" s="3" t="s">
        <v>606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3">
      <c r="B450" s="3" t="s">
        <v>607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3">
      <c r="B451" s="3" t="s">
        <v>608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3">
      <c r="B452" s="3" t="s">
        <v>609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3">
      <c r="B453" s="3" t="s">
        <v>610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3">
      <c r="B454" s="3" t="s">
        <v>611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3">
      <c r="B455" s="3" t="s">
        <v>612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3">
      <c r="B456" s="3" t="s">
        <v>613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3">
      <c r="B457" s="3" t="s">
        <v>614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3">
      <c r="B458" s="3" t="s">
        <v>615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3">
      <c r="B459" s="3" t="s">
        <v>616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3">
      <c r="B460" s="3" t="s">
        <v>617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3">
      <c r="B461" s="3" t="s">
        <v>618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3">
      <c r="B462" s="3" t="s">
        <v>619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3">
      <c r="B463" s="3" t="s">
        <v>620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3">
      <c r="B464" s="3" t="s">
        <v>621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3">
      <c r="B465" s="3" t="s">
        <v>622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3">
      <c r="B466" s="3" t="s">
        <v>623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3">
      <c r="B467" s="3" t="s">
        <v>624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3">
      <c r="B468" s="3" t="s">
        <v>625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3">
      <c r="B469" s="3" t="s">
        <v>626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3">
      <c r="B470" s="3" t="s">
        <v>627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3">
      <c r="B471" s="3" t="s">
        <v>628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3">
      <c r="B472" s="3" t="s">
        <v>629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3">
      <c r="B473" s="3" t="s">
        <v>630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3">
      <c r="B474" s="3" t="s">
        <v>631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3">
      <c r="B475" s="3" t="s">
        <v>632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3">
      <c r="B476" s="3" t="s">
        <v>633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3">
      <c r="B477" s="3" t="s">
        <v>634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3">
      <c r="B478" s="3" t="s">
        <v>635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3">
      <c r="B479" s="3" t="s">
        <v>636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3">
      <c r="B480" s="3" t="s">
        <v>637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3">
      <c r="B481" s="3" t="s">
        <v>638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3">
      <c r="B482" s="3" t="s">
        <v>639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3">
      <c r="B483" s="3" t="s">
        <v>640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3">
      <c r="B484" s="3" t="s">
        <v>641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3">
      <c r="B485" s="3" t="s">
        <v>642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3">
      <c r="B486" s="3" t="s">
        <v>643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3">
      <c r="B487" s="3" t="s">
        <v>644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3">
      <c r="B488" s="3" t="s">
        <v>645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3">
      <c r="B489" s="3" t="s">
        <v>646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3">
      <c r="B490" s="3" t="s">
        <v>647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3">
      <c r="B491" s="3" t="s">
        <v>648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3">
      <c r="B492" s="3" t="s">
        <v>649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3">
      <c r="B493" s="3" t="s">
        <v>650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3">
      <c r="B494" s="3" t="s">
        <v>651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3">
      <c r="B495" s="3" t="s">
        <v>652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3">
      <c r="B496" s="3" t="s">
        <v>653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3">
      <c r="B497" s="3" t="s">
        <v>654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3">
      <c r="B498" s="3" t="s">
        <v>655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3">
      <c r="B499" s="3" t="s">
        <v>656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3">
      <c r="B500" s="3" t="s">
        <v>657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3">
      <c r="B501" s="3" t="s">
        <v>658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3">
      <c r="B502" s="3" t="s">
        <v>659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3">
      <c r="B503" s="3" t="s">
        <v>660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3">
      <c r="B504" s="3" t="s">
        <v>661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3">
      <c r="B505" s="3" t="s">
        <v>662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3">
      <c r="B506" s="3" t="s">
        <v>663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3">
      <c r="B507" s="3" t="s">
        <v>664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3">
      <c r="B508" s="3" t="s">
        <v>665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3">
      <c r="B509" s="3" t="s">
        <v>666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3">
      <c r="B510" s="3" t="s">
        <v>667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3">
      <c r="B511" s="3" t="s">
        <v>668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3">
      <c r="B512" s="3" t="s">
        <v>669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3">
      <c r="B513" s="3" t="s">
        <v>670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3">
      <c r="B514" s="3" t="s">
        <v>671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3">
      <c r="B515" s="3" t="s">
        <v>672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3">
      <c r="B516" s="3" t="s">
        <v>673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3">
      <c r="B517" s="3" t="s">
        <v>674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3">
      <c r="B518" s="3" t="s">
        <v>675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3">
      <c r="B519" s="3" t="s">
        <v>676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3">
      <c r="B520" s="3" t="s">
        <v>677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3">
      <c r="B521" s="3" t="s">
        <v>678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3">
      <c r="B522" s="3" t="s">
        <v>679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3">
      <c r="B523" s="3" t="s">
        <v>680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3">
      <c r="B524" s="3" t="s">
        <v>681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3">
      <c r="B525" s="3" t="s">
        <v>682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3">
      <c r="B526" s="3" t="s">
        <v>683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3">
      <c r="B527" s="3" t="s">
        <v>684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3">
      <c r="B528" s="3" t="s">
        <v>685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3">
      <c r="B529" s="3" t="s">
        <v>686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3">
      <c r="B530" s="3" t="s">
        <v>687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3">
      <c r="B531" s="3" t="s">
        <v>688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3">
      <c r="B532" s="3" t="s">
        <v>689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3">
      <c r="B533" s="3" t="s">
        <v>690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3">
      <c r="B534" s="3" t="s">
        <v>691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3">
      <c r="B535" s="3" t="s">
        <v>692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3">
      <c r="B536" s="3" t="s">
        <v>693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3">
      <c r="B537" s="3" t="s">
        <v>694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3">
      <c r="B538" s="3" t="s">
        <v>695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3">
      <c r="B539" s="3" t="s">
        <v>696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3">
      <c r="B540" s="3" t="s">
        <v>697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3">
      <c r="B541" s="3" t="s">
        <v>698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3">
      <c r="B542" s="3" t="s">
        <v>699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3">
      <c r="B543" s="3" t="s">
        <v>700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3">
      <c r="B544" s="3" t="s">
        <v>701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3">
      <c r="B545" s="3" t="s">
        <v>702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3">
      <c r="B546" s="3" t="s">
        <v>703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3">
      <c r="B547" s="3" t="s">
        <v>704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3">
      <c r="B548" s="3" t="s">
        <v>705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3">
      <c r="B549" s="3" t="s">
        <v>706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3">
      <c r="B550" s="3" t="s">
        <v>707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3">
      <c r="B551" s="3" t="s">
        <v>708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3">
      <c r="B552" s="3" t="s">
        <v>709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3">
      <c r="B553" s="3" t="s">
        <v>710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3">
      <c r="B554" s="3" t="s">
        <v>711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3">
      <c r="B555" s="3" t="s">
        <v>712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3">
      <c r="B556" s="3" t="s">
        <v>713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3">
      <c r="B557" s="3" t="s">
        <v>714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3">
      <c r="B558" s="3" t="s">
        <v>715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3">
      <c r="B559" s="3" t="s">
        <v>716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3">
      <c r="B560" s="3" t="s">
        <v>717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3">
      <c r="B561" s="3" t="s">
        <v>718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3">
      <c r="B562" s="3" t="s">
        <v>719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3">
      <c r="B563" s="3" t="s">
        <v>720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3">
      <c r="B564" s="3" t="s">
        <v>721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3">
      <c r="B565" s="3" t="s">
        <v>722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3">
      <c r="B566" s="3" t="s">
        <v>723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3">
      <c r="B567" s="3" t="s">
        <v>724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3">
      <c r="B568" s="3" t="s">
        <v>725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3">
      <c r="B569" s="3" t="s">
        <v>726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3">
      <c r="B570" s="3" t="s">
        <v>727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3">
      <c r="B571" s="3" t="s">
        <v>728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3">
      <c r="B572" s="3" t="s">
        <v>729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3">
      <c r="B573" s="3" t="s">
        <v>730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3">
      <c r="B574" s="3" t="s">
        <v>731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3">
      <c r="B575" s="3" t="s">
        <v>732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3">
      <c r="B576" s="3" t="s">
        <v>733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3">
      <c r="B577" s="3" t="s">
        <v>734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3">
      <c r="B578" s="3" t="s">
        <v>735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3">
      <c r="B579" s="3" t="s">
        <v>736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3">
      <c r="B580" s="3" t="s">
        <v>737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3">
      <c r="B581" s="3" t="s">
        <v>738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3">
      <c r="B582" s="3" t="s">
        <v>739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3">
      <c r="B583" s="3" t="s">
        <v>740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3">
      <c r="B584" s="3" t="s">
        <v>741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3">
      <c r="B585" s="3" t="s">
        <v>742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3">
      <c r="B586" s="3" t="s">
        <v>743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3">
      <c r="B587" s="3" t="s">
        <v>744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3">
      <c r="B588" s="3" t="s">
        <v>745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3">
      <c r="B589" s="3" t="s">
        <v>746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3">
      <c r="B590" s="3" t="s">
        <v>747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3">
      <c r="B591" s="3" t="s">
        <v>748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3">
      <c r="B592" s="3" t="s">
        <v>749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3">
      <c r="B593" s="3" t="s">
        <v>750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3">
      <c r="B594" s="3" t="s">
        <v>751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3">
      <c r="B595" s="3" t="s">
        <v>752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3">
      <c r="B596" s="3" t="s">
        <v>753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3">
      <c r="B597" s="3" t="s">
        <v>754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3">
      <c r="B598" s="3" t="s">
        <v>755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3">
      <c r="B599" s="3" t="s">
        <v>756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3">
      <c r="B600" s="3" t="s">
        <v>757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3">
      <c r="B601" s="3" t="s">
        <v>758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3">
      <c r="B602" s="3" t="s">
        <v>759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3">
      <c r="B603" s="3" t="s">
        <v>760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3">
      <c r="B604" s="3" t="s">
        <v>761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3">
      <c r="B605" s="3" t="s">
        <v>762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3">
      <c r="B606" s="3" t="s">
        <v>763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3">
      <c r="B607" s="3" t="s">
        <v>764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3">
      <c r="B608" s="3" t="s">
        <v>765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3">
      <c r="B609" s="3" t="s">
        <v>766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3">
      <c r="B610" s="3" t="s">
        <v>767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3">
      <c r="B611" s="3" t="s">
        <v>768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3">
      <c r="B612" s="3" t="s">
        <v>769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3">
      <c r="B613" s="3" t="s">
        <v>770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3">
      <c r="B614" s="3" t="s">
        <v>771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3">
      <c r="B615" s="3" t="s">
        <v>772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3">
      <c r="B616" s="3" t="s">
        <v>773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3">
      <c r="B617" s="3" t="s">
        <v>774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3">
      <c r="B618" s="3" t="s">
        <v>775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3">
      <c r="B619" s="3" t="s">
        <v>776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3">
      <c r="B620" s="3" t="s">
        <v>777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3">
      <c r="B621" s="3" t="s">
        <v>778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3">
      <c r="B622" s="3" t="s">
        <v>779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3">
      <c r="B623" s="3" t="s">
        <v>780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3">
      <c r="B624" s="3" t="s">
        <v>781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3">
      <c r="B625" s="3" t="s">
        <v>782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3">
      <c r="B626" s="3" t="s">
        <v>783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3">
      <c r="B627" s="3" t="s">
        <v>784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3">
      <c r="B628" s="3" t="s">
        <v>785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3">
      <c r="B629" s="3" t="s">
        <v>786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3">
      <c r="B630" s="3" t="s">
        <v>787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3">
      <c r="B631" s="3" t="s">
        <v>788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3">
      <c r="B632" s="3" t="s">
        <v>789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3">
      <c r="B633" s="3" t="s">
        <v>790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3">
      <c r="B634" s="3" t="s">
        <v>791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3">
      <c r="B635" s="3" t="s">
        <v>792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3">
      <c r="B636" s="3" t="s">
        <v>793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3">
      <c r="B637" s="3" t="s">
        <v>794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3">
      <c r="B638" s="3" t="s">
        <v>795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3">
      <c r="B639" s="3" t="s">
        <v>796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3">
      <c r="B640" s="3" t="s">
        <v>797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3">
      <c r="B641" s="3" t="s">
        <v>798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3">
      <c r="B642" s="3" t="s">
        <v>799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3">
      <c r="B643" s="3" t="s">
        <v>800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3">
      <c r="B644" s="3" t="s">
        <v>801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3">
      <c r="B645" s="3" t="s">
        <v>802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3">
      <c r="B646" s="3" t="s">
        <v>803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3">
      <c r="B647" s="3" t="s">
        <v>804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3">
      <c r="B648" s="3" t="s">
        <v>805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3">
      <c r="B649" s="3" t="s">
        <v>806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3">
      <c r="B650" s="3" t="s">
        <v>807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3">
      <c r="B651" s="3" t="s">
        <v>808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3">
      <c r="B652" s="3" t="s">
        <v>809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3">
      <c r="B653" s="3" t="s">
        <v>810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3">
      <c r="B654" s="3" t="s">
        <v>811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3">
      <c r="B655" s="3" t="s">
        <v>812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3">
      <c r="B656" s="3" t="s">
        <v>813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3">
      <c r="B657" s="3" t="s">
        <v>814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3">
      <c r="B658" s="3" t="s">
        <v>815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3">
      <c r="B659" s="3" t="s">
        <v>816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3">
      <c r="B660" s="3" t="s">
        <v>817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3">
      <c r="B661" s="3" t="s">
        <v>818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3">
      <c r="B662" s="3" t="s">
        <v>819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3">
      <c r="B663" s="3" t="s">
        <v>820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3">
      <c r="B664" s="3" t="s">
        <v>821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3">
      <c r="B665" s="3" t="s">
        <v>822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3">
      <c r="B666" s="3" t="s">
        <v>823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3">
      <c r="B667" s="3" t="s">
        <v>824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3">
      <c r="B668" s="3" t="s">
        <v>825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3">
      <c r="B669" s="3" t="s">
        <v>826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3">
      <c r="B670" s="3" t="s">
        <v>827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3">
      <c r="B671" s="3" t="s">
        <v>828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3">
      <c r="B672" s="3" t="s">
        <v>829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3">
      <c r="B673" s="3" t="s">
        <v>830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3">
      <c r="B674" s="3" t="s">
        <v>831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3">
      <c r="B675" s="3" t="s">
        <v>832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3">
      <c r="B676" s="3" t="s">
        <v>833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3">
      <c r="B677" s="3" t="s">
        <v>834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3">
      <c r="B678" s="3" t="s">
        <v>835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3">
      <c r="B679" s="3" t="s">
        <v>836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3">
      <c r="B680" s="3" t="s">
        <v>837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3">
      <c r="B681" s="3" t="s">
        <v>838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3">
      <c r="B682" s="3" t="s">
        <v>839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3">
      <c r="B683" s="3" t="s">
        <v>840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3">
      <c r="B684" s="3" t="s">
        <v>841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3">
      <c r="B685" s="3" t="s">
        <v>842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3">
      <c r="B686" s="3" t="s">
        <v>843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3">
      <c r="B687" s="3" t="s">
        <v>844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3">
      <c r="B688" s="3" t="s">
        <v>845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3">
      <c r="B689" s="3" t="s">
        <v>846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3">
      <c r="B690" s="3" t="s">
        <v>847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3">
      <c r="B691" s="3" t="s">
        <v>848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3">
      <c r="B692" s="3" t="s">
        <v>849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3">
      <c r="B693" s="3" t="s">
        <v>850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3">
      <c r="B694" s="3" t="s">
        <v>851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3">
      <c r="B695" s="3" t="s">
        <v>852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3">
      <c r="B696" s="3" t="s">
        <v>853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3">
      <c r="B697" s="3" t="s">
        <v>854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3">
      <c r="B698" s="3" t="s">
        <v>855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3">
      <c r="B699" s="3" t="s">
        <v>856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3">
      <c r="B700" s="3" t="s">
        <v>857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3">
      <c r="B701" s="3" t="s">
        <v>858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3">
      <c r="B702" s="3" t="s">
        <v>859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3">
      <c r="B703" s="3" t="s">
        <v>860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3">
      <c r="B704" s="3" t="s">
        <v>861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3">
      <c r="B705" s="3" t="s">
        <v>862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3">
      <c r="B706" s="3" t="s">
        <v>863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3">
      <c r="B707" s="3" t="s">
        <v>864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3">
      <c r="B708" s="3" t="s">
        <v>865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3">
      <c r="B709" s="3" t="s">
        <v>866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3">
      <c r="B710" s="3" t="s">
        <v>867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3">
      <c r="B711" s="3" t="s">
        <v>868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3">
      <c r="B712" s="3" t="s">
        <v>869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3">
      <c r="B713" s="3" t="s">
        <v>870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3">
      <c r="B714" s="3" t="s">
        <v>871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3">
      <c r="B715" s="3" t="s">
        <v>872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3">
      <c r="B716" s="3" t="s">
        <v>873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3">
      <c r="B717" s="3" t="s">
        <v>874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3">
      <c r="B718" s="3" t="s">
        <v>875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3">
      <c r="B719" s="3" t="s">
        <v>876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3">
      <c r="B720" s="3" t="s">
        <v>877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3">
      <c r="B721" s="3" t="s">
        <v>878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3">
      <c r="B722" s="3" t="s">
        <v>879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3">
      <c r="B723" s="3" t="s">
        <v>880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3">
      <c r="B724" s="3" t="s">
        <v>881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3">
      <c r="B725" s="3" t="s">
        <v>882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3">
      <c r="B726" s="3" t="s">
        <v>883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3">
      <c r="B727" s="3" t="s">
        <v>884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3">
      <c r="B728" s="3" t="s">
        <v>885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3">
      <c r="B729" s="3" t="s">
        <v>886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3">
      <c r="B730" s="3" t="s">
        <v>887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3">
      <c r="B731" s="3" t="s">
        <v>888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3">
      <c r="B732" s="3" t="s">
        <v>889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3">
      <c r="B733" s="3" t="s">
        <v>890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3">
      <c r="B734" s="3" t="s">
        <v>891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3">
      <c r="B735" s="3" t="s">
        <v>892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3">
      <c r="B736" s="3" t="s">
        <v>893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3">
      <c r="B737" s="3" t="s">
        <v>894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3">
      <c r="B738" s="3" t="s">
        <v>895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3">
      <c r="B739" s="3" t="s">
        <v>896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3">
      <c r="B740" s="3" t="s">
        <v>897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3">
      <c r="B741" s="3" t="s">
        <v>898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3">
      <c r="B742" s="3" t="s">
        <v>899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3">
      <c r="B743" s="3" t="s">
        <v>900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3">
      <c r="B744" s="3" t="s">
        <v>901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3">
      <c r="B745" s="3" t="s">
        <v>902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3">
      <c r="B746" s="3" t="s">
        <v>903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3">
      <c r="B747" s="3" t="s">
        <v>904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3">
      <c r="B748" s="3" t="s">
        <v>905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3">
      <c r="B749" s="3" t="s">
        <v>906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3">
      <c r="B750" s="3" t="s">
        <v>907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3">
      <c r="B751" s="3" t="s">
        <v>908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3">
      <c r="B752" s="3" t="s">
        <v>909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3">
      <c r="B753" s="3" t="s">
        <v>910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3">
      <c r="B754" s="3" t="s">
        <v>911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3">
      <c r="B755" s="3" t="s">
        <v>912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3">
      <c r="B756" s="3" t="s">
        <v>913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3">
      <c r="B757" s="3" t="s">
        <v>914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3">
      <c r="B758" s="3" t="s">
        <v>915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3">
      <c r="B759" s="3" t="s">
        <v>916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3">
      <c r="B760" s="3" t="s">
        <v>917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3">
      <c r="B761" s="3" t="s">
        <v>918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3">
      <c r="B762" s="3" t="s">
        <v>919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3">
      <c r="B763" s="3" t="s">
        <v>920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3">
      <c r="B764" s="3" t="s">
        <v>921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3">
      <c r="B765" s="3" t="s">
        <v>922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3">
      <c r="B766" s="3" t="s">
        <v>923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3">
      <c r="B767" s="3" t="s">
        <v>924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3">
      <c r="B768" s="3" t="s">
        <v>925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3">
      <c r="B769" s="3" t="s">
        <v>926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3">
      <c r="B770" s="3" t="s">
        <v>927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3">
      <c r="B771" s="3" t="s">
        <v>928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3">
      <c r="B772" s="3" t="s">
        <v>929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3">
      <c r="B773" s="3" t="s">
        <v>930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3">
      <c r="B774" s="3" t="s">
        <v>931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3">
      <c r="B775" s="3" t="s">
        <v>932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3">
      <c r="B776" s="3" t="s">
        <v>933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3">
      <c r="B777" s="3" t="s">
        <v>934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3">
      <c r="B778" s="3" t="s">
        <v>935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3">
      <c r="B779" s="3" t="s">
        <v>936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3">
      <c r="B780" s="3" t="s">
        <v>937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3">
      <c r="B781" s="3" t="s">
        <v>938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3">
      <c r="B782" s="3" t="s">
        <v>939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3">
      <c r="B783" s="3" t="s">
        <v>940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3">
      <c r="B784" s="3" t="s">
        <v>941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3">
      <c r="B785" s="3" t="s">
        <v>942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3">
      <c r="B786" s="3" t="s">
        <v>943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3">
      <c r="B787" s="3" t="s">
        <v>944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3">
      <c r="B788" s="3" t="s">
        <v>945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3">
      <c r="B789" s="3" t="s">
        <v>946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3">
      <c r="B790" s="3" t="s">
        <v>947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3">
      <c r="B791" s="3" t="s">
        <v>948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3">
      <c r="B792" s="3" t="s">
        <v>949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3">
      <c r="B793" s="3" t="s">
        <v>950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3">
      <c r="B794" s="3" t="s">
        <v>951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3">
      <c r="B795" s="3" t="s">
        <v>952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3">
      <c r="B796" s="3" t="s">
        <v>953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3">
      <c r="B797" s="3" t="s">
        <v>954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3">
      <c r="B798" s="3" t="s">
        <v>955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3">
      <c r="B799" s="3" t="s">
        <v>956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3">
      <c r="B800" s="3" t="s">
        <v>957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3">
      <c r="B801" s="3" t="s">
        <v>958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3">
      <c r="B802" s="3" t="s">
        <v>959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3">
      <c r="B803" s="3" t="s">
        <v>960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3">
      <c r="B804" s="3" t="s">
        <v>961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3">
      <c r="B805" s="3" t="s">
        <v>962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3">
      <c r="B806" s="3" t="s">
        <v>963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3">
      <c r="B807" s="3" t="s">
        <v>964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3">
      <c r="B808" s="3" t="s">
        <v>965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3">
      <c r="B809" s="3" t="s">
        <v>966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3">
      <c r="B810" s="3" t="s">
        <v>967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3">
      <c r="B811" s="3" t="s">
        <v>968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3">
      <c r="B812" s="3" t="s">
        <v>969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3">
      <c r="B813" s="3" t="s">
        <v>970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3">
      <c r="B814" s="3" t="s">
        <v>971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3">
      <c r="B815" s="3" t="s">
        <v>972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3">
      <c r="B816" s="3" t="s">
        <v>973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3">
      <c r="B817" s="3" t="s">
        <v>974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3">
      <c r="B818" s="3" t="s">
        <v>975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3">
      <c r="B819" s="3" t="s">
        <v>976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3">
      <c r="B820" s="3" t="s">
        <v>977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3">
      <c r="B821" s="3" t="s">
        <v>978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3">
      <c r="B822" s="3" t="s">
        <v>979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3">
      <c r="B823" s="3" t="s">
        <v>980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3">
      <c r="B824" s="3" t="s">
        <v>981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3">
      <c r="B825" s="3" t="s">
        <v>982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3">
      <c r="B826" s="3" t="s">
        <v>983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3">
      <c r="B827" s="3" t="s">
        <v>984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3">
      <c r="B828" s="3" t="s">
        <v>985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3">
      <c r="B829" s="3" t="s">
        <v>986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3">
      <c r="B830" s="3" t="s">
        <v>987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3">
      <c r="B831" s="3" t="s">
        <v>988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3">
      <c r="B832" s="3" t="s">
        <v>989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3">
      <c r="B833" s="3" t="s">
        <v>990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3">
      <c r="B834" s="3" t="s">
        <v>991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3">
      <c r="B835" s="3" t="s">
        <v>992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3">
      <c r="B836" s="3" t="s">
        <v>993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3">
      <c r="B837" s="3" t="s">
        <v>994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3">
      <c r="B838" s="3" t="s">
        <v>995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3">
      <c r="B839" s="3" t="s">
        <v>996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3">
      <c r="B840" s="3" t="s">
        <v>997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3">
      <c r="B841" s="3" t="s">
        <v>998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3">
      <c r="B842" s="3" t="s">
        <v>999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3">
      <c r="B843" s="3" t="s">
        <v>1000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3">
      <c r="B844" s="3" t="s">
        <v>1001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3">
      <c r="B845" s="3" t="s">
        <v>1002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3">
      <c r="B846" s="3" t="s">
        <v>1003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3">
      <c r="B847" s="3" t="s">
        <v>1004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3">
      <c r="B848" s="3" t="s">
        <v>1005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3">
      <c r="B849" s="3" t="s">
        <v>1006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3">
      <c r="B850" s="3" t="s">
        <v>1007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3">
      <c r="B851" s="3" t="s">
        <v>1008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3">
      <c r="B852" s="3" t="s">
        <v>1009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3">
      <c r="B853" s="3" t="s">
        <v>1010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3">
      <c r="B854" s="3" t="s">
        <v>1011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3">
      <c r="B855" s="3" t="s">
        <v>1012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3">
      <c r="B856" s="3" t="s">
        <v>1013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3">
      <c r="B857" s="3" t="s">
        <v>1014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3">
      <c r="B858" s="3" t="s">
        <v>1015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3">
      <c r="B859" s="3" t="s">
        <v>1016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3">
      <c r="B860" s="3" t="s">
        <v>1017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3">
      <c r="B861" s="3" t="s">
        <v>1018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3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3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3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3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3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3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3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3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3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3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3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3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3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3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3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3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3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3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3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3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3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3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3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3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3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3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3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3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3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3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3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3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3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3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3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3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3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3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3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3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3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3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3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3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3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3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3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3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3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3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3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3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3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3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3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3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3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3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3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3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3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3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3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3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3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3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3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3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3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3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3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3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3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3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3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3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3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3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3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3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3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3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3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3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3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3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3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3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3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3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3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3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3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3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3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3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3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3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3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3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3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3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3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3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3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3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3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3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3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3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3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3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3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3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3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3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3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3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3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3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3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3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3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3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3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3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3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3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3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3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3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3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3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3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3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3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3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3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3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3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3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3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3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3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3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3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3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3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3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3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3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3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3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3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3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3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3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3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3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3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3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3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3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3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3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3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3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3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3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3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3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3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3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3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3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3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3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3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3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3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3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3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3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3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3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3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3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3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3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3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3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3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3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3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3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3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3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3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3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3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3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3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3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3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3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3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3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3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3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3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3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3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3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3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3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3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3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3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3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3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3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3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3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3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3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3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3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3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3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3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3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3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3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3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3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3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3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3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3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3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3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3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3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3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3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3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3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3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3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3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3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3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3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3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3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3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3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3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3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3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3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3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3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3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3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3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3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3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3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3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3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3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3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3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3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3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3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3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3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3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3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3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3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3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3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3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3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3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3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3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3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3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3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3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3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3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3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3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3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3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3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3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3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3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3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3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3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3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3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3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3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3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3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3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3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3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3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3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3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3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3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3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3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3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3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3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3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3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3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3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3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3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3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3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3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3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3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3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3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3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3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3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3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3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3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3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3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3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3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3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3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3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3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3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3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3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3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3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3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3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3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3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3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3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3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3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3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3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3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3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3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3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3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3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3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3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3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3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3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3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3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3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3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3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3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3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3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3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3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3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3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3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3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3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3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3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3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3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3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3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3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3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3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3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3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3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3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3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3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3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3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3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3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3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3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3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3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3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3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3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3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3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3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3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3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3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3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3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3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3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3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3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3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3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3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3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3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3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3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3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3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3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3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3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3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3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3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3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3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3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3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3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3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3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3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3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3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3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3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3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3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3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3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3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3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3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3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3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3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3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3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3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3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3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3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3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3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3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3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3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3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3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3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3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3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3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3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3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3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3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3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3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3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3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3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3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3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3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3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3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3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3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3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3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3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3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3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3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3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3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3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3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3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3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3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3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3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3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3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3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3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3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3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3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3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3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3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3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3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3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3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3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3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3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3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3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3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3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3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3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3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3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3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3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3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3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3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3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3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3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3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3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3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3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3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3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3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3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3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3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3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3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3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3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3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3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3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3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3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3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3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3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3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3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3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3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3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3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3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3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3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3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3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3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3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3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3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3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3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3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3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3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3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3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3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3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3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3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3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3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3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3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3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3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3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3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3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3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3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3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3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3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3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3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3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3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3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3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3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3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3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3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3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3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3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3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3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3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3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3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3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3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3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3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3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3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3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3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3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3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3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3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3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3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3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3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3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3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3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3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3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3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3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3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3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3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3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3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3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3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3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3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3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3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3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3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3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3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3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3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3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3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3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3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3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3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3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3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3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3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3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3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3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3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3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3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3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3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3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3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3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3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3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3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3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3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3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3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3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3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3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3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3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3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3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3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3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3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3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3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3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3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3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3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3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3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3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3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3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3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3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3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3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3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3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3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3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3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3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3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3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3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3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3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3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3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3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3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3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3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3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3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3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3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3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3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3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3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3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3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3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3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3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3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3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3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3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3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3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3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3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3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3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3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3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3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3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3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3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3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3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3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3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3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3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3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3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3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3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3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3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3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3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3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3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3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3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3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3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3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3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3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3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3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3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3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3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3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3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3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3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3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3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3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3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3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3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3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3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3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3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3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3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3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3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3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3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3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3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3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3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3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3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3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3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3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3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3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3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3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3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3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3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3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3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3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3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3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3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3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3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3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3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3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3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3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3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3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3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3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3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3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3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3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3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3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3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3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3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3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3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3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3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3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3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3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3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3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3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3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3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3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3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3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3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3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3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3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3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3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3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3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3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3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3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3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3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3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3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3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3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3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3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3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3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3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3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3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3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3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3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3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3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3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3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3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3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3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3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3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3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3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3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3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3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3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3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3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3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3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3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3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3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3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3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3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3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3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3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3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3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3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3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3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3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3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3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3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3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3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3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3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3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3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3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3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3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3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3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3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3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3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3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3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3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3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3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3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3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3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3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3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3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3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3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3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3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3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3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3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3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3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3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3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3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3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3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3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3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3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3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3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3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3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3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3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3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3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3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3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3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3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3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3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3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3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3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3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3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3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3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3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3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3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3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3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3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3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3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3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3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3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3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3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3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3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3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3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3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3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3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3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3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3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3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3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3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3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3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3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3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3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3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3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3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3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3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3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3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3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3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3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3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3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3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3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3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3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3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3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3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3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3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3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3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3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3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3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3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3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3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3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3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3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3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3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3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3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3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3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3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3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3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3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3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3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3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3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3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3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3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3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3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3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3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3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3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3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3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3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3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3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3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3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3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3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3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3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3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3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3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3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3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3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3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3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3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3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3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3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3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3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3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3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3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3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3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3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3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3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3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3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3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3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3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3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3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3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3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3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3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3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3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3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3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3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3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3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3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3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3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3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3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3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3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3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3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3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3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3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3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3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3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3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3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3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3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3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3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3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3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3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3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3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3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3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3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3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3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3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3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3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3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3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3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3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3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3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3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3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3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3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3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3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3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3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3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3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3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3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3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3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3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3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3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3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3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3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3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3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3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3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3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3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3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3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3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3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3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3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3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3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3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3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3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3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3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3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3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3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3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3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3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3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3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3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3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3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3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3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3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3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3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3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3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3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3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3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3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3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3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3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3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3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3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3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3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3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3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3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3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3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3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3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3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3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3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3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3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3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3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3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3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3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3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3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3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3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3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3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3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3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3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3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3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3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3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3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3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3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3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3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3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3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3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3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3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3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3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3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3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3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3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3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3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3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3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3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3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3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3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3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3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3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3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3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3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3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3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3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3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3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3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3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3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3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3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3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3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3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3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3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3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3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3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3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3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3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3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3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3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3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3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3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3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3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3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3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3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3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3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3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3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3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3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3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3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3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3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3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3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3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3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3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3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3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3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3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3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3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3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3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3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3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3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3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3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3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3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3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3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3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3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3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3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3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3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3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3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3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3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3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3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3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3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3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3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3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3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3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3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3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3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3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3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3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3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3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3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3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3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3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3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3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3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3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3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3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3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3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3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3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3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3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3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3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3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3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3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3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3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3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3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3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3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3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3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3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3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3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3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3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3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3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3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3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3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3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3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3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3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3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3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3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3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3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3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3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3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3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3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3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3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3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3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3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3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3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3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3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3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3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3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3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3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3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3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3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3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3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3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3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3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3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3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3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3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3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3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3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3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3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3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3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3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3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3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3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3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3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3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3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3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3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3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3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3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3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3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3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3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3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3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3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3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3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3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3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3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3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3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3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3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3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3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3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3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3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3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3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3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3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3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3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3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3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3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3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3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3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3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3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3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3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3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3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3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3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3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3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3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3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3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3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3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3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3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3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3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3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3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3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3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3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3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3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3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3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3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3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3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3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3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3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3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3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3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3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3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3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3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3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3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3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3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3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3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3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3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3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3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3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3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3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3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3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3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3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3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3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3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3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3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3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3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3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3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3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3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3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3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3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3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3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3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3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3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3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3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3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3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3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3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3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3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3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3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3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3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3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3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3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3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3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3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3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3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3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3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3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3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3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3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3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3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3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3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3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3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3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3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3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3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3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3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3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3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3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3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3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3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3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3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3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3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3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3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3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3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3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3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3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3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3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3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3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3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3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3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3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3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3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3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3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3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3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3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3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3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3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3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3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3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3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3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3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3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3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3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3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3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3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3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3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3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3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3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3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3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3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3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3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3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3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3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3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3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3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3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3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3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3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3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3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3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3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3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3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3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3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3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3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3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3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3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3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3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3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3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3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3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3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3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3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3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3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3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3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3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3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3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3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3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3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3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3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3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3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3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3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3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3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3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3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3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3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3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3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3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3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3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3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3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3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3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3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3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3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3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3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3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3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3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3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3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3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3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3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3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3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3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3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3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3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3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3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3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3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3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3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3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3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3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3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3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3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3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3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3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3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3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3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3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3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3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3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3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3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3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3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3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3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3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3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3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3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3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3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3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3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3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3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3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3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3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3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3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3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3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3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3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3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3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3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3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3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3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3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3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3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3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3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3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3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3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3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3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3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3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3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3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3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3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3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3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3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3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3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3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3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3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3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3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3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3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3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3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3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3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3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3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3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3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3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3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3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3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3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3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3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3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3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3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3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3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3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3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3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3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3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3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3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3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3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3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3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3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3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3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3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3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3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3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3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3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3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3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3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3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3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3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3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3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3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3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3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3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3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3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3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3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3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3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3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3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3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3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3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3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3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3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3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3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3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3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3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3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3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3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3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3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3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3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3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3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3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3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3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3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3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3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3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3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3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3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3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3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3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3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3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3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3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3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3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3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3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3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3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3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3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3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3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3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3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3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3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3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3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3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3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3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3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3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3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3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3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3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3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3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3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3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3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3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3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3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3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3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3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3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3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3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3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3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3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3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3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3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3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3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3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3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3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3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3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3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3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3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3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3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3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3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3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3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3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3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3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3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3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3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3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3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3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3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3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3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3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3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3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3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3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3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3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3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3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3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3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3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3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3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3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3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3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3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3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3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3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3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3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3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3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3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3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3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3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3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3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3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3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3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3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3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3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3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3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3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3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3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3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3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3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3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3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3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3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3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3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3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3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3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3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3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3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3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3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3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3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3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3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3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3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3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3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3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3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3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3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3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3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3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3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3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3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3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3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3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3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3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3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3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3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3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3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3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3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3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3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3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3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3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3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3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3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3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3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3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3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3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3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3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3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3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3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3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3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3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3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3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3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3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3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3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3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3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3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3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3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3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3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3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3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3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3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3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3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3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3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3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3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3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3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3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3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3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3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3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3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3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3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3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3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3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3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3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3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3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3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3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3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3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3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3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3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3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3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3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3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3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3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3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3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3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3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3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3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3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3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3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3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3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3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3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3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3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3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3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3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3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3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3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3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3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3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3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3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3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3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3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3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3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3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3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3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3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3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3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3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3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3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3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3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3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3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3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3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3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3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3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3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3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3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3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3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3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3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3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3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3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3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3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3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3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3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3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3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3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3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3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3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3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3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3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3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3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3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3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3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3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3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3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3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3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3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3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3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3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3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3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3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3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3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3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3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3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3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3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3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3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3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3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3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3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3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3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3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3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3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3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3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3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3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3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3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3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3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3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3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3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3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3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3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3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3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3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3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3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3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3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3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3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3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3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3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3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3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3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3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3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3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3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3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3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3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3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3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3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3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3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3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3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3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3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3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3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3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3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3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3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3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3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3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3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3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3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3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3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3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3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3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3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3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3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3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3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3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3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3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3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3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3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3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3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3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3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3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3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3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3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3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3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3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3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3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3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3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3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3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3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3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3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3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3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3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3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3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3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3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3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3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3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3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3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3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3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3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3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3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3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3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3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3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3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3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3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3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3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3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3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3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3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3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3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3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3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3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3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3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3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3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3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3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3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3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3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3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3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3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3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3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3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3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3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3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3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3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3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3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3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3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3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3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3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3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3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3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3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3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3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3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3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3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3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3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3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3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3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3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3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3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3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3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3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3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3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3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3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3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3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3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3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3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3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3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3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3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3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3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3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3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3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3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3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3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3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3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3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3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3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3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3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3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3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3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3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3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3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3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3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3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3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3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3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3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3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3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3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3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3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3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3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3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3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3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3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3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3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3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3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3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3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3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3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3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3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3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3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3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3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3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3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3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3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3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3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3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3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3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3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3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3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3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3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3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3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3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3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3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3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3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3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3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3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3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3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3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3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3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3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3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3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3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3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3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3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3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3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3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3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3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3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3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3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3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3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3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3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3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3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3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3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3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3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3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3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3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3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3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3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3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3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3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3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3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3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3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3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3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3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3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3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3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3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3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3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3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3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3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3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3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3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3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3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3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3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3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3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3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3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3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3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3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3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3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3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3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3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3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3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3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3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3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3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3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3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3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3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3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3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3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3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3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3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3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3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3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3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3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3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3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3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3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3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3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3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3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3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3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3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3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3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3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3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3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3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3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3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3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3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3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3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3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3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3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3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3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3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3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3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3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3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3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3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3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3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3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3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3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3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3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3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3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3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3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3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3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3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3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3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3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3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3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3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3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3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3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3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3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3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3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3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3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3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3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3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3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3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3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3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3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3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3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3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3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3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3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3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3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3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3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3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3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3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3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3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3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3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3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3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3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3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3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3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3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3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3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3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3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3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3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3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3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3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3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3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3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3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3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3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3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3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3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3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3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3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3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3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3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3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3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3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3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3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3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3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3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3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3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3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3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3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3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3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3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3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3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3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3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3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3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3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3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3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3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3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3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3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3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3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3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3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3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3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3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3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3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3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3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3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3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3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3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3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3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3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3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3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3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3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3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3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3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3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3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3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3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3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3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3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3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3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3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3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3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3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3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3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3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3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3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3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3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3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3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3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3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3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3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3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3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3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3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3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3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3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3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3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3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3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3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3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3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3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3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3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3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3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3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3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3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3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3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3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3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3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3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3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3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3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3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3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3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3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3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3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3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3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3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3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3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3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3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3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3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3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3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3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3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3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3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3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3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3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3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3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3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3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3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3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3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3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3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3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3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3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3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3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3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3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3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3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3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3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3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3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3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3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3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3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3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3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3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3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3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3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3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3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3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3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3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3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3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3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3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3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3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3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3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3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3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3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3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3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3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3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3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3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3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3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3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3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3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3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3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3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3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3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3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3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3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3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3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3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3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3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3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3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3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3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3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3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3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3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3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3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3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3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3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3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3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3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3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3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3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3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3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3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3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3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3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3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3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3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3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3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3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3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3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3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3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3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3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3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3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3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3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3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3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3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3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3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3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3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3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3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3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3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3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3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3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3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3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3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3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3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3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3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3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3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3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3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3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3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3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3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3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3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3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3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3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3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3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3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3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3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3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3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3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3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3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3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3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3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3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3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3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3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3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3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3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3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3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3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3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3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3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3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3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3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3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3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3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3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3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3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3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3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3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3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3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3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3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3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3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3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3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3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3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3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3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3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3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3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3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3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3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3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3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3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3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3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3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3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3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3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3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3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3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3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3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3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3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3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3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3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3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3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3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3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3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3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3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3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3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3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3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3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3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3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3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3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3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3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3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3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3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3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3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3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3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3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3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3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3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3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3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3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3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3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3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3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3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3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3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3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3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3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3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3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3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3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3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3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3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3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3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3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3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3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3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3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3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3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3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3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3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3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3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3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3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3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3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3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3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3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3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3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3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3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3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3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3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3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3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3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3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3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3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3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3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3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3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3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3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3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3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3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3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3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3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3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3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3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3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3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3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3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3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3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3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3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3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3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3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3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3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3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3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3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3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3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3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3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3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3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3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3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3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3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3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3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3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3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3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3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3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3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3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3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3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3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3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3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3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3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3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3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3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3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3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3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3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3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3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3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3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3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3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3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3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3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3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3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3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3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3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3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3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3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3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3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3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3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3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3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3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3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3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3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3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3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3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3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3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3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3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3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3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3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3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3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3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3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3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3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3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3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3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3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3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3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3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3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3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3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3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3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3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3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3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3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3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3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3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3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3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3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3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3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3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3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3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3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3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3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3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3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3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3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3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3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3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3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3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3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3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3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3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3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3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3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3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3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3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3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3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3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3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3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3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3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3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3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3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3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3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3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3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3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3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3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3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3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3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3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3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3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3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3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3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3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3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3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3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3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3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3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3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3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3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3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3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3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3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3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3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3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3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3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3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3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3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3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3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3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3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3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3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3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3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3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3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3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3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3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3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3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3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3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3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3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3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3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3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3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3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3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3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3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3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3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3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3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3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3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3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3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3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3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3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3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3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3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3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3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3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3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3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3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3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3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3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3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3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3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3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3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3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3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3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3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3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3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3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3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3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3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3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3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3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3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3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3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3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3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3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3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3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3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3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3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3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3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3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3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3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3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3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3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3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3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3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3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3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3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3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3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3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3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3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3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3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3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3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3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3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3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3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3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3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3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3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3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3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3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3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3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3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3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3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3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3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3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3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3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3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3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3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3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3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3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3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3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3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3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3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3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3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3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3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3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3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3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3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3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3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3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3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3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3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3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3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3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3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3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3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3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3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3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3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3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3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3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3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3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3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3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3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3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3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3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3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3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3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3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3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3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3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3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3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3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3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3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3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3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3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3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3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3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3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3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3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3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3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3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3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3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3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3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3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3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3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3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3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3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3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3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3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3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3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3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3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3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3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3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3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3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3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3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3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3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3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3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3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3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3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3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3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3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3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3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3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3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3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3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3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3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3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3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3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3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3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3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3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3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3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3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3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3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3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3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3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3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3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3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3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3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3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3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3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3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3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3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3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3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3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3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3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3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3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3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3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3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3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3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3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3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3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3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3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3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3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3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3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3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3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3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3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3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3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3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3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3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3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3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3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3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3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3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3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3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3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3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3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3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3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3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3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3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3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3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3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3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3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3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3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3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3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3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3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3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3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3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3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3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3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3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3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3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3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3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3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3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3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3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3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3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3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3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3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3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3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3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3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3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3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3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3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3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3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3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3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3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3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3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3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3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3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3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3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3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3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3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3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3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3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3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3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3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3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3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3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3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3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3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3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3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3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3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3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3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3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3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3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3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3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3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3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3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3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3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3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3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3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3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3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3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3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3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3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3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3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3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3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3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3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3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3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3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3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3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3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3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3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3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3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3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3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3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3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3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3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3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3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3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3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3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3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3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3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3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3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3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3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3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3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3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3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3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3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3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3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3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3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3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3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3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3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3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3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3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3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3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3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3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3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3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3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3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3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3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3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3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3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3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3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3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3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3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3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3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3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3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3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3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3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3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3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3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3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3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3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3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3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3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3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3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3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3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3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3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3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3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3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3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3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3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3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3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3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3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3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3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3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3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3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3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3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3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3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3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3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3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3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3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3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3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3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3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3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3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3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3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3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3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3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3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3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3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3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3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3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3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3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3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3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3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3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3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3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3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3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3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3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3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3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3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3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3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3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3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3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3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3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3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3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3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3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3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3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3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3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3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3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3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3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3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3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3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3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3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3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3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3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3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3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3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3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3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3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3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3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3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3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3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3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3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3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3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3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3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3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3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3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3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3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3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3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3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3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3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3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3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3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3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3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3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3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3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3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3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3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3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3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3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3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3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3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3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3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3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3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3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3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3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3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3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3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3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3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3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3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3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3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3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3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3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3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3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3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3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3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3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3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3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3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3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3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3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3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3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3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3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3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3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3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3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3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3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3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3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3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3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3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3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3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3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3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3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3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3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3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3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3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3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3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3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3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3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3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3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3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3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3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3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3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3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3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3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3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3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3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3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3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3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3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3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3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3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3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3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3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3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3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3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3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3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3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3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3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3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3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3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3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3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3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3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3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3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3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3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3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3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3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3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3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3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3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3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3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3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3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3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3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3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3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3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3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3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3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3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3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3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3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3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3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3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3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3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3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3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3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3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3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3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3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3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3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3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3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3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3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3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3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3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3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3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3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3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3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3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3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3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3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3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3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3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3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3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3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3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3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3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3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3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3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3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3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3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3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3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3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3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3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3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3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3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3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3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3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3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3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3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3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3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3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3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3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3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3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3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3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3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3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3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3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3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3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3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3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3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3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3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3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3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3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3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3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3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3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3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3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3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3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3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3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3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3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3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3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3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3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3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3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3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3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3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3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3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3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3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3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3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3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3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3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3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3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3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3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3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3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3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3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3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3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3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3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3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3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3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3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3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3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3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3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3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3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3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3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3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3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3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3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3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3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3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3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3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3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3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3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3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3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3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3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3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3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3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3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3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3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3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3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3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3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3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3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3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3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3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3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3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3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3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3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3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3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3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3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3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3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3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3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3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3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3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3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3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3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3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3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3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3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3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3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3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3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3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3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3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3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3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3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3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3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3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3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3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3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3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3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3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3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3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3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3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3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3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3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3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3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3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3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3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3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3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3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3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3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3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3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3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3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3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3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3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3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3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3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3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3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3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3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3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3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3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3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3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3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3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3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3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3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3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3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3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3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3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3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3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3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3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3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3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3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3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3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3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3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3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3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3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3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3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3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3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3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3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3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3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3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3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3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3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3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3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3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3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3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3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3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3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3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3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3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3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3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3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3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3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3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3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3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3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3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3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3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3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3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3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3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3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3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3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3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3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3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3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3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3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3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3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3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3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3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3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3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3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3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3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3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3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3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3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3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3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3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3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3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3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3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3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3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3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3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3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3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3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3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3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3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3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3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3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3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3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3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3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3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3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3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3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3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3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3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3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3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3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3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3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3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3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3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3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3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3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3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3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3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3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3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3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3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3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3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3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3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3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3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3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3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3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3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3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3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3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3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3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3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3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3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3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3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3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3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3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3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3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3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3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3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3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3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3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3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3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3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3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3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3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3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3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3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3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3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3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3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3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3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3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3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3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3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3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3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3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3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3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3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3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3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3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3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3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3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3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3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3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3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3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3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3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3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3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3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3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3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3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3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3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3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3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3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3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3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3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3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3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3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3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3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3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3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3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3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3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3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3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3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3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3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3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3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3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3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3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3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3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3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3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3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3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3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3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3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3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3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3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3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3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3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3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3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3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3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3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3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3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3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3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3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3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3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3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3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3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3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3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3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3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3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3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3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3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3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3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3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3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3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3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3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3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3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3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3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3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3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3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3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3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3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3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3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3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3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3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3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3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3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3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3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3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3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3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3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3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3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3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3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3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3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3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3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3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3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3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3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3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3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3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3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3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3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3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3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3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3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3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3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3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3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3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3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3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3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3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3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3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3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3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3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3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3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3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3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3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3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3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3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3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3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3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3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3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3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3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3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3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3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3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3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3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3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3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3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3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3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3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3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3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3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3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3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3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3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3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3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3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3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3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3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3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3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3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3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3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3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3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3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3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3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3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3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3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3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3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3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3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3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3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3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3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3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3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3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3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3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3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3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3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3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3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3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3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3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3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3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3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3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3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3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3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3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3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3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3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3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3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3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3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3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3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3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3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3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3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3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3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3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3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3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3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3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3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3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3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3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3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3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3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3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3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3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3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3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3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3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3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3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3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3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3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3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3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3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3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3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3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3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3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3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3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3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3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3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3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3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3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3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3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3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3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3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3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3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3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3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3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3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3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3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3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3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3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3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3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3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3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3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3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3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3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3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3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3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3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3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3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3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3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3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3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3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3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3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3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3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3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3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3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3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3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3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3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3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3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3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3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3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3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3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3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3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3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3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3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3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3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3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3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3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3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3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3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3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3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3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3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3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3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3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3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3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3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3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3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3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3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3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3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3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3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3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3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3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3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3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3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3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3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3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3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3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3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3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3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3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3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3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3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3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3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3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3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3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3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3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3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3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3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3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3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3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3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3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3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3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3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3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3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3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3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3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3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3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3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3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3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3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3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3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3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3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3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3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3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3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3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3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3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3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3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3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3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3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3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3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3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3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3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3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3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3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3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3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3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3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3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3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3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3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3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3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3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3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3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3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3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3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3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3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3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3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3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3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3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3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3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3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3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3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3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3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3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3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3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3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3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3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3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3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3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3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3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3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3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3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3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3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3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3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3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3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3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3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3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3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3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3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3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3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3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3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3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3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3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3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3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3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3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3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3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3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3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3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3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3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3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3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3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3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3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3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3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3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3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3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3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3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3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3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3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3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3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3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3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3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3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3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3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3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3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3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3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3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3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3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3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3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3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3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3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3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3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3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3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3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3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3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3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3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3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3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3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3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3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3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3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3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3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3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3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3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3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3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3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3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3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3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3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3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3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3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3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3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3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3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3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3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3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3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3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3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3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3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3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3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3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3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3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3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3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3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3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3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3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3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3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3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3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3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3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3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3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3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3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3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3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3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3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3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3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3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3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3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3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3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3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3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3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3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3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3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3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3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3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3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3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3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3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3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3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3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3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3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3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3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3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3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3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3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3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3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3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3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3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3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3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3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3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3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3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3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3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3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3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3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3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3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3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3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3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3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3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3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3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3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3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3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3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3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3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3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3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3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3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3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3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3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3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3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3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3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3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3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3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3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3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3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3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3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3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3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3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3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3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3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3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3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3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3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3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3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3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3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3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3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3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3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3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3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3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3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3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3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3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3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3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3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3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3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3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3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3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3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3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3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3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3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3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3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3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3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3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3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3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3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3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3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3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3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3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3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3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3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3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3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3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3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3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3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3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3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3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3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3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3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3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3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3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3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3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3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3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3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3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3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3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3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3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3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3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3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3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3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3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3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3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3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3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3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3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3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3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3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3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3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3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3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3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3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3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3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3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3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3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3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3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3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3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3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3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3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3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3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3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3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3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3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3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3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3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3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3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3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3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3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3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3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3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3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3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3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3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3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3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3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3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3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3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3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3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3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3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3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3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3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3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3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3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3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3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3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3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3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3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3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3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3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3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3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3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3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3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3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3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3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3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3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3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3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3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3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3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3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3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3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3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3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3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3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3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3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3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3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3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3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3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3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3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3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3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3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3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3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3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3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3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3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3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3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3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3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3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3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3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3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3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3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3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3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3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3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3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3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3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3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3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3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3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3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3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3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3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3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3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3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3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3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3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3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3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3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3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3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3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3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3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3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3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3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3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3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3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3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3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3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3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3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3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3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3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3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3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3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3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3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3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3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3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3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3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3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3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3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3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3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3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3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3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3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3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3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3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3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3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3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3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3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3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3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3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3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3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3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3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3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3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3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3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3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3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3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3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3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3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3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3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3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3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3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3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3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3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3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3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3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3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3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3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3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3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3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3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3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3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3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3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3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3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3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3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3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3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3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3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3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3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3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3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3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3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3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3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3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3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3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3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3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3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3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3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3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3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3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3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3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3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3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3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3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3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3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3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3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3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3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3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3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3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3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3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3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3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3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3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3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3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3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3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3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3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3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3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3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3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3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3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3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3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3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3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3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3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3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3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3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3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3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3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3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3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3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3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3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3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3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3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3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3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3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3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3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3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3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3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3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3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3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3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3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3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3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3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3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3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3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3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3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3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3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3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3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3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3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3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3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3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3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3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3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3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3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3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3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3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3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3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3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3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3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3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3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3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3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3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3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3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3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3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3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3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3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3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3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3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3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3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3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3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3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3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3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3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3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3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3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3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3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3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3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3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3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3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3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3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3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3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3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3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3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3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3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3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3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3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3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3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3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3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3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3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3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3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3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3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3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3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3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3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3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3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3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3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3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3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3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3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3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3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3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3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3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3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3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3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3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3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3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3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3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3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3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3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3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3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3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3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3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3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3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3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3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3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3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3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3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3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3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3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3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3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3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3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3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3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3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3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3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3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3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3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3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3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3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3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3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3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3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3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3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3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3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3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3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3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3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3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3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3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3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3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3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3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3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3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3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3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3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3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3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3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3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3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3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3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3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3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3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3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3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3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3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3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3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3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3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3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3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3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3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3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3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3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3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3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3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3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3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3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3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3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3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3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3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3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3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3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3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3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3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3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3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3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3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3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3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3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3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3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3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3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3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3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3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3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3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3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3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3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3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3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3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3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3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3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3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3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3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3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3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3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3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3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3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3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3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3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3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3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3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3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3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3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3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3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3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3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3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3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3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3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3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3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3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3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3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3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3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3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3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3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3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3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3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3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3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3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3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3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3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3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3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3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3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3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3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3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3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3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3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3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3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3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3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3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3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3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3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3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3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3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3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3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3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3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3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3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3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3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3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3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3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3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3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3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3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3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3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3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3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3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3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3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3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3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3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3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3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3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3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3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3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3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3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3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3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3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3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3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3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3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3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3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3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3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3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3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3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3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3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3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3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3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3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3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3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3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3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3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3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3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3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3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3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3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3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3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3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3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3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3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3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3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3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3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3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3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3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3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3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3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3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3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3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3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3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3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3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3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3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3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3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3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3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3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3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3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3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3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3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3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3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3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3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3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3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3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3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3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3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3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3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3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3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3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3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3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3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3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3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3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3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3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3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3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3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3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3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3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3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3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3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3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3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3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3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3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3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3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3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3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3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3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3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3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3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3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3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3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3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3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3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3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3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3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3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3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3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3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3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3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3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3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3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3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3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3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3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3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3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3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3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3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3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3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3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3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3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3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3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3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3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3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3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3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3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3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3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3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3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3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3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3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3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3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3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3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3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3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3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3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3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3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3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3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3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3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3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3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3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3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3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3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3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3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3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3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3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3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3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3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3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3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3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3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3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3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3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3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3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3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3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3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3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3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3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3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3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3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3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3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3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3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3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3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3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3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3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3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3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3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3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3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3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3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3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3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3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3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3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3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3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3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3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3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3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3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3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3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3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3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3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3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3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3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3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3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3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3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3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3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3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3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3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3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3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3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3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3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3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3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3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3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3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3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3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3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3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3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3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3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3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3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3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3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3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3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3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3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3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3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3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3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3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3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3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3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3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3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3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3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3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3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3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3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3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3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3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3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3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3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3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3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3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3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3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3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3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3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3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3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3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3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3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3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3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3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3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3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3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3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3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3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3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3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3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3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3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3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3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3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3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3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3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3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3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3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3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3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3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3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3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3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3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3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3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3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3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3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3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3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3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3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3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3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3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3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3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3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3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3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3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3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3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3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3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3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3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3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3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3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3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3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3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3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3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3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3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3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3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3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3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3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3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3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3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3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3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3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3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3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3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3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3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3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3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3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3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3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3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3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3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3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3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3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3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3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3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3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3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3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3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3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3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3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3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3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3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3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3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3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3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3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3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3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3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3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3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3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3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3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3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3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3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3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3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3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3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3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3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3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3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3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3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3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3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3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3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3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3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3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3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3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3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3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3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3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3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3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3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3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3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3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3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3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3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3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3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3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3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3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3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3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3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3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3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3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3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3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3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3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3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3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3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3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3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3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3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3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3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3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3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3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3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3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3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3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3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3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3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3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3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3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3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3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3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3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3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3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3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3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3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3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3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3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3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3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3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3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3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3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3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3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3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3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3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3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3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3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3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3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3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3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3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3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3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3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3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3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3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3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3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3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3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3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3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3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3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3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3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3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3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3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3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3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3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3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3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3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3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3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3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3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3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3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3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3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3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3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3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3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3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3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3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3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3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3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3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3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3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3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3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3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3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3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3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3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3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3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3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3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3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3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3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3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3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3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3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3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3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3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3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3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3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3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3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3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3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3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3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3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3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3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3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3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3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3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3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3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3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3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3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3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3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3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3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3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3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3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3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3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3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3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3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3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3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3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3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3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3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3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3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3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3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3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3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3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3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3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3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3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3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3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3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3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3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3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3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3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3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3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3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3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3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3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3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3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3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3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3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3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3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3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3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3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3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3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3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3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3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3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3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3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3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3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3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3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3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3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3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3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3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3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3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3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3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3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3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3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3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3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3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3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3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3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3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3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3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3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3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3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3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3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3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3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3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3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3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3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3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3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3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3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3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3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3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3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3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3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3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3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3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3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3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3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3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3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3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3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3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3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3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3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3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3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3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3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3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3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3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3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3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3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3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3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3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3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3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3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3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3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3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3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3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3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3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3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3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3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3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3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3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3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3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3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3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3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3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3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3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3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3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3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3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3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3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3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3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3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3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3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"/>
  <sheetViews>
    <sheetView workbookViewId="0"/>
  </sheetViews>
  <sheetFormatPr defaultRowHeight="14.4" x14ac:dyDescent="0.3"/>
  <cols>
    <col min="1" max="1" width="57.88671875" customWidth="1"/>
    <col min="2" max="2" width="10" customWidth="1"/>
  </cols>
  <sheetData>
    <row r="1" spans="1:19" x14ac:dyDescent="0.25">
      <c r="A1" s="40" t="s">
        <v>164</v>
      </c>
    </row>
    <row r="2" spans="1:19" x14ac:dyDescent="0.25">
      <c r="A2" t="s">
        <v>1020</v>
      </c>
      <c r="B2">
        <v>2013</v>
      </c>
      <c r="C2">
        <v>2014</v>
      </c>
      <c r="D2">
        <v>2015</v>
      </c>
      <c r="E2">
        <v>2016</v>
      </c>
      <c r="F2">
        <v>2017</v>
      </c>
      <c r="G2">
        <v>2018</v>
      </c>
      <c r="H2">
        <v>2019</v>
      </c>
      <c r="I2">
        <v>2020</v>
      </c>
      <c r="J2">
        <v>2021</v>
      </c>
      <c r="K2">
        <v>2022</v>
      </c>
      <c r="L2">
        <v>2023</v>
      </c>
      <c r="M2">
        <v>2024</v>
      </c>
      <c r="N2">
        <v>2025</v>
      </c>
      <c r="O2">
        <v>2026</v>
      </c>
      <c r="P2">
        <v>2027</v>
      </c>
      <c r="Q2">
        <v>2028</v>
      </c>
      <c r="R2">
        <v>2029</v>
      </c>
      <c r="S2">
        <v>2030</v>
      </c>
    </row>
    <row r="3" spans="1:19" x14ac:dyDescent="0.25">
      <c r="A3" t="s">
        <v>104</v>
      </c>
      <c r="B3">
        <f>SUMIFS(Residential!L$7:L$7701,Residential!$E$7:$E$7701,"Heating",Residential!$H$7:$H$7701,"Sum of TOTINVEST")</f>
        <v>9422679872</v>
      </c>
      <c r="C3">
        <f>SUMIFS(Residential!M$7:M$7701,Residential!$E$7:$E$7701,"Heating",Residential!$H$7:$H$7701,"Sum of TOTINVEST")</f>
        <v>9667720853</v>
      </c>
      <c r="D3">
        <f>SUMIFS(Residential!N$7:N$7701,Residential!$E$7:$E$7701,"Heating",Residential!$H$7:$H$7701,"Sum of TOTINVEST")</f>
        <v>10050593045</v>
      </c>
      <c r="E3">
        <f>SUMIFS(Residential!O$7:O$7701,Residential!$E$7:$E$7701,"Heating",Residential!$H$7:$H$7701,"Sum of TOTINVEST")</f>
        <v>10474442706</v>
      </c>
      <c r="F3">
        <f>SUMIFS(Residential!P$7:P$7701,Residential!$E$7:$E$7701,"Heating",Residential!$H$7:$H$7701,"Sum of TOTINVEST")</f>
        <v>11268459465</v>
      </c>
      <c r="G3">
        <f>SUMIFS(Residential!Q$7:Q$7701,Residential!$E$7:$E$7701,"Heating",Residential!$H$7:$H$7701,"Sum of TOTINVEST")</f>
        <v>11523907673</v>
      </c>
      <c r="H3">
        <f>SUMIFS(Residential!R$7:R$7701,Residential!$E$7:$E$7701,"Heating",Residential!$H$7:$H$7701,"Sum of TOTINVEST")</f>
        <v>11767252466</v>
      </c>
      <c r="I3">
        <f>SUMIFS(Residential!S$7:S$7701,Residential!$E$7:$E$7701,"Heating",Residential!$H$7:$H$7701,"Sum of TOTINVEST")</f>
        <v>12079708291</v>
      </c>
      <c r="J3">
        <f>SUMIFS(Residential!T$7:T$7701,Residential!$E$7:$E$7701,"Heating",Residential!$H$7:$H$7701,"Sum of TOTINVEST")</f>
        <v>11938293473</v>
      </c>
      <c r="K3">
        <f>SUMIFS(Residential!U$7:U$7701,Residential!$E$7:$E$7701,"Heating",Residential!$H$7:$H$7701,"Sum of TOTINVEST")</f>
        <v>11896602734</v>
      </c>
      <c r="L3">
        <f>SUMIFS(Residential!V$7:V$7701,Residential!$E$7:$E$7701,"Heating",Residential!$H$7:$H$7701,"Sum of TOTINVEST")</f>
        <v>11860846641</v>
      </c>
      <c r="M3">
        <f>SUMIFS(Residential!W$7:W$7701,Residential!$E$7:$E$7701,"Heating",Residential!$H$7:$H$7701,"Sum of TOTINVEST")</f>
        <v>11881873420</v>
      </c>
      <c r="N3">
        <f>SUMIFS(Residential!X$7:X$7701,Residential!$E$7:$E$7701,"Heating",Residential!$H$7:$H$7701,"Sum of TOTINVEST")</f>
        <v>11998105445</v>
      </c>
      <c r="O3">
        <f>SUMIFS(Residential!Y$7:Y$7701,Residential!$E$7:$E$7701,"Heating",Residential!$H$7:$H$7701,"Sum of TOTINVEST")</f>
        <v>12088231421</v>
      </c>
      <c r="P3">
        <f>SUMIFS(Residential!Z$7:Z$7701,Residential!$E$7:$E$7701,"Heating",Residential!$H$7:$H$7701,"Sum of TOTINVEST")</f>
        <v>12171091535</v>
      </c>
      <c r="Q3">
        <f>SUMIFS(Residential!AA$7:AA$7701,Residential!$E$7:$E$7701,"Heating",Residential!$H$7:$H$7701,"Sum of TOTINVEST")</f>
        <v>12226774091</v>
      </c>
      <c r="R3">
        <f>SUMIFS(Residential!AB$7:AB$7701,Residential!$E$7:$E$7701,"Heating",Residential!$H$7:$H$7701,"Sum of TOTINVEST")</f>
        <v>12326522331</v>
      </c>
      <c r="S3">
        <f>SUMIFS(Residential!AC$7:AC$7701,Residential!$E$7:$E$7701,"Heating",Residential!$H$7:$H$7701,"Sum of TOTINVEST")</f>
        <v>12569441009</v>
      </c>
    </row>
    <row r="4" spans="1:19" x14ac:dyDescent="0.25">
      <c r="A4" t="s">
        <v>161</v>
      </c>
      <c r="B4">
        <f>SUMIFS(Residential!L$7:L$7701,Residential!$E$7:$E$7701,"Cooling",Residential!$H$7:$H$7701,"Sum of TOTINVEST")</f>
        <v>9708170278</v>
      </c>
      <c r="C4">
        <f>SUMIFS(Residential!M$7:M$7701,Residential!$E$7:$E$7701,"Cooling",Residential!$H$7:$H$7701,"Sum of TOTINVEST")</f>
        <v>10937041372</v>
      </c>
      <c r="D4">
        <f>SUMIFS(Residential!N$7:N$7701,Residential!$E$7:$E$7701,"Cooling",Residential!$H$7:$H$7701,"Sum of TOTINVEST")</f>
        <v>11697373294</v>
      </c>
      <c r="E4">
        <f>SUMIFS(Residential!O$7:O$7701,Residential!$E$7:$E$7701,"Cooling",Residential!$H$7:$H$7701,"Sum of TOTINVEST")</f>
        <v>12495065905</v>
      </c>
      <c r="F4">
        <f>SUMIFS(Residential!P$7:P$7701,Residential!$E$7:$E$7701,"Cooling",Residential!$H$7:$H$7701,"Sum of TOTINVEST")</f>
        <v>13483327925</v>
      </c>
      <c r="G4">
        <f>SUMIFS(Residential!Q$7:Q$7701,Residential!$E$7:$E$7701,"Cooling",Residential!$H$7:$H$7701,"Sum of TOTINVEST")</f>
        <v>13722922776</v>
      </c>
      <c r="H4">
        <f>SUMIFS(Residential!R$7:R$7701,Residential!$E$7:$E$7701,"Cooling",Residential!$H$7:$H$7701,"Sum of TOTINVEST")</f>
        <v>13742684670</v>
      </c>
      <c r="I4">
        <f>SUMIFS(Residential!S$7:S$7701,Residential!$E$7:$E$7701,"Cooling",Residential!$H$7:$H$7701,"Sum of TOTINVEST")</f>
        <v>13741481995</v>
      </c>
      <c r="J4">
        <f>SUMIFS(Residential!T$7:T$7701,Residential!$E$7:$E$7701,"Cooling",Residential!$H$7:$H$7701,"Sum of TOTINVEST")</f>
        <v>13675658941</v>
      </c>
      <c r="K4">
        <f>SUMIFS(Residential!U$7:U$7701,Residential!$E$7:$E$7701,"Cooling",Residential!$H$7:$H$7701,"Sum of TOTINVEST")</f>
        <v>13690712391</v>
      </c>
      <c r="L4">
        <f>SUMIFS(Residential!V$7:V$7701,Residential!$E$7:$E$7701,"Cooling",Residential!$H$7:$H$7701,"Sum of TOTINVEST")</f>
        <v>13921791626</v>
      </c>
      <c r="M4">
        <f>SUMIFS(Residential!W$7:W$7701,Residential!$E$7:$E$7701,"Cooling",Residential!$H$7:$H$7701,"Sum of TOTINVEST")</f>
        <v>14091395049</v>
      </c>
      <c r="N4">
        <f>SUMIFS(Residential!X$7:X$7701,Residential!$E$7:$E$7701,"Cooling",Residential!$H$7:$H$7701,"Sum of TOTINVEST")</f>
        <v>14277454462</v>
      </c>
      <c r="O4">
        <f>SUMIFS(Residential!Y$7:Y$7701,Residential!$E$7:$E$7701,"Cooling",Residential!$H$7:$H$7701,"Sum of TOTINVEST")</f>
        <v>14476967700</v>
      </c>
      <c r="P4">
        <f>SUMIFS(Residential!Z$7:Z$7701,Residential!$E$7:$E$7701,"Cooling",Residential!$H$7:$H$7701,"Sum of TOTINVEST")</f>
        <v>14413387291</v>
      </c>
      <c r="Q4">
        <f>SUMIFS(Residential!AA$7:AA$7701,Residential!$E$7:$E$7701,"Cooling",Residential!$H$7:$H$7701,"Sum of TOTINVEST")</f>
        <v>14190035286</v>
      </c>
      <c r="R4">
        <f>SUMIFS(Residential!AB$7:AB$7701,Residential!$E$7:$E$7701,"Cooling",Residential!$H$7:$H$7701,"Sum of TOTINVEST")</f>
        <v>14036872073</v>
      </c>
      <c r="S4">
        <f>SUMIFS(Residential!AC$7:AC$7701,Residential!$E$7:$E$7701,"Cooling",Residential!$H$7:$H$7701,"Sum of TOTINVEST")</f>
        <v>13764730913</v>
      </c>
    </row>
    <row r="5" spans="1:19" x14ac:dyDescent="0.25">
      <c r="A5" t="s">
        <v>1027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t="s">
        <v>150</v>
      </c>
      <c r="B6">
        <f>SUMIFS(Residential!L$7:L$7701,Residential!$E$7:$E$7701,"Lighting",Residential!$H$7:$H$7701,"Sum of TOTINVEST")</f>
        <v>3307928530</v>
      </c>
      <c r="C6">
        <f>SUMIFS(Residential!M$7:M$7701,Residential!$E$7:$E$7701,"Lighting",Residential!$H$7:$H$7701,"Sum of TOTINVEST")</f>
        <v>5670571439</v>
      </c>
      <c r="D6">
        <f>SUMIFS(Residential!N$7:N$7701,Residential!$E$7:$E$7701,"Lighting",Residential!$H$7:$H$7701,"Sum of TOTINVEST")</f>
        <v>5261095781</v>
      </c>
      <c r="E6">
        <f>SUMIFS(Residential!O$7:O$7701,Residential!$E$7:$E$7701,"Lighting",Residential!$H$7:$H$7701,"Sum of TOTINVEST")</f>
        <v>5289787910</v>
      </c>
      <c r="F6">
        <f>SUMIFS(Residential!P$7:P$7701,Residential!$E$7:$E$7701,"Lighting",Residential!$H$7:$H$7701,"Sum of TOTINVEST")</f>
        <v>5402620127</v>
      </c>
      <c r="G6">
        <f>SUMIFS(Residential!Q$7:Q$7701,Residential!$E$7:$E$7701,"Lighting",Residential!$H$7:$H$7701,"Sum of TOTINVEST")</f>
        <v>5523361877</v>
      </c>
      <c r="H6">
        <f>SUMIFS(Residential!R$7:R$7701,Residential!$E$7:$E$7701,"Lighting",Residential!$H$7:$H$7701,"Sum of TOTINVEST")</f>
        <v>5609671925</v>
      </c>
      <c r="I6">
        <f>SUMIFS(Residential!S$7:S$7701,Residential!$E$7:$E$7701,"Lighting",Residential!$H$7:$H$7701,"Sum of TOTINVEST")</f>
        <v>8480695965</v>
      </c>
      <c r="J6">
        <f>SUMIFS(Residential!T$7:T$7701,Residential!$E$7:$E$7701,"Lighting",Residential!$H$7:$H$7701,"Sum of TOTINVEST")</f>
        <v>6999952890</v>
      </c>
      <c r="K6">
        <f>SUMIFS(Residential!U$7:U$7701,Residential!$E$7:$E$7701,"Lighting",Residential!$H$7:$H$7701,"Sum of TOTINVEST")</f>
        <v>6110959159</v>
      </c>
      <c r="L6">
        <f>SUMIFS(Residential!V$7:V$7701,Residential!$E$7:$E$7701,"Lighting",Residential!$H$7:$H$7701,"Sum of TOTINVEST")</f>
        <v>5977434522</v>
      </c>
      <c r="M6">
        <f>SUMIFS(Residential!W$7:W$7701,Residential!$E$7:$E$7701,"Lighting",Residential!$H$7:$H$7701,"Sum of TOTINVEST")</f>
        <v>5634359671</v>
      </c>
      <c r="N6">
        <f>SUMIFS(Residential!X$7:X$7701,Residential!$E$7:$E$7701,"Lighting",Residential!$H$7:$H$7701,"Sum of TOTINVEST")</f>
        <v>5164446592</v>
      </c>
      <c r="O6">
        <f>SUMIFS(Residential!Y$7:Y$7701,Residential!$E$7:$E$7701,"Lighting",Residential!$H$7:$H$7701,"Sum of TOTINVEST")</f>
        <v>4976765485</v>
      </c>
      <c r="P6">
        <f>SUMIFS(Residential!Z$7:Z$7701,Residential!$E$7:$E$7701,"Lighting",Residential!$H$7:$H$7701,"Sum of TOTINVEST")</f>
        <v>4832041671</v>
      </c>
      <c r="Q6">
        <f>SUMIFS(Residential!AA$7:AA$7701,Residential!$E$7:$E$7701,"Lighting",Residential!$H$7:$H$7701,"Sum of TOTINVEST")</f>
        <v>4698228673</v>
      </c>
      <c r="R6">
        <f>SUMIFS(Residential!AB$7:AB$7701,Residential!$E$7:$E$7701,"Lighting",Residential!$H$7:$H$7701,"Sum of TOTINVEST")</f>
        <v>4596312133</v>
      </c>
      <c r="S6">
        <f>SUMIFS(Residential!AC$7:AC$7701,Residential!$E$7:$E$7701,"Lighting",Residential!$H$7:$H$7701,"Sum of TOTINVEST")</f>
        <v>4682086921</v>
      </c>
    </row>
    <row r="7" spans="1:19" x14ac:dyDescent="0.25">
      <c r="A7" t="s">
        <v>162</v>
      </c>
      <c r="B7">
        <f>SUM(SUMIFS(Residential!L$7:L$7701,Residential!$E$7:$E$7701,"Refrigeration",Residential!$H$7:$H$7701,"Sum of TOTINVEST"),SUMIFS(Residential!L$7:L$7701,Residential!$E$7:$E$7701,"Clothes Washing",Residential!$H$7:$H$7701,"Sum of TOTINVEST"),SUMIFS(Residential!L$7:L$7701,Residential!$E$7:$E$7701,"Clothes Drying",Residential!$H$7:$H$7701,"Sum of TOTINVEST"),SUMIFS(Residential!L$7:L$7701,Residential!$E$7:$E$7701,"Dish Washing",Residential!$H$7:$H$7701,"Sum of TOTINVEST"),SUMIFS(Residential!L$7:L$7701,Residential!$E$7:$E$7701,"Freezing",Residential!$H$7:$H$7701,"Sum of TOTINVEST"),SUMIFS(Residential!L$7:L$7701,Residential!$E$7:$E$7701,"Water Heating",Residential!$H$7:$H$7701,"Sum of TOTINVEST"))</f>
        <v>23110535331</v>
      </c>
      <c r="C7">
        <f>SUM(SUMIFS(Residential!M$7:M$7701,Residential!$E$7:$E$7701,"Refrigeration",Residential!$H$7:$H$7701,"Sum of TOTINVEST"),SUMIFS(Residential!M$7:M$7701,Residential!$E$7:$E$7701,"Clothes Washing",Residential!$H$7:$H$7701,"Sum of TOTINVEST"),SUMIFS(Residential!M$7:M$7701,Residential!$E$7:$E$7701,"Clothes Drying",Residential!$H$7:$H$7701,"Sum of TOTINVEST"),SUMIFS(Residential!M$7:M$7701,Residential!$E$7:$E$7701,"Dish Washing",Residential!$H$7:$H$7701,"Sum of TOTINVEST"),SUMIFS(Residential!M$7:M$7701,Residential!$E$7:$E$7701,"Freezing",Residential!$H$7:$H$7701,"Sum of TOTINVEST"),SUMIFS(Residential!M$7:M$7701,Residential!$E$7:$E$7701,"Water Heating",Residential!$H$7:$H$7701,"Sum of TOTINVEST"))</f>
        <v>23388251953</v>
      </c>
      <c r="D7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</f>
        <v>25866249860</v>
      </c>
      <c r="E7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</f>
        <v>26850048637</v>
      </c>
      <c r="F7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</f>
        <v>27404889208</v>
      </c>
      <c r="G7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</f>
        <v>28206878048</v>
      </c>
      <c r="H7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</f>
        <v>28734740282</v>
      </c>
      <c r="I7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</f>
        <v>29972648917</v>
      </c>
      <c r="J7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</f>
        <v>30654580643</v>
      </c>
      <c r="K7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</f>
        <v>29965846526</v>
      </c>
      <c r="L7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</f>
        <v>29544036963</v>
      </c>
      <c r="M7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</f>
        <v>29353526476</v>
      </c>
      <c r="N7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</f>
        <v>29600031954</v>
      </c>
      <c r="O7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</f>
        <v>29760044901</v>
      </c>
      <c r="P7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</f>
        <v>29644143595</v>
      </c>
      <c r="Q7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</f>
        <v>29166550413</v>
      </c>
      <c r="R7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</f>
        <v>29656328481</v>
      </c>
      <c r="S7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</f>
        <v>29932972201</v>
      </c>
    </row>
    <row r="8" spans="1:19" x14ac:dyDescent="0.25">
      <c r="A8" t="s">
        <v>163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10" spans="1:19" x14ac:dyDescent="0.25">
      <c r="A10" s="40" t="s">
        <v>160</v>
      </c>
    </row>
    <row r="11" spans="1:19" x14ac:dyDescent="0.25">
      <c r="A11" t="s">
        <v>1020</v>
      </c>
      <c r="B11">
        <v>2013</v>
      </c>
      <c r="C11">
        <v>2014</v>
      </c>
      <c r="D11">
        <v>2015</v>
      </c>
      <c r="E11">
        <v>2016</v>
      </c>
      <c r="F11">
        <v>2017</v>
      </c>
      <c r="G11">
        <v>2018</v>
      </c>
      <c r="H11">
        <v>2019</v>
      </c>
      <c r="I11">
        <v>2020</v>
      </c>
      <c r="J11">
        <v>2021</v>
      </c>
      <c r="K11">
        <v>2022</v>
      </c>
      <c r="L11">
        <v>2023</v>
      </c>
      <c r="M11">
        <v>2024</v>
      </c>
      <c r="N11">
        <v>2025</v>
      </c>
      <c r="O11">
        <v>2026</v>
      </c>
      <c r="P11">
        <v>2027</v>
      </c>
      <c r="Q11">
        <v>2028</v>
      </c>
      <c r="R11">
        <v>2029</v>
      </c>
      <c r="S11">
        <v>2030</v>
      </c>
    </row>
    <row r="12" spans="1:19" x14ac:dyDescent="0.25">
      <c r="A12" t="s">
        <v>104</v>
      </c>
      <c r="B12">
        <f>SUM(Commercial!N11,Commercial!N33,Commercial!N55,Commercial!N77,Commercial!N99,Commercial!N121,Commercial!N143,Commercial!N165,Commercial!N187)*10^9</f>
        <v>7542000000</v>
      </c>
      <c r="C12">
        <f>SUM(Commercial!O11,Commercial!O33,Commercial!O55,Commercial!O77,Commercial!O99,Commercial!O121,Commercial!O143,Commercial!O165,Commercial!O187)*10^9</f>
        <v>7620000000</v>
      </c>
      <c r="D12">
        <f>SUM(Commercial!P11,Commercial!P33,Commercial!P55,Commercial!P77,Commercial!P99,Commercial!P121,Commercial!P143,Commercial!P165,Commercial!P187)*10^9</f>
        <v>7705000000</v>
      </c>
      <c r="E12">
        <f>SUM(Commercial!Q11,Commercial!Q33,Commercial!Q55,Commercial!Q77,Commercial!Q99,Commercial!Q121,Commercial!Q143,Commercial!Q165,Commercial!Q187)*10^9</f>
        <v>7757000000</v>
      </c>
      <c r="F12">
        <f>SUM(Commercial!R11,Commercial!R33,Commercial!R55,Commercial!R77,Commercial!R99,Commercial!R121,Commercial!R143,Commercial!R165,Commercial!R187)*10^9</f>
        <v>7841000000</v>
      </c>
      <c r="G12">
        <f>SUM(Commercial!S11,Commercial!S33,Commercial!S55,Commercial!S77,Commercial!S99,Commercial!S121,Commercial!S143,Commercial!S165,Commercial!S187)*10^9</f>
        <v>7886000000</v>
      </c>
      <c r="H12">
        <f>SUM(Commercial!T11,Commercial!T33,Commercial!T55,Commercial!T77,Commercial!T99,Commercial!T121,Commercial!T143,Commercial!T165,Commercial!T187)*10^9</f>
        <v>7924000000</v>
      </c>
      <c r="I12">
        <f>SUM(Commercial!U11,Commercial!U33,Commercial!U55,Commercial!U77,Commercial!U99,Commercial!U121,Commercial!U143,Commercial!U165,Commercial!U187)*10^9</f>
        <v>7908000000</v>
      </c>
      <c r="J12">
        <f>SUM(Commercial!V11,Commercial!V33,Commercial!V55,Commercial!V77,Commercial!V99,Commercial!V121,Commercial!V143,Commercial!V165,Commercial!V187)*10^9</f>
        <v>7910000000</v>
      </c>
      <c r="K12">
        <f>SUM(Commercial!W11,Commercial!W33,Commercial!W55,Commercial!W77,Commercial!W99,Commercial!W121,Commercial!W143,Commercial!W165,Commercial!W187)*10^9</f>
        <v>7898999999.999999</v>
      </c>
      <c r="L12">
        <f>SUM(Commercial!X11,Commercial!X33,Commercial!X55,Commercial!X77,Commercial!X99,Commercial!X121,Commercial!X143,Commercial!X165,Commercial!X187)*10^9</f>
        <v>7858999999.999999</v>
      </c>
      <c r="M12">
        <f>SUM(Commercial!Y11,Commercial!Y33,Commercial!Y55,Commercial!Y77,Commercial!Y99,Commercial!Y121,Commercial!Y143,Commercial!Y165,Commercial!Y187)*10^9</f>
        <v>7802000000.000001</v>
      </c>
      <c r="N12">
        <f>SUM(Commercial!Z11,Commercial!Z33,Commercial!Z55,Commercial!Z77,Commercial!Z99,Commercial!Z121,Commercial!Z143,Commercial!Z165,Commercial!Z187)*10^9</f>
        <v>7788999999.999999</v>
      </c>
      <c r="O12">
        <f>SUM(Commercial!AA11,Commercial!AA33,Commercial!AA55,Commercial!AA77,Commercial!AA99,Commercial!AA121,Commercial!AA143,Commercial!AA165,Commercial!AA187)*10^9</f>
        <v>7791000000</v>
      </c>
      <c r="P12">
        <f>SUM(Commercial!AB11,Commercial!AB33,Commercial!AB55,Commercial!AB77,Commercial!AB99,Commercial!AB121,Commercial!AB143,Commercial!AB165,Commercial!AB187)*10^9</f>
        <v>7751000000</v>
      </c>
      <c r="Q12">
        <f>SUM(Commercial!AC11,Commercial!AC33,Commercial!AC55,Commercial!AC77,Commercial!AC99,Commercial!AC121,Commercial!AC143,Commercial!AC165,Commercial!AC187)*10^9</f>
        <v>7719000000</v>
      </c>
      <c r="R12">
        <f>SUM(Commercial!AD11,Commercial!AD33,Commercial!AD55,Commercial!AD77,Commercial!AD99,Commercial!AD121,Commercial!AD143,Commercial!AD165,Commercial!AD187)*10^9</f>
        <v>7710000000.000001</v>
      </c>
      <c r="S12">
        <f>SUM(Commercial!AE11,Commercial!AE33,Commercial!AE55,Commercial!AE77,Commercial!AE99,Commercial!AE121,Commercial!AE143,Commercial!AE165,Commercial!AE187)*10^9</f>
        <v>7684000000</v>
      </c>
    </row>
    <row r="13" spans="1:19" x14ac:dyDescent="0.25">
      <c r="A13" t="s">
        <v>161</v>
      </c>
      <c r="B13">
        <f>SUM(Commercial!N14,Commercial!N20,Commercial!N36,Commercial!N42,Commercial!N58,Commercial!N64,Commercial!N80,Commercial!N86,Commercial!N102,Commercial!N108,Commercial!N124,Commercial!N130,Commercial!N146,Commercial!N152,Commercial!N168,Commercial!N174,Commercial!N190,Commercial!N196)*10^9</f>
        <v>31946000000</v>
      </c>
      <c r="C13">
        <f>SUM(Commercial!O14,Commercial!O20,Commercial!O36,Commercial!O42,Commercial!O58,Commercial!O64,Commercial!O80,Commercial!O86,Commercial!O102,Commercial!O108,Commercial!O124,Commercial!O130,Commercial!O146,Commercial!O152,Commercial!O168,Commercial!O174,Commercial!O190,Commercial!O196)*10^9</f>
        <v>32204000000</v>
      </c>
      <c r="D13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</f>
        <v>32856000000</v>
      </c>
      <c r="E13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</f>
        <v>33433000000</v>
      </c>
      <c r="F13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</f>
        <v>34193999999.999996</v>
      </c>
      <c r="G13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</f>
        <v>34705000000</v>
      </c>
      <c r="H13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</f>
        <v>35127999999.999992</v>
      </c>
      <c r="I13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</f>
        <v>35342000000</v>
      </c>
      <c r="J13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</f>
        <v>35573999999.999992</v>
      </c>
      <c r="K13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</f>
        <v>35699000000</v>
      </c>
      <c r="L13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</f>
        <v>35685000000</v>
      </c>
      <c r="M13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</f>
        <v>35663000000</v>
      </c>
      <c r="N13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</f>
        <v>35729000000</v>
      </c>
      <c r="O13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</f>
        <v>35760000000</v>
      </c>
      <c r="P13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</f>
        <v>35797000000</v>
      </c>
      <c r="Q13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</f>
        <v>35877000000</v>
      </c>
      <c r="R13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</f>
        <v>36035000000</v>
      </c>
      <c r="S13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</f>
        <v>36213000000.000008</v>
      </c>
    </row>
    <row r="14" spans="1:19" x14ac:dyDescent="0.25">
      <c r="A14" t="s">
        <v>1027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150</v>
      </c>
      <c r="B15">
        <f>SUM(Commercial!N26,Commercial!N48,Commercial!N70,Commercial!N92,Commercial!N114,Commercial!N136,Commercial!N158,Commercial!N180,Commercial!N202)*10^9</f>
        <v>1539000000</v>
      </c>
      <c r="C15">
        <f>SUM(Commercial!O26,Commercial!O48,Commercial!O70,Commercial!O92,Commercial!O114,Commercial!O136,Commercial!O158,Commercial!O180,Commercial!O202)*10^9</f>
        <v>1464000000.0000002</v>
      </c>
      <c r="D15">
        <f>SUM(Commercial!P26,Commercial!P48,Commercial!P70,Commercial!P92,Commercial!P114,Commercial!P136,Commercial!P158,Commercial!P180,Commercial!P202)*10^9</f>
        <v>1476000000.0000002</v>
      </c>
      <c r="E15">
        <f>SUM(Commercial!Q26,Commercial!Q48,Commercial!Q70,Commercial!Q92,Commercial!Q114,Commercial!Q136,Commercial!Q158,Commercial!Q180,Commercial!Q202)*10^9</f>
        <v>1492000000</v>
      </c>
      <c r="F15">
        <f>SUM(Commercial!R26,Commercial!R48,Commercial!R70,Commercial!R92,Commercial!R114,Commercial!R136,Commercial!R158,Commercial!R180,Commercial!R202)*10^9</f>
        <v>1523000000</v>
      </c>
      <c r="G15">
        <f>SUM(Commercial!S26,Commercial!S48,Commercial!S70,Commercial!S92,Commercial!S114,Commercial!S136,Commercial!S158,Commercial!S180,Commercial!S202)*10^9</f>
        <v>1546000000</v>
      </c>
      <c r="H15">
        <f>SUM(Commercial!T26,Commercial!T48,Commercial!T70,Commercial!T92,Commercial!T114,Commercial!T136,Commercial!T158,Commercial!T180,Commercial!T202)*10^9</f>
        <v>1573000000</v>
      </c>
      <c r="I15">
        <f>SUM(Commercial!U26,Commercial!U48,Commercial!U70,Commercial!U92,Commercial!U114,Commercial!U136,Commercial!U158,Commercial!U180,Commercial!U202)*10^9</f>
        <v>1679999999.9999998</v>
      </c>
      <c r="J15">
        <f>SUM(Commercial!V26,Commercial!V48,Commercial!V70,Commercial!V92,Commercial!V114,Commercial!V136,Commercial!V158,Commercial!V180,Commercial!V202)*10^9</f>
        <v>1710000000</v>
      </c>
      <c r="K15">
        <f>SUM(Commercial!W26,Commercial!W48,Commercial!W70,Commercial!W92,Commercial!W114,Commercial!W136,Commercial!W158,Commercial!W180,Commercial!W202)*10^9</f>
        <v>1726000000.0000002</v>
      </c>
      <c r="L15">
        <f>SUM(Commercial!X26,Commercial!X48,Commercial!X70,Commercial!X92,Commercial!X114,Commercial!X136,Commercial!X158,Commercial!X180,Commercial!X202)*10^9</f>
        <v>1736999999.9999998</v>
      </c>
      <c r="M15">
        <f>SUM(Commercial!Y26,Commercial!Y48,Commercial!Y70,Commercial!Y92,Commercial!Y114,Commercial!Y136,Commercial!Y158,Commercial!Y180,Commercial!Y202)*10^9</f>
        <v>1741000000</v>
      </c>
      <c r="N15">
        <f>SUM(Commercial!Z26,Commercial!Z48,Commercial!Z70,Commercial!Z92,Commercial!Z114,Commercial!Z136,Commercial!Z158,Commercial!Z180,Commercial!Z202)*10^9</f>
        <v>1758000000.0000002</v>
      </c>
      <c r="O15">
        <f>SUM(Commercial!AA26,Commercial!AA48,Commercial!AA70,Commercial!AA92,Commercial!AA114,Commercial!AA136,Commercial!AA158,Commercial!AA180,Commercial!AA202)*10^9</f>
        <v>1767000000</v>
      </c>
      <c r="P15">
        <f>SUM(Commercial!AB26,Commercial!AB48,Commercial!AB70,Commercial!AB92,Commercial!AB114,Commercial!AB136,Commercial!AB158,Commercial!AB180,Commercial!AB202)*10^9</f>
        <v>1775000000</v>
      </c>
      <c r="Q15">
        <f>SUM(Commercial!AC26,Commercial!AC48,Commercial!AC70,Commercial!AC92,Commercial!AC114,Commercial!AC136,Commercial!AC158,Commercial!AC180,Commercial!AC202)*10^9</f>
        <v>1780000000</v>
      </c>
      <c r="R15">
        <f>SUM(Commercial!AD26,Commercial!AD48,Commercial!AD70,Commercial!AD92,Commercial!AD114,Commercial!AD136,Commercial!AD158,Commercial!AD180,Commercial!AD202)*10^9</f>
        <v>1790000000.0000002</v>
      </c>
      <c r="S15">
        <f>SUM(Commercial!AE26,Commercial!AE48,Commercial!AE70,Commercial!AE92,Commercial!AE114,Commercial!AE136,Commercial!AE158,Commercial!AE180,Commercial!AE202)*10^9</f>
        <v>1803000000</v>
      </c>
    </row>
    <row r="16" spans="1:19" x14ac:dyDescent="0.25">
      <c r="A16" t="s">
        <v>162</v>
      </c>
      <c r="B16">
        <f>SUM(Commercial!N17,Commercial!N23,Commercial!N29,Commercial!N39,Commercial!N45,Commercial!N51,Commercial!N61,Commercial!N67,Commercial!N73,Commercial!N83,Commercial!N89,Commercial!N95,Commercial!N105,Commercial!N111,Commercial!N117,Commercial!N127,Commercial!N133,Commercial!N139,Commercial!N149,Commercial!N155,Commercial!N161,Commercial!N171,Commercial!N177,Commercial!N183,Commercial!N193,Commercial!N199,Commercial!N205)*10^9</f>
        <v>35682000000</v>
      </c>
      <c r="C16">
        <f>SUM(Commercial!O17,Commercial!O23,Commercial!O29,Commercial!O39,Commercial!O45,Commercial!O51,Commercial!O61,Commercial!O67,Commercial!O73,Commercial!O83,Commercial!O89,Commercial!O95,Commercial!O105,Commercial!O111,Commercial!O117,Commercial!O127,Commercial!O133,Commercial!O139,Commercial!O149,Commercial!O155,Commercial!O161,Commercial!O171,Commercial!O177,Commercial!O183,Commercial!O193,Commercial!O199,Commercial!O205)*10^9</f>
        <v>35715000000</v>
      </c>
      <c r="D16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</f>
        <v>36038000000</v>
      </c>
      <c r="E16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</f>
        <v>36381000000</v>
      </c>
      <c r="F16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</f>
        <v>38559999999.999992</v>
      </c>
      <c r="G16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</f>
        <v>38812999999.999992</v>
      </c>
      <c r="H16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</f>
        <v>38961000000</v>
      </c>
      <c r="I16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</f>
        <v>39061000000</v>
      </c>
      <c r="J16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</f>
        <v>39185999999.999992</v>
      </c>
      <c r="K16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</f>
        <v>39271000000.000008</v>
      </c>
      <c r="L16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</f>
        <v>39345000000.000015</v>
      </c>
      <c r="M16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</f>
        <v>39508000000.000008</v>
      </c>
      <c r="N16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</f>
        <v>39825000000</v>
      </c>
      <c r="O16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</f>
        <v>40113000000</v>
      </c>
      <c r="P16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</f>
        <v>40392000000.000008</v>
      </c>
      <c r="Q16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</f>
        <v>40697000000</v>
      </c>
      <c r="R16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</f>
        <v>41041000000</v>
      </c>
      <c r="S16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</f>
        <v>41352000000.000008</v>
      </c>
    </row>
    <row r="17" spans="1:19" x14ac:dyDescent="0.25">
      <c r="A17" t="s">
        <v>163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S7"/>
  <sheetViews>
    <sheetView workbookViewId="0"/>
  </sheetViews>
  <sheetFormatPr defaultRowHeight="14.4" x14ac:dyDescent="0.3"/>
  <cols>
    <col min="1" max="1" width="24.88671875" customWidth="1"/>
    <col min="2" max="2" width="9.21875" customWidth="1"/>
  </cols>
  <sheetData>
    <row r="1" spans="1:19" x14ac:dyDescent="0.25">
      <c r="B1">
        <v>2013</v>
      </c>
      <c r="C1">
        <v>2014</v>
      </c>
      <c r="D1">
        <v>2015</v>
      </c>
      <c r="E1">
        <v>2016</v>
      </c>
      <c r="F1">
        <v>2017</v>
      </c>
      <c r="G1">
        <v>2018</v>
      </c>
      <c r="H1">
        <v>2019</v>
      </c>
      <c r="I1">
        <v>2020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</row>
    <row r="2" spans="1:19" x14ac:dyDescent="0.25">
      <c r="A2" t="s">
        <v>1032</v>
      </c>
      <c r="B2" s="45">
        <f>Calculations!B3*About!$A$15</f>
        <v>9300185033.6639996</v>
      </c>
      <c r="C2" s="46">
        <f>Calculations!C3*About!$A$15</f>
        <v>9542040481.9109993</v>
      </c>
      <c r="D2" s="46">
        <f>Calculations!D3*About!$A$15</f>
        <v>9919935335.414999</v>
      </c>
      <c r="E2" s="46">
        <f>Calculations!E3*About!$A$15</f>
        <v>10338274950.822001</v>
      </c>
      <c r="F2" s="46">
        <f>Calculations!F3*About!$A$15</f>
        <v>11121969491.955</v>
      </c>
      <c r="G2" s="46">
        <f>Calculations!G3*About!$A$15</f>
        <v>11374096873.250999</v>
      </c>
      <c r="H2" s="46">
        <f>Calculations!H3*About!$A$15</f>
        <v>11614278183.941999</v>
      </c>
      <c r="I2" s="46">
        <f>Calculations!I3*About!$A$15</f>
        <v>11922672083.216999</v>
      </c>
      <c r="J2" s="46">
        <f>Calculations!J3*About!$A$15</f>
        <v>11783095657.851</v>
      </c>
      <c r="K2" s="46">
        <f>Calculations!K3*About!$A$15</f>
        <v>11741946898.458</v>
      </c>
      <c r="L2" s="46">
        <f>Calculations!L3*About!$A$15</f>
        <v>11706655634.667</v>
      </c>
      <c r="M2" s="46">
        <f>Calculations!M3*About!$A$15</f>
        <v>11727409065.539999</v>
      </c>
      <c r="N2" s="46">
        <f>Calculations!N3*About!$A$15</f>
        <v>11842130074.215</v>
      </c>
      <c r="O2" s="46">
        <f>Calculations!O3*About!$A$15</f>
        <v>11931084412.527</v>
      </c>
      <c r="P2" s="46">
        <f>Calculations!P3*About!$A$15</f>
        <v>12012867345.045</v>
      </c>
      <c r="Q2" s="46">
        <f>Calculations!Q3*About!$A$15</f>
        <v>12067826027.816999</v>
      </c>
      <c r="R2" s="46">
        <f>Calculations!R3*About!$A$15</f>
        <v>12166277540.697001</v>
      </c>
      <c r="S2" s="46">
        <f>Calculations!S3*About!$A$15</f>
        <v>12406038275.882999</v>
      </c>
    </row>
    <row r="3" spans="1:19" x14ac:dyDescent="0.25">
      <c r="A3" t="s">
        <v>1033</v>
      </c>
      <c r="B3" s="46">
        <f>Calculations!B4*About!$A$15</f>
        <v>9581964064.3859997</v>
      </c>
      <c r="C3" s="46">
        <f>Calculations!C4*About!$A$15</f>
        <v>10794859834.164</v>
      </c>
      <c r="D3" s="46">
        <f>Calculations!D4*About!$A$15</f>
        <v>11545307441.177999</v>
      </c>
      <c r="E3" s="46">
        <f>Calculations!E4*About!$A$15</f>
        <v>12332630048.235001</v>
      </c>
      <c r="F3" s="46">
        <f>Calculations!F4*About!$A$15</f>
        <v>13308044661.975</v>
      </c>
      <c r="G3" s="46">
        <f>Calculations!G4*About!$A$15</f>
        <v>13544524779.912001</v>
      </c>
      <c r="H3" s="46">
        <f>Calculations!H4*About!$A$15</f>
        <v>13564029769.289999</v>
      </c>
      <c r="I3" s="46">
        <f>Calculations!I4*About!$A$15</f>
        <v>13562842729.065001</v>
      </c>
      <c r="J3" s="46">
        <f>Calculations!J4*About!$A$15</f>
        <v>13497875374.767</v>
      </c>
      <c r="K3" s="46">
        <f>Calculations!K4*About!$A$15</f>
        <v>13512733129.917</v>
      </c>
      <c r="L3" s="46">
        <f>Calculations!L4*About!$A$15</f>
        <v>13740808334.862</v>
      </c>
      <c r="M3" s="46">
        <f>Calculations!M4*About!$A$15</f>
        <v>13908206913.362999</v>
      </c>
      <c r="N3" s="46">
        <f>Calculations!N4*About!$A$15</f>
        <v>14091847553.993999</v>
      </c>
      <c r="O3" s="46">
        <f>Calculations!O4*About!$A$15</f>
        <v>14288767119.9</v>
      </c>
      <c r="P3" s="46">
        <f>Calculations!P4*About!$A$15</f>
        <v>14226013256.216999</v>
      </c>
      <c r="Q3" s="46">
        <f>Calculations!Q4*About!$A$15</f>
        <v>14005564827.282</v>
      </c>
      <c r="R3" s="46">
        <f>Calculations!R4*About!$A$15</f>
        <v>13854392736.051001</v>
      </c>
      <c r="S3" s="46">
        <f>Calculations!S4*About!$A$15</f>
        <v>13585789411.131001</v>
      </c>
    </row>
    <row r="4" spans="1:19" x14ac:dyDescent="0.25">
      <c r="A4" t="s">
        <v>1034</v>
      </c>
      <c r="B4" s="46">
        <f>Calculations!B5*About!$A$15</f>
        <v>0</v>
      </c>
      <c r="C4" s="46">
        <f>Calculations!C5*About!$A$15</f>
        <v>0</v>
      </c>
      <c r="D4" s="46">
        <f>Calculations!D5*About!$A$15</f>
        <v>0</v>
      </c>
      <c r="E4" s="46">
        <f>Calculations!E5*About!$A$15</f>
        <v>0</v>
      </c>
      <c r="F4" s="46">
        <f>Calculations!F5*About!$A$15</f>
        <v>0</v>
      </c>
      <c r="G4" s="46">
        <f>Calculations!G5*About!$A$15</f>
        <v>0</v>
      </c>
      <c r="H4" s="46">
        <f>Calculations!H5*About!$A$15</f>
        <v>0</v>
      </c>
      <c r="I4" s="46">
        <f>Calculations!I5*About!$A$15</f>
        <v>0</v>
      </c>
      <c r="J4" s="46">
        <f>Calculations!J5*About!$A$15</f>
        <v>0</v>
      </c>
      <c r="K4" s="46">
        <f>Calculations!K5*About!$A$15</f>
        <v>0</v>
      </c>
      <c r="L4" s="46">
        <f>Calculations!L5*About!$A$15</f>
        <v>0</v>
      </c>
      <c r="M4" s="46">
        <f>Calculations!M5*About!$A$15</f>
        <v>0</v>
      </c>
      <c r="N4" s="46">
        <f>Calculations!N5*About!$A$15</f>
        <v>0</v>
      </c>
      <c r="O4" s="46">
        <f>Calculations!O5*About!$A$15</f>
        <v>0</v>
      </c>
      <c r="P4" s="46">
        <f>Calculations!P5*About!$A$15</f>
        <v>0</v>
      </c>
      <c r="Q4" s="46">
        <f>Calculations!Q5*About!$A$15</f>
        <v>0</v>
      </c>
      <c r="R4" s="46">
        <f>Calculations!R5*About!$A$15</f>
        <v>0</v>
      </c>
      <c r="S4" s="46">
        <f>Calculations!S5*About!$A$15</f>
        <v>0</v>
      </c>
    </row>
    <row r="5" spans="1:19" x14ac:dyDescent="0.25">
      <c r="A5" t="s">
        <v>1035</v>
      </c>
      <c r="B5" s="46">
        <f>Calculations!B6*About!$A$15</f>
        <v>3264925459.1100001</v>
      </c>
      <c r="C5" s="46">
        <f>Calculations!C6*About!$A$15</f>
        <v>5596854010.2930002</v>
      </c>
      <c r="D5" s="46">
        <f>Calculations!D6*About!$A$15</f>
        <v>5192701535.8470001</v>
      </c>
      <c r="E5" s="46">
        <f>Calculations!E6*About!$A$15</f>
        <v>5221020667.1700001</v>
      </c>
      <c r="F5" s="46">
        <f>Calculations!F6*About!$A$15</f>
        <v>5332386065.349</v>
      </c>
      <c r="G5" s="46">
        <f>Calculations!G6*About!$A$15</f>
        <v>5451558172.599</v>
      </c>
      <c r="H5" s="46">
        <f>Calculations!H6*About!$A$15</f>
        <v>5536746189.9750004</v>
      </c>
      <c r="I5" s="46">
        <f>Calculations!I6*About!$A$15</f>
        <v>8370446917.4549999</v>
      </c>
      <c r="J5" s="46">
        <f>Calculations!J6*About!$A$15</f>
        <v>6908953502.4300003</v>
      </c>
      <c r="K5" s="46">
        <f>Calculations!K6*About!$A$15</f>
        <v>6031516689.9329996</v>
      </c>
      <c r="L5" s="46">
        <f>Calculations!L6*About!$A$15</f>
        <v>5899727873.2139997</v>
      </c>
      <c r="M5" s="46">
        <f>Calculations!M6*About!$A$15</f>
        <v>5561112995.2769995</v>
      </c>
      <c r="N5" s="46">
        <f>Calculations!N6*About!$A$15</f>
        <v>5097308786.3039999</v>
      </c>
      <c r="O5" s="46">
        <f>Calculations!O6*About!$A$15</f>
        <v>4912067533.6949997</v>
      </c>
      <c r="P5" s="46">
        <f>Calculations!P6*About!$A$15</f>
        <v>4769225129.2769995</v>
      </c>
      <c r="Q5" s="46">
        <f>Calculations!Q6*About!$A$15</f>
        <v>4637151700.2510004</v>
      </c>
      <c r="R5" s="46">
        <f>Calculations!R6*About!$A$15</f>
        <v>4536560075.2709999</v>
      </c>
      <c r="S5" s="46">
        <f>Calculations!S6*About!$A$15</f>
        <v>4621219791.0269995</v>
      </c>
    </row>
    <row r="6" spans="1:19" x14ac:dyDescent="0.25">
      <c r="A6" t="s">
        <v>1036</v>
      </c>
      <c r="B6" s="46">
        <f>Calculations!B7*About!$A$15</f>
        <v>22810098371.696999</v>
      </c>
      <c r="C6" s="46">
        <f>Calculations!C7*About!$A$15</f>
        <v>23084204677.611</v>
      </c>
      <c r="D6" s="46">
        <f>Calculations!D7*About!$A$15</f>
        <v>25529988611.82</v>
      </c>
      <c r="E6" s="46">
        <f>Calculations!E7*About!$A$15</f>
        <v>26500998004.718998</v>
      </c>
      <c r="F6" s="46">
        <f>Calculations!F7*About!$A$15</f>
        <v>27048625648.296001</v>
      </c>
      <c r="G6" s="46">
        <f>Calculations!G7*About!$A$15</f>
        <v>27840188633.375999</v>
      </c>
      <c r="H6" s="46">
        <f>Calculations!H7*About!$A$15</f>
        <v>28361188658.334</v>
      </c>
      <c r="I6" s="46">
        <f>Calculations!I7*About!$A$15</f>
        <v>29583004481.078999</v>
      </c>
      <c r="J6" s="46">
        <f>Calculations!J7*About!$A$15</f>
        <v>30256071094.640999</v>
      </c>
      <c r="K6" s="46">
        <f>Calculations!K7*About!$A$15</f>
        <v>29576290521.161999</v>
      </c>
      <c r="L6" s="46">
        <f>Calculations!L7*About!$A$15</f>
        <v>29159964482.480999</v>
      </c>
      <c r="M6" s="46">
        <f>Calculations!M7*About!$A$15</f>
        <v>28971930631.812</v>
      </c>
      <c r="N6" s="46">
        <f>Calculations!N7*About!$A$15</f>
        <v>29215231538.598</v>
      </c>
      <c r="O6" s="46">
        <f>Calculations!O7*About!$A$15</f>
        <v>29373164317.286999</v>
      </c>
      <c r="P6" s="46">
        <f>Calculations!P7*About!$A$15</f>
        <v>29258769728.264999</v>
      </c>
      <c r="Q6" s="46">
        <f>Calculations!Q7*About!$A$15</f>
        <v>28787385257.631001</v>
      </c>
      <c r="R6" s="46">
        <f>Calculations!R7*About!$A$15</f>
        <v>29270796210.746998</v>
      </c>
      <c r="S6" s="46">
        <f>Calculations!S7*About!$A$15</f>
        <v>29543843562.387001</v>
      </c>
    </row>
    <row r="7" spans="1:19" x14ac:dyDescent="0.25">
      <c r="A7" t="s">
        <v>1037</v>
      </c>
      <c r="B7" s="46">
        <f>Calculations!B8*About!$A$15</f>
        <v>0</v>
      </c>
      <c r="C7" s="46">
        <f>Calculations!C8*About!$A$15</f>
        <v>0</v>
      </c>
      <c r="D7" s="46">
        <f>Calculations!D8*About!$A$15</f>
        <v>0</v>
      </c>
      <c r="E7" s="46">
        <f>Calculations!E8*About!$A$15</f>
        <v>0</v>
      </c>
      <c r="F7" s="46">
        <f>Calculations!F8*About!$A$15</f>
        <v>0</v>
      </c>
      <c r="G7" s="46">
        <f>Calculations!G8*About!$A$15</f>
        <v>0</v>
      </c>
      <c r="H7" s="46">
        <f>Calculations!H8*About!$A$15</f>
        <v>0</v>
      </c>
      <c r="I7" s="46">
        <f>Calculations!I8*About!$A$15</f>
        <v>0</v>
      </c>
      <c r="J7" s="46">
        <f>Calculations!J8*About!$A$15</f>
        <v>0</v>
      </c>
      <c r="K7" s="46">
        <f>Calculations!K8*About!$A$15</f>
        <v>0</v>
      </c>
      <c r="L7" s="46">
        <f>Calculations!L8*About!$A$15</f>
        <v>0</v>
      </c>
      <c r="M7" s="46">
        <f>Calculations!M8*About!$A$15</f>
        <v>0</v>
      </c>
      <c r="N7" s="46">
        <f>Calculations!N8*About!$A$15</f>
        <v>0</v>
      </c>
      <c r="O7" s="46">
        <f>Calculations!O8*About!$A$15</f>
        <v>0</v>
      </c>
      <c r="P7" s="46">
        <f>Calculations!P8*About!$A$15</f>
        <v>0</v>
      </c>
      <c r="Q7" s="46">
        <f>Calculations!Q8*About!$A$15</f>
        <v>0</v>
      </c>
      <c r="R7" s="46">
        <f>Calculations!R8*About!$A$15</f>
        <v>0</v>
      </c>
      <c r="S7" s="46">
        <f>Calculations!S8*About!$A$15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S7"/>
  <sheetViews>
    <sheetView workbookViewId="0"/>
  </sheetViews>
  <sheetFormatPr defaultRowHeight="14.4" x14ac:dyDescent="0.3"/>
  <cols>
    <col min="1" max="1" width="24.88671875" customWidth="1"/>
    <col min="2" max="2" width="9" customWidth="1"/>
  </cols>
  <sheetData>
    <row r="1" spans="1:19" x14ac:dyDescent="0.25">
      <c r="B1">
        <v>2013</v>
      </c>
      <c r="C1">
        <v>2014</v>
      </c>
      <c r="D1">
        <v>2015</v>
      </c>
      <c r="E1">
        <v>2016</v>
      </c>
      <c r="F1">
        <v>2017</v>
      </c>
      <c r="G1">
        <v>2018</v>
      </c>
      <c r="H1">
        <v>2019</v>
      </c>
      <c r="I1">
        <v>2020</v>
      </c>
      <c r="J1">
        <v>2021</v>
      </c>
      <c r="K1">
        <v>2022</v>
      </c>
      <c r="L1">
        <v>2023</v>
      </c>
      <c r="M1">
        <v>2024</v>
      </c>
      <c r="N1">
        <v>2025</v>
      </c>
      <c r="O1">
        <v>2026</v>
      </c>
      <c r="P1">
        <v>2027</v>
      </c>
      <c r="Q1">
        <v>2028</v>
      </c>
      <c r="R1">
        <v>2029</v>
      </c>
      <c r="S1">
        <v>2030</v>
      </c>
    </row>
    <row r="2" spans="1:19" x14ac:dyDescent="0.25">
      <c r="A2" t="s">
        <v>1032</v>
      </c>
      <c r="B2">
        <f>Calculations!B12*About!$A$15</f>
        <v>7443954000</v>
      </c>
      <c r="C2" s="46">
        <f>Calculations!C12*About!$A$15</f>
        <v>7520940000</v>
      </c>
      <c r="D2" s="46">
        <f>Calculations!D12*About!$A$15</f>
        <v>7604835000</v>
      </c>
      <c r="E2" s="46">
        <f>Calculations!E12*About!$A$15</f>
        <v>7656159000</v>
      </c>
      <c r="F2" s="46">
        <f>Calculations!F12*About!$A$15</f>
        <v>7739067000</v>
      </c>
      <c r="G2" s="46">
        <f>Calculations!G12*About!$A$15</f>
        <v>7783482000</v>
      </c>
      <c r="H2" s="46">
        <f>Calculations!H12*About!$A$15</f>
        <v>7820988000</v>
      </c>
      <c r="I2" s="46">
        <f>Calculations!I12*About!$A$15</f>
        <v>7805196000</v>
      </c>
      <c r="J2" s="46">
        <f>Calculations!J12*About!$A$15</f>
        <v>7807170000</v>
      </c>
      <c r="K2" s="46">
        <f>Calculations!K12*About!$A$15</f>
        <v>7796312999.999999</v>
      </c>
      <c r="L2" s="46">
        <f>Calculations!L12*About!$A$15</f>
        <v>7756832999.999999</v>
      </c>
      <c r="M2" s="46">
        <f>Calculations!M12*About!$A$15</f>
        <v>7700574000.000001</v>
      </c>
      <c r="N2" s="46">
        <f>Calculations!N12*About!$A$15</f>
        <v>7687742999.999999</v>
      </c>
      <c r="O2" s="46">
        <f>Calculations!O12*About!$A$15</f>
        <v>7689717000</v>
      </c>
      <c r="P2" s="46">
        <f>Calculations!P12*About!$A$15</f>
        <v>7650237000</v>
      </c>
      <c r="Q2" s="46">
        <f>Calculations!Q12*About!$A$15</f>
        <v>7618653000</v>
      </c>
      <c r="R2" s="46">
        <f>Calculations!R12*About!$A$15</f>
        <v>7609770000.000001</v>
      </c>
      <c r="S2" s="46">
        <f>Calculations!S12*About!$A$15</f>
        <v>7584108000</v>
      </c>
    </row>
    <row r="3" spans="1:19" x14ac:dyDescent="0.25">
      <c r="A3" t="s">
        <v>1033</v>
      </c>
      <c r="B3" s="46">
        <f>Calculations!B13*About!$A$15</f>
        <v>31530702000</v>
      </c>
      <c r="C3" s="46">
        <f>Calculations!C13*About!$A$15</f>
        <v>31785348000</v>
      </c>
      <c r="D3" s="46">
        <f>Calculations!D13*About!$A$15</f>
        <v>32428872000</v>
      </c>
      <c r="E3" s="46">
        <f>Calculations!E13*About!$A$15</f>
        <v>32998371000</v>
      </c>
      <c r="F3" s="46">
        <f>Calculations!F13*About!$A$15</f>
        <v>33749477999.999996</v>
      </c>
      <c r="G3" s="46">
        <f>Calculations!G13*About!$A$15</f>
        <v>34253835000</v>
      </c>
      <c r="H3" s="46">
        <f>Calculations!H13*About!$A$15</f>
        <v>34671335999.999992</v>
      </c>
      <c r="I3" s="46">
        <f>Calculations!I13*About!$A$15</f>
        <v>34882554000</v>
      </c>
      <c r="J3" s="46">
        <f>Calculations!J13*About!$A$15</f>
        <v>35111537999.999992</v>
      </c>
      <c r="K3" s="46">
        <f>Calculations!K13*About!$A$15</f>
        <v>35234913000</v>
      </c>
      <c r="L3" s="46">
        <f>Calculations!L13*About!$A$15</f>
        <v>35221095000</v>
      </c>
      <c r="M3" s="46">
        <f>Calculations!M13*About!$A$15</f>
        <v>35199381000</v>
      </c>
      <c r="N3" s="46">
        <f>Calculations!N13*About!$A$15</f>
        <v>35264523000</v>
      </c>
      <c r="O3" s="46">
        <f>Calculations!O13*About!$A$15</f>
        <v>35295120000</v>
      </c>
      <c r="P3" s="46">
        <f>Calculations!P13*About!$A$15</f>
        <v>35331639000</v>
      </c>
      <c r="Q3" s="46">
        <f>Calculations!Q13*About!$A$15</f>
        <v>35410599000</v>
      </c>
      <c r="R3" s="46">
        <f>Calculations!R13*About!$A$15</f>
        <v>35566545000</v>
      </c>
      <c r="S3" s="46">
        <f>Calculations!S13*About!$A$15</f>
        <v>35742231000.000008</v>
      </c>
    </row>
    <row r="4" spans="1:19" x14ac:dyDescent="0.25">
      <c r="A4" t="s">
        <v>1034</v>
      </c>
      <c r="B4" s="46">
        <f>Calculations!B14*About!$A$15</f>
        <v>0</v>
      </c>
      <c r="C4" s="46">
        <f>Calculations!C14*About!$A$15</f>
        <v>0</v>
      </c>
      <c r="D4" s="46">
        <f>Calculations!D14*About!$A$15</f>
        <v>0</v>
      </c>
      <c r="E4" s="46">
        <f>Calculations!E14*About!$A$15</f>
        <v>0</v>
      </c>
      <c r="F4" s="46">
        <f>Calculations!F14*About!$A$15</f>
        <v>0</v>
      </c>
      <c r="G4" s="46">
        <f>Calculations!G14*About!$A$15</f>
        <v>0</v>
      </c>
      <c r="H4" s="46">
        <f>Calculations!H14*About!$A$15</f>
        <v>0</v>
      </c>
      <c r="I4" s="46">
        <f>Calculations!I14*About!$A$15</f>
        <v>0</v>
      </c>
      <c r="J4" s="46">
        <f>Calculations!J14*About!$A$15</f>
        <v>0</v>
      </c>
      <c r="K4" s="46">
        <f>Calculations!K14*About!$A$15</f>
        <v>0</v>
      </c>
      <c r="L4" s="46">
        <f>Calculations!L14*About!$A$15</f>
        <v>0</v>
      </c>
      <c r="M4" s="46">
        <f>Calculations!M14*About!$A$15</f>
        <v>0</v>
      </c>
      <c r="N4" s="46">
        <f>Calculations!N14*About!$A$15</f>
        <v>0</v>
      </c>
      <c r="O4" s="46">
        <f>Calculations!O14*About!$A$15</f>
        <v>0</v>
      </c>
      <c r="P4" s="46">
        <f>Calculations!P14*About!$A$15</f>
        <v>0</v>
      </c>
      <c r="Q4" s="46">
        <f>Calculations!Q14*About!$A$15</f>
        <v>0</v>
      </c>
      <c r="R4" s="46">
        <f>Calculations!R14*About!$A$15</f>
        <v>0</v>
      </c>
      <c r="S4" s="46">
        <f>Calculations!S14*About!$A$15</f>
        <v>0</v>
      </c>
    </row>
    <row r="5" spans="1:19" x14ac:dyDescent="0.25">
      <c r="A5" t="s">
        <v>1035</v>
      </c>
      <c r="B5" s="46">
        <f>Calculations!B15*About!$A$15</f>
        <v>1518993000</v>
      </c>
      <c r="C5" s="46">
        <f>Calculations!C15*About!$A$15</f>
        <v>1444968000.0000002</v>
      </c>
      <c r="D5" s="46">
        <f>Calculations!D15*About!$A$15</f>
        <v>1456812000.0000002</v>
      </c>
      <c r="E5" s="46">
        <f>Calculations!E15*About!$A$15</f>
        <v>1472604000</v>
      </c>
      <c r="F5" s="46">
        <f>Calculations!F15*About!$A$15</f>
        <v>1503201000</v>
      </c>
      <c r="G5" s="46">
        <f>Calculations!G15*About!$A$15</f>
        <v>1525902000</v>
      </c>
      <c r="H5" s="46">
        <f>Calculations!H15*About!$A$15</f>
        <v>1552551000</v>
      </c>
      <c r="I5" s="46">
        <f>Calculations!I15*About!$A$15</f>
        <v>1658159999.9999998</v>
      </c>
      <c r="J5" s="46">
        <f>Calculations!J15*About!$A$15</f>
        <v>1687770000</v>
      </c>
      <c r="K5" s="46">
        <f>Calculations!K15*About!$A$15</f>
        <v>1703562000.0000002</v>
      </c>
      <c r="L5" s="46">
        <f>Calculations!L15*About!$A$15</f>
        <v>1714418999.9999998</v>
      </c>
      <c r="M5" s="46">
        <f>Calculations!M15*About!$A$15</f>
        <v>1718367000</v>
      </c>
      <c r="N5" s="46">
        <f>Calculations!N15*About!$A$15</f>
        <v>1735146000.0000002</v>
      </c>
      <c r="O5" s="46">
        <f>Calculations!O15*About!$A$15</f>
        <v>1744029000</v>
      </c>
      <c r="P5" s="46">
        <f>Calculations!P15*About!$A$15</f>
        <v>1751925000</v>
      </c>
      <c r="Q5" s="46">
        <f>Calculations!Q15*About!$A$15</f>
        <v>1756860000</v>
      </c>
      <c r="R5" s="46">
        <f>Calculations!R15*About!$A$15</f>
        <v>1766730000.0000002</v>
      </c>
      <c r="S5" s="46">
        <f>Calculations!S15*About!$A$15</f>
        <v>1779561000</v>
      </c>
    </row>
    <row r="6" spans="1:19" x14ac:dyDescent="0.25">
      <c r="A6" t="s">
        <v>1036</v>
      </c>
      <c r="B6" s="46">
        <f>Calculations!B16*About!$A$15</f>
        <v>35218134000</v>
      </c>
      <c r="C6" s="46">
        <f>Calculations!C16*About!$A$15</f>
        <v>35250705000</v>
      </c>
      <c r="D6" s="46">
        <f>Calculations!D16*About!$A$15</f>
        <v>35569506000</v>
      </c>
      <c r="E6" s="46">
        <f>Calculations!E16*About!$A$15</f>
        <v>35908047000</v>
      </c>
      <c r="F6" s="46">
        <f>Calculations!F16*About!$A$15</f>
        <v>38058719999.999992</v>
      </c>
      <c r="G6" s="46">
        <f>Calculations!G16*About!$A$15</f>
        <v>38308430999.999992</v>
      </c>
      <c r="H6" s="46">
        <f>Calculations!H16*About!$A$15</f>
        <v>38454507000</v>
      </c>
      <c r="I6" s="46">
        <f>Calculations!I16*About!$A$15</f>
        <v>38553207000</v>
      </c>
      <c r="J6" s="46">
        <f>Calculations!J16*About!$A$15</f>
        <v>38676581999.999992</v>
      </c>
      <c r="K6" s="46">
        <f>Calculations!K16*About!$A$15</f>
        <v>38760477000.000008</v>
      </c>
      <c r="L6" s="46">
        <f>Calculations!L16*About!$A$15</f>
        <v>38833515000.000015</v>
      </c>
      <c r="M6" s="46">
        <f>Calculations!M16*About!$A$15</f>
        <v>38994396000.000008</v>
      </c>
      <c r="N6" s="46">
        <f>Calculations!N16*About!$A$15</f>
        <v>39307275000</v>
      </c>
      <c r="O6" s="46">
        <f>Calculations!O16*About!$A$15</f>
        <v>39591531000</v>
      </c>
      <c r="P6" s="46">
        <f>Calculations!P16*About!$A$15</f>
        <v>39866904000.000008</v>
      </c>
      <c r="Q6" s="46">
        <f>Calculations!Q16*About!$A$15</f>
        <v>40167939000</v>
      </c>
      <c r="R6" s="46">
        <f>Calculations!R16*About!$A$15</f>
        <v>40507467000</v>
      </c>
      <c r="S6" s="46">
        <f>Calculations!S16*About!$A$15</f>
        <v>40814424000.000008</v>
      </c>
    </row>
    <row r="7" spans="1:19" x14ac:dyDescent="0.25">
      <c r="A7" t="s">
        <v>1037</v>
      </c>
      <c r="B7" s="46">
        <f>Calculations!B17*About!$A$15</f>
        <v>0</v>
      </c>
      <c r="C7" s="46">
        <f>Calculations!C17*About!$A$15</f>
        <v>0</v>
      </c>
      <c r="D7" s="46">
        <f>Calculations!D17*About!$A$15</f>
        <v>0</v>
      </c>
      <c r="E7" s="46">
        <f>Calculations!E17*About!$A$15</f>
        <v>0</v>
      </c>
      <c r="F7" s="46">
        <f>Calculations!F17*About!$A$15</f>
        <v>0</v>
      </c>
      <c r="G7" s="46">
        <f>Calculations!G17*About!$A$15</f>
        <v>0</v>
      </c>
      <c r="H7" s="46">
        <f>Calculations!H17*About!$A$15</f>
        <v>0</v>
      </c>
      <c r="I7" s="46">
        <f>Calculations!I17*About!$A$15</f>
        <v>0</v>
      </c>
      <c r="J7" s="46">
        <f>Calculations!J17*About!$A$15</f>
        <v>0</v>
      </c>
      <c r="K7" s="46">
        <f>Calculations!K17*About!$A$15</f>
        <v>0</v>
      </c>
      <c r="L7" s="46">
        <f>Calculations!L17*About!$A$15</f>
        <v>0</v>
      </c>
      <c r="M7" s="46">
        <f>Calculations!M17*About!$A$15</f>
        <v>0</v>
      </c>
      <c r="N7" s="46">
        <f>Calculations!N17*About!$A$15</f>
        <v>0</v>
      </c>
      <c r="O7" s="46">
        <f>Calculations!O17*About!$A$15</f>
        <v>0</v>
      </c>
      <c r="P7" s="46">
        <f>Calculations!P17*About!$A$15</f>
        <v>0</v>
      </c>
      <c r="Q7" s="46">
        <f>Calculations!Q17*About!$A$15</f>
        <v>0</v>
      </c>
      <c r="R7" s="46">
        <f>Calculations!R17*About!$A$15</f>
        <v>0</v>
      </c>
      <c r="S7" s="46">
        <f>Calculations!S17*About!$A$15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Commercial</vt:lpstr>
      <vt:lpstr>Residential</vt:lpstr>
      <vt:lpstr>Calculations</vt:lpstr>
      <vt:lpstr>BASoBC-residential</vt:lpstr>
      <vt:lpstr>BASoBC-commercial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Jeffrey Rissman</cp:lastModifiedBy>
  <dcterms:created xsi:type="dcterms:W3CDTF">2015-06-22T19:19:55Z</dcterms:created>
  <dcterms:modified xsi:type="dcterms:W3CDTF">2015-08-14T06:15:40Z</dcterms:modified>
</cp:coreProperties>
</file>