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20100" windowHeight="9264"/>
  </bookViews>
  <sheets>
    <sheet name="About" sheetId="1" r:id="rId1"/>
    <sheet name="Calculations" sheetId="2" r:id="rId2"/>
    <sheet name="Best Mgmt Practices Rate" sheetId="4" r:id="rId3"/>
    <sheet name="PCRfIFM" sheetId="3" r:id="rId4"/>
  </sheets>
  <calcPr calcId="145621"/>
</workbook>
</file>

<file path=xl/calcChain.xml><?xml version="1.0" encoding="utf-8"?>
<calcChain xmlns="http://schemas.openxmlformats.org/spreadsheetml/2006/main">
  <c r="B2" i="3" l="1"/>
  <c r="A20" i="2"/>
  <c r="A8" i="2"/>
  <c r="A16" i="2"/>
  <c r="A3" i="2"/>
  <c r="A14" i="2"/>
  <c r="A6" i="2"/>
</calcChain>
</file>

<file path=xl/sharedStrings.xml><?xml version="1.0" encoding="utf-8"?>
<sst xmlns="http://schemas.openxmlformats.org/spreadsheetml/2006/main" count="128" uniqueCount="102">
  <si>
    <t>PCRfIFM Potential CO2 Reduction from Improved Forest Management</t>
  </si>
  <si>
    <t>Sources:</t>
  </si>
  <si>
    <t>U.S. Forest Service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</si>
  <si>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</si>
  <si>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</si>
  <si>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</si>
  <si>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Total Forest Acreage and Rate of Use of Best Management Practices</t>
  </si>
  <si>
    <t>Total forest acreage:</t>
  </si>
  <si>
    <t>Rate of use of best management practices:</t>
  </si>
  <si>
    <t>Table 20-1</t>
  </si>
  <si>
    <t>Total U.S. Forest Acreage</t>
  </si>
  <si>
    <t>million acres</t>
  </si>
  <si>
    <t>Connecticut</t>
  </si>
  <si>
    <t>NA</t>
  </si>
  <si>
    <t>Alabama</t>
  </si>
  <si>
    <t>Alaska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</si>
  <si>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</si>
  <si>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</si>
  <si>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</si>
  <si>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</si>
  <si>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</si>
  <si>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</si>
  <si>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</si>
  <si>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</si>
  <si>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</si>
  <si>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</si>
  <si>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Guam</t>
  </si>
  <si>
    <t>Indiana</t>
  </si>
  <si>
    <t>Louisiana</t>
  </si>
  <si>
    <t>Hawaii</t>
  </si>
  <si>
    <t>Massachusetts</t>
  </si>
  <si>
    <t>Mississippi</t>
  </si>
  <si>
    <t>Idaho</t>
  </si>
  <si>
    <t>Maryland</t>
  </si>
  <si>
    <t>Kansas</t>
  </si>
  <si>
    <t>Maine</t>
  </si>
  <si>
    <t>Oklahoma</t>
  </si>
  <si>
    <t>Montana</t>
  </si>
  <si>
    <t>Michigan</t>
  </si>
  <si>
    <t>Minnesota</t>
  </si>
  <si>
    <t>Nebraska</t>
  </si>
  <si>
    <t>Missouri</t>
  </si>
  <si>
    <t>Unknown</t>
  </si>
  <si>
    <t>Tennessee</t>
  </si>
  <si>
    <t>Nevada</t>
  </si>
  <si>
    <t>Texas</t>
  </si>
  <si>
    <t>Virginia</t>
  </si>
  <si>
    <t>Oregon</t>
  </si>
  <si>
    <t>Ohio</t>
  </si>
  <si>
    <t>Utah</t>
  </si>
  <si>
    <t>Pennsylvania</t>
  </si>
  <si>
    <t>Washington</t>
  </si>
  <si>
    <t>Wyoming</t>
  </si>
  <si>
    <t>Vermont</t>
  </si>
  <si>
    <t>Wisconsin</t>
  </si>
  <si>
    <t>North Carolina</t>
  </si>
  <si>
    <t>New Hampshire</t>
  </si>
  <si>
    <t>New Jersey</t>
  </si>
  <si>
    <t>New York</t>
  </si>
  <si>
    <t>Rhode Island</t>
  </si>
  <si>
    <t>West Virginia</t>
  </si>
  <si>
    <t>Puerto Rico</t>
  </si>
  <si>
    <t>South Carolina</t>
  </si>
  <si>
    <t>South Dakota</t>
  </si>
  <si>
    <t>District of Columbia</t>
  </si>
  <si>
    <t>North Dakota</t>
  </si>
  <si>
    <t>New Mexico</t>
  </si>
  <si>
    <t>Overall Rates of Forestry Best Management Practices</t>
  </si>
  <si>
    <t>NASF Norhteastern Region</t>
  </si>
  <si>
    <t>NASF Southern Group</t>
  </si>
  <si>
    <t>NASF Western Council</t>
  </si>
  <si>
    <t>Notes:</t>
  </si>
  <si>
    <t>the average of the Iowa range and remove the tilde sign from Indiana so that the numbers</t>
  </si>
  <si>
    <t>in these cells are machine-readable.</t>
  </si>
  <si>
    <t>In the original source, Iowa is listed as "25-50" and Indiana is listed as "~80".  We take</t>
  </si>
  <si>
    <t>Fraction of forest acreage already using best management practices</t>
  </si>
  <si>
    <t>Acreage of Forest Eligible for Improved Management Practices</t>
  </si>
  <si>
    <t>tons CO2 / acre / yr</t>
  </si>
  <si>
    <t>Low Estimate</t>
  </si>
  <si>
    <t>High Estimate</t>
  </si>
  <si>
    <t>Average</t>
  </si>
  <si>
    <t>Increased Annual CO2 Sequestration from Improved Management Practices per Acre</t>
  </si>
  <si>
    <t>Increased Annual CO2 Sequestration Achievable by Improved Management Practices per Acre</t>
  </si>
  <si>
    <t>acres</t>
  </si>
  <si>
    <t>g CO2 / acre / yr</t>
  </si>
  <si>
    <t>Average, converted to grams CO2</t>
  </si>
  <si>
    <t>Total Potential Annual CO2 Abatement from Improved Forest Management Practices</t>
  </si>
  <si>
    <t>Note:</t>
  </si>
  <si>
    <t>This is the total potential annual sequestration from improving forest management practices on all forested</t>
  </si>
  <si>
    <t>land that is not already managed via best practices.  Thus, at full implementation of this policy, there is no</t>
  </si>
  <si>
    <t>remaining forest that is not managed via best practices.</t>
  </si>
  <si>
    <t>Any additional forest added via the Afforestation / Reforestation policy is already assumed to be managed</t>
  </si>
  <si>
    <t>under best management practices in those calculations, so we don't need to account for those potential new</t>
  </si>
  <si>
    <t>forests in this variable.</t>
  </si>
  <si>
    <t>acres eligible for improved management practices</t>
  </si>
  <si>
    <t>g CO2 / yr</t>
  </si>
  <si>
    <t>Annual CO2 Abatement (g CO2/yr)</t>
  </si>
  <si>
    <t>Improved Forest Mgmt</t>
  </si>
  <si>
    <t>http://www.epa.gov/climate/climatechange/Downloads/ccs/ghg_mitigation_forestry_ag_2005.pdf</t>
  </si>
  <si>
    <t>Page 2-3, Table 2-1</t>
  </si>
  <si>
    <t>U.S. EPA</t>
  </si>
  <si>
    <t>Greenhouse Gas Mitigation Potential in U.S. Forestry and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</si>
</sst>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0" borderId="0" xfId="0" applyAlignment="1">
      <alignment horizontal="left" indent="1"/>
    </xf>
    <xf numFmtId="0" fontId="0" fillId="0" borderId="0" xfId="0" applyFont="1"/>
    <xf numFmtId="170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pa.gov/climate/climatechange/Downloads/ccs/ghg_mitigation_forestry_ag_2005.pdf" TargetMode="External"/><Relationship Id="rId1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4.4" x14ac:dyDescent="0.3"/>
  <cols>
    <col min="2" max="2" width="84.777343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4" t="s">
        <v>6</v>
      </c>
    </row>
    <row r="4" spans="1:2" x14ac:dyDescent="0.3">
      <c r="B4" t="s">
        <v>2</v>
      </c>
    </row>
    <row r="5" spans="1:2" x14ac:dyDescent="0.3">
      <c r="B5" s="2">
        <v>2010</v>
      </c>
    </row>
    <row r="6" spans="1:2" x14ac:dyDescent="0.3">
      <c r="B6" t="s">
        <v>3</v>
      </c>
    </row>
    <row r="7" spans="1:2" x14ac:dyDescent="0.3">
      <c r="B7" s="3" t="s">
        <v>4</v>
      </c>
    </row>
    <row r="8" spans="1:2" x14ac:dyDescent="0.3">
      <c r="B8" s="1" t="s">
        <v>7</v>
      </c>
    </row>
    <row r="9" spans="1:2" x14ac:dyDescent="0.3">
      <c r="B9" s="5" t="s">
        <v>5</v>
      </c>
    </row>
    <row r="10" spans="1:2" x14ac:dyDescent="0.3">
      <c r="B10" s="1" t="s">
        <v>8</v>
      </c>
    </row>
    <row r="11" spans="1:2" x14ac:dyDescent="0.3">
      <c r="B11" s="5" t="s">
        <v>9</v>
      </c>
    </row>
    <row r="13" spans="1:2" x14ac:dyDescent="0.3">
      <c r="B13" s="4" t="s">
        <v>81</v>
      </c>
    </row>
    <row r="14" spans="1:2" x14ac:dyDescent="0.3">
      <c r="B14" t="s">
        <v>100</v>
      </c>
    </row>
    <row r="15" spans="1:2" x14ac:dyDescent="0.3">
      <c r="B15" s="2">
        <v>2005</v>
      </c>
    </row>
    <row r="16" spans="1:2" x14ac:dyDescent="0.3">
      <c r="B16" t="s">
        <v>101</v>
      </c>
    </row>
    <row r="17" spans="1:2" x14ac:dyDescent="0.3">
      <c r="B17" s="3" t="s">
        <v>98</v>
      </c>
    </row>
    <row r="18" spans="1:2" x14ac:dyDescent="0.3">
      <c r="B18" t="s">
        <v>99</v>
      </c>
    </row>
    <row r="20" spans="1:2" x14ac:dyDescent="0.3">
      <c r="A20" s="1" t="s">
        <v>87</v>
      </c>
    </row>
    <row r="21" spans="1:2" x14ac:dyDescent="0.3">
      <c r="A21" t="s">
        <v>88</v>
      </c>
    </row>
    <row r="22" spans="1:2" x14ac:dyDescent="0.3">
      <c r="A22" t="s">
        <v>89</v>
      </c>
    </row>
    <row r="23" spans="1:2" x14ac:dyDescent="0.3">
      <c r="A23" t="s">
        <v>90</v>
      </c>
    </row>
    <row r="25" spans="1:2" x14ac:dyDescent="0.3">
      <c r="A25" t="s">
        <v>91</v>
      </c>
    </row>
    <row r="26" spans="1:2" x14ac:dyDescent="0.3">
      <c r="A26" t="s">
        <v>92</v>
      </c>
    </row>
    <row r="27" spans="1:2" x14ac:dyDescent="0.3">
      <c r="A27" t="s">
        <v>93</v>
      </c>
    </row>
  </sheetData>
  <hyperlinks>
    <hyperlink ref="B7" r:id="rId1"/>
    <hyperlink ref="B1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4.4" x14ac:dyDescent="0.3"/>
  <cols>
    <col min="1" max="1" width="10.5546875" bestFit="1" customWidth="1"/>
    <col min="2" max="2" width="20.77734375" customWidth="1"/>
  </cols>
  <sheetData>
    <row r="1" spans="1:3" x14ac:dyDescent="0.3">
      <c r="A1" s="1" t="s">
        <v>10</v>
      </c>
    </row>
    <row r="2" spans="1:3" x14ac:dyDescent="0.3">
      <c r="A2">
        <v>751</v>
      </c>
      <c r="B2" t="s">
        <v>11</v>
      </c>
    </row>
    <row r="3" spans="1:3" x14ac:dyDescent="0.3">
      <c r="A3" s="8">
        <f>A2*10^6</f>
        <v>751000000</v>
      </c>
      <c r="B3" t="s">
        <v>83</v>
      </c>
    </row>
    <row r="5" spans="1:3" x14ac:dyDescent="0.3">
      <c r="A5" s="1" t="s">
        <v>76</v>
      </c>
    </row>
    <row r="6" spans="1:3" x14ac:dyDescent="0.3">
      <c r="A6" s="7">
        <f>AVERAGE('Best Mgmt Practices Rate'!B9:B29,'Best Mgmt Practices Rate'!D9:D26,'Best Mgmt Practices Rate'!F9:F22)/100</f>
        <v>0.87514814814814812</v>
      </c>
      <c r="B6" t="s">
        <v>75</v>
      </c>
    </row>
    <row r="8" spans="1:3" x14ac:dyDescent="0.3">
      <c r="A8" s="8">
        <f>A3*(1-A6)</f>
        <v>93763740.740740761</v>
      </c>
      <c r="B8" t="s">
        <v>94</v>
      </c>
    </row>
    <row r="11" spans="1:3" x14ac:dyDescent="0.3">
      <c r="A11" s="1" t="s">
        <v>82</v>
      </c>
    </row>
    <row r="12" spans="1:3" x14ac:dyDescent="0.3">
      <c r="A12">
        <v>2.1</v>
      </c>
      <c r="B12" t="s">
        <v>77</v>
      </c>
      <c r="C12" t="s">
        <v>78</v>
      </c>
    </row>
    <row r="13" spans="1:3" x14ac:dyDescent="0.3">
      <c r="A13">
        <v>3.1</v>
      </c>
      <c r="B13" t="s">
        <v>77</v>
      </c>
      <c r="C13" t="s">
        <v>79</v>
      </c>
    </row>
    <row r="14" spans="1:3" x14ac:dyDescent="0.3">
      <c r="A14">
        <f>AVERAGE(A12:A13)</f>
        <v>2.6</v>
      </c>
      <c r="B14" t="s">
        <v>77</v>
      </c>
      <c r="C14" t="s">
        <v>80</v>
      </c>
    </row>
    <row r="16" spans="1:3" x14ac:dyDescent="0.3">
      <c r="A16" s="8">
        <f>A14*10^6</f>
        <v>2600000</v>
      </c>
      <c r="B16" t="s">
        <v>84</v>
      </c>
      <c r="C16" t="s">
        <v>85</v>
      </c>
    </row>
    <row r="19" spans="1:2" x14ac:dyDescent="0.3">
      <c r="A19" s="1" t="s">
        <v>86</v>
      </c>
    </row>
    <row r="20" spans="1:2" x14ac:dyDescent="0.3">
      <c r="A20" s="8">
        <f>A8*A16</f>
        <v>243785725925925.97</v>
      </c>
      <c r="B20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4.4" x14ac:dyDescent="0.3"/>
  <cols>
    <col min="1" max="1" width="23.21875" customWidth="1"/>
    <col min="2" max="2" width="17.77734375" style="2" customWidth="1"/>
    <col min="3" max="3" width="16.88671875" customWidth="1"/>
    <col min="4" max="4" width="12.88671875" style="2" customWidth="1"/>
    <col min="5" max="5" width="18.44140625" customWidth="1"/>
    <col min="6" max="6" width="8.88671875" style="2"/>
  </cols>
  <sheetData>
    <row r="1" spans="1:6" x14ac:dyDescent="0.3">
      <c r="A1" s="1" t="s">
        <v>67</v>
      </c>
    </row>
    <row r="2" spans="1:6" x14ac:dyDescent="0.3">
      <c r="A2" s="1"/>
    </row>
    <row r="3" spans="1:6" x14ac:dyDescent="0.3">
      <c r="A3" s="1" t="s">
        <v>71</v>
      </c>
    </row>
    <row r="4" spans="1:6" x14ac:dyDescent="0.3">
      <c r="A4" s="6" t="s">
        <v>74</v>
      </c>
    </row>
    <row r="5" spans="1:6" x14ac:dyDescent="0.3">
      <c r="A5" s="6" t="s">
        <v>72</v>
      </c>
    </row>
    <row r="6" spans="1:6" x14ac:dyDescent="0.3">
      <c r="A6" s="6" t="s">
        <v>73</v>
      </c>
    </row>
    <row r="7" spans="1:6" x14ac:dyDescent="0.3">
      <c r="A7" s="6"/>
    </row>
    <row r="8" spans="1:6" x14ac:dyDescent="0.3">
      <c r="A8" s="1" t="s">
        <v>68</v>
      </c>
      <c r="C8" s="1" t="s">
        <v>69</v>
      </c>
      <c r="E8" s="1" t="s">
        <v>70</v>
      </c>
    </row>
    <row r="9" spans="1:6" x14ac:dyDescent="0.3">
      <c r="A9" t="s">
        <v>12</v>
      </c>
      <c r="B9" s="2" t="s">
        <v>13</v>
      </c>
      <c r="C9" t="s">
        <v>14</v>
      </c>
      <c r="D9" s="2">
        <v>97</v>
      </c>
      <c r="E9" t="s">
        <v>15</v>
      </c>
      <c r="F9" s="2">
        <v>92</v>
      </c>
    </row>
    <row r="10" spans="1:6" x14ac:dyDescent="0.3">
      <c r="A10" t="s">
        <v>64</v>
      </c>
      <c r="B10" s="2" t="s">
        <v>13</v>
      </c>
      <c r="C10" t="s">
        <v>16</v>
      </c>
      <c r="D10" s="2">
        <v>89</v>
      </c>
      <c r="E10" t="s">
        <v>17</v>
      </c>
      <c r="F10" s="2" t="s">
        <v>13</v>
      </c>
    </row>
    <row r="11" spans="1:6" x14ac:dyDescent="0.3">
      <c r="A11" t="s">
        <v>18</v>
      </c>
      <c r="B11" s="2">
        <v>99</v>
      </c>
      <c r="C11" t="s">
        <v>19</v>
      </c>
      <c r="D11" s="2">
        <v>97</v>
      </c>
      <c r="E11" t="s">
        <v>20</v>
      </c>
      <c r="F11" s="2">
        <v>95</v>
      </c>
    </row>
    <row r="12" spans="1:6" x14ac:dyDescent="0.3">
      <c r="A12" t="s">
        <v>21</v>
      </c>
      <c r="B12" s="2">
        <v>37.5</v>
      </c>
      <c r="C12" t="s">
        <v>22</v>
      </c>
      <c r="D12" s="2">
        <v>90</v>
      </c>
      <c r="E12" t="s">
        <v>23</v>
      </c>
      <c r="F12" s="2">
        <v>80</v>
      </c>
    </row>
    <row r="13" spans="1:6" x14ac:dyDescent="0.3">
      <c r="A13" t="s">
        <v>24</v>
      </c>
      <c r="B13" s="2" t="s">
        <v>13</v>
      </c>
      <c r="C13" t="s">
        <v>25</v>
      </c>
      <c r="D13" s="2" t="s">
        <v>13</v>
      </c>
      <c r="E13" t="s">
        <v>26</v>
      </c>
      <c r="F13" s="2" t="s">
        <v>13</v>
      </c>
    </row>
    <row r="14" spans="1:6" x14ac:dyDescent="0.3">
      <c r="A14" t="s">
        <v>27</v>
      </c>
      <c r="B14" s="2">
        <v>80</v>
      </c>
      <c r="C14" t="s">
        <v>28</v>
      </c>
      <c r="D14" s="2">
        <v>93</v>
      </c>
      <c r="E14" t="s">
        <v>29</v>
      </c>
      <c r="F14" s="2" t="s">
        <v>13</v>
      </c>
    </row>
    <row r="15" spans="1:6" x14ac:dyDescent="0.3">
      <c r="A15" t="s">
        <v>30</v>
      </c>
      <c r="B15" s="2">
        <v>85</v>
      </c>
      <c r="C15" t="s">
        <v>31</v>
      </c>
      <c r="D15" s="2">
        <v>89</v>
      </c>
      <c r="E15" t="s">
        <v>32</v>
      </c>
      <c r="F15" s="2">
        <v>92</v>
      </c>
    </row>
    <row r="16" spans="1:6" x14ac:dyDescent="0.3">
      <c r="A16" t="s">
        <v>33</v>
      </c>
      <c r="B16" s="2" t="s">
        <v>13</v>
      </c>
      <c r="C16" t="s">
        <v>55</v>
      </c>
      <c r="D16" s="2">
        <v>83</v>
      </c>
      <c r="E16" t="s">
        <v>34</v>
      </c>
      <c r="F16" s="2" t="s">
        <v>13</v>
      </c>
    </row>
    <row r="17" spans="1:6" x14ac:dyDescent="0.3">
      <c r="A17" t="s">
        <v>35</v>
      </c>
      <c r="B17" s="2">
        <v>76</v>
      </c>
      <c r="C17" t="s">
        <v>36</v>
      </c>
      <c r="D17" s="2">
        <v>90</v>
      </c>
      <c r="E17" t="s">
        <v>37</v>
      </c>
      <c r="F17" s="2">
        <v>95</v>
      </c>
    </row>
    <row r="18" spans="1:6" x14ac:dyDescent="0.3">
      <c r="A18" t="s">
        <v>38</v>
      </c>
      <c r="B18" s="2" t="s">
        <v>13</v>
      </c>
      <c r="C18" t="s">
        <v>61</v>
      </c>
      <c r="D18" s="2" t="s">
        <v>13</v>
      </c>
      <c r="E18" s="2" t="s">
        <v>65</v>
      </c>
      <c r="F18" s="2">
        <v>100</v>
      </c>
    </row>
    <row r="19" spans="1:6" x14ac:dyDescent="0.3">
      <c r="A19" t="s">
        <v>39</v>
      </c>
      <c r="B19" s="2" t="s">
        <v>13</v>
      </c>
      <c r="C19" t="s">
        <v>62</v>
      </c>
      <c r="D19" s="2">
        <v>94</v>
      </c>
      <c r="E19" s="2" t="s">
        <v>40</v>
      </c>
      <c r="F19" s="2" t="s">
        <v>13</v>
      </c>
    </row>
    <row r="20" spans="1:6" x14ac:dyDescent="0.3">
      <c r="A20" t="s">
        <v>41</v>
      </c>
      <c r="B20" s="2" t="s">
        <v>42</v>
      </c>
      <c r="C20" t="s">
        <v>43</v>
      </c>
      <c r="D20" s="2" t="s">
        <v>13</v>
      </c>
      <c r="E20" t="s">
        <v>44</v>
      </c>
      <c r="F20" s="2" t="s">
        <v>13</v>
      </c>
    </row>
    <row r="21" spans="1:6" x14ac:dyDescent="0.3">
      <c r="A21" t="s">
        <v>56</v>
      </c>
      <c r="B21" s="2" t="s">
        <v>13</v>
      </c>
      <c r="C21" s="2" t="s">
        <v>45</v>
      </c>
      <c r="D21" s="2">
        <v>92</v>
      </c>
      <c r="E21" s="2" t="s">
        <v>66</v>
      </c>
      <c r="F21" s="2" t="s">
        <v>13</v>
      </c>
    </row>
    <row r="22" spans="1:6" x14ac:dyDescent="0.3">
      <c r="A22" t="s">
        <v>57</v>
      </c>
      <c r="B22" s="2" t="s">
        <v>13</v>
      </c>
      <c r="C22" s="2" t="s">
        <v>46</v>
      </c>
      <c r="D22" s="2">
        <v>91.4</v>
      </c>
      <c r="E22" s="2" t="s">
        <v>47</v>
      </c>
      <c r="F22" s="2">
        <v>96</v>
      </c>
    </row>
    <row r="23" spans="1:6" x14ac:dyDescent="0.3">
      <c r="A23" t="s">
        <v>58</v>
      </c>
      <c r="B23" s="2" t="s">
        <v>13</v>
      </c>
      <c r="C23" s="2" t="s">
        <v>63</v>
      </c>
      <c r="D23" s="2" t="s">
        <v>13</v>
      </c>
    </row>
    <row r="24" spans="1:6" x14ac:dyDescent="0.3">
      <c r="A24" t="s">
        <v>48</v>
      </c>
      <c r="B24" s="2">
        <v>80</v>
      </c>
      <c r="C24" t="s">
        <v>49</v>
      </c>
      <c r="D24" s="2" t="s">
        <v>13</v>
      </c>
    </row>
    <row r="25" spans="1:6" x14ac:dyDescent="0.3">
      <c r="A25" t="s">
        <v>50</v>
      </c>
      <c r="B25" s="2" t="s">
        <v>42</v>
      </c>
      <c r="C25" t="s">
        <v>51</v>
      </c>
      <c r="D25" s="2" t="s">
        <v>13</v>
      </c>
    </row>
    <row r="26" spans="1:6" x14ac:dyDescent="0.3">
      <c r="A26" t="s">
        <v>59</v>
      </c>
      <c r="B26" s="2" t="s">
        <v>13</v>
      </c>
      <c r="C26" s="2" t="s">
        <v>52</v>
      </c>
      <c r="D26" s="2">
        <v>94</v>
      </c>
    </row>
    <row r="27" spans="1:6" x14ac:dyDescent="0.3">
      <c r="A27" t="s">
        <v>53</v>
      </c>
      <c r="B27" s="2">
        <v>70</v>
      </c>
    </row>
    <row r="28" spans="1:6" x14ac:dyDescent="0.3">
      <c r="A28" t="s">
        <v>54</v>
      </c>
      <c r="B28" s="2">
        <v>86</v>
      </c>
    </row>
    <row r="29" spans="1:6" x14ac:dyDescent="0.3">
      <c r="A29" t="s">
        <v>60</v>
      </c>
      <c r="B29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20.33203125" customWidth="1"/>
    <col min="2" max="2" width="31.88671875" customWidth="1"/>
  </cols>
  <sheetData>
    <row r="1" spans="1:2" x14ac:dyDescent="0.3">
      <c r="B1" t="s">
        <v>96</v>
      </c>
    </row>
    <row r="2" spans="1:2" x14ac:dyDescent="0.3">
      <c r="A2" t="s">
        <v>97</v>
      </c>
      <c r="B2" s="9">
        <f>Calculations!A20</f>
        <v>243785725925925.97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Best Mgmt Practices Rate</vt:lpstr>
      <vt:lpstr>PCRfIFM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2015-08-06T21:47:27Z</dcterms:created>
  <dcterms:modified xsi:type="dcterms:W3CDTF">2015-08-06T22:33:58Z</dcterms:modified>
</cp:coreProperties>
</file>