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B\InputData\elec\BBSC\"/>
    </mc:Choice>
  </mc:AlternateContent>
  <bookViews>
    <workbookView xWindow="480" yWindow="45" windowWidth="22035" windowHeight="11565"/>
  </bookViews>
  <sheets>
    <sheet name="About" sheetId="1" r:id="rId1"/>
    <sheet name="Calculations" sheetId="2" r:id="rId2"/>
    <sheet name="BGrBSC" sheetId="3" r:id="rId3"/>
  </sheets>
  <calcPr calcId="162913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45" i="2" s="1"/>
  <c r="C13" i="2"/>
  <c r="C47" i="2" s="1"/>
  <c r="C14" i="2"/>
  <c r="C49" i="2" s="1"/>
  <c r="C15" i="2"/>
  <c r="C16" i="2"/>
  <c r="C53" i="2" s="1"/>
  <c r="C17" i="2"/>
  <c r="C18" i="2"/>
  <c r="C57" i="2" s="1"/>
  <c r="C19" i="2"/>
  <c r="C20" i="2"/>
  <c r="C61" i="2" s="1"/>
  <c r="C21" i="2"/>
  <c r="C63" i="2" s="1"/>
  <c r="B38" i="3" s="1"/>
  <c r="C3" i="2"/>
  <c r="C51" i="2"/>
  <c r="C55" i="2"/>
  <c r="C59" i="2"/>
  <c r="A35" i="3"/>
  <c r="A36" i="3"/>
  <c r="A37" i="3"/>
  <c r="A3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22" i="3" l="1"/>
  <c r="C48" i="2"/>
  <c r="B23" i="3" s="1"/>
  <c r="C62" i="2"/>
  <c r="B37" i="3" s="1"/>
  <c r="B36" i="3"/>
  <c r="C54" i="2"/>
  <c r="B29" i="3" s="1"/>
  <c r="B28" i="3"/>
  <c r="B20" i="3"/>
  <c r="C46" i="2"/>
  <c r="B21" i="3" s="1"/>
  <c r="B32" i="3"/>
  <c r="C58" i="2"/>
  <c r="B33" i="3" s="1"/>
  <c r="B24" i="3"/>
  <c r="C50" i="2"/>
  <c r="B25" i="3" s="1"/>
  <c r="B30" i="3"/>
  <c r="C56" i="2"/>
  <c r="B31" i="3" s="1"/>
  <c r="C60" i="2"/>
  <c r="B35" i="3" s="1"/>
  <c r="B34" i="3"/>
  <c r="C52" i="2"/>
  <c r="B27" i="3" s="1"/>
  <c r="B26" i="3"/>
  <c r="A17" i="3"/>
  <c r="A18" i="3"/>
  <c r="A11" i="3"/>
  <c r="A12" i="3"/>
  <c r="A13" i="3"/>
  <c r="A14" i="3"/>
  <c r="A15" i="3"/>
  <c r="A16" i="3"/>
  <c r="A2" i="3"/>
  <c r="A3" i="3"/>
  <c r="A4" i="3"/>
  <c r="A5" i="3"/>
  <c r="A6" i="3"/>
  <c r="A7" i="3"/>
  <c r="A8" i="3"/>
  <c r="A9" i="3"/>
  <c r="A10" i="3"/>
  <c r="A1" i="3"/>
  <c r="C27" i="2"/>
  <c r="C29" i="2"/>
  <c r="C31" i="2"/>
  <c r="C33" i="2"/>
  <c r="C35" i="2"/>
  <c r="C37" i="2"/>
  <c r="C39" i="2"/>
  <c r="C41" i="2"/>
  <c r="C43" i="2"/>
  <c r="B18" i="3" l="1"/>
  <c r="C44" i="2"/>
  <c r="B19" i="3" s="1"/>
  <c r="B10" i="3"/>
  <c r="C36" i="2"/>
  <c r="B11" i="3" s="1"/>
  <c r="B2" i="3"/>
  <c r="C28" i="2"/>
  <c r="B3" i="3" s="1"/>
  <c r="B16" i="3"/>
  <c r="C42" i="2"/>
  <c r="B17" i="3" s="1"/>
  <c r="B8" i="3"/>
  <c r="C34" i="2"/>
  <c r="B9" i="3" s="1"/>
  <c r="B14" i="3"/>
  <c r="C40" i="2"/>
  <c r="B15" i="3" s="1"/>
  <c r="B6" i="3"/>
  <c r="C32" i="2"/>
  <c r="B7" i="3" s="1"/>
  <c r="C38" i="2"/>
  <c r="B13" i="3" s="1"/>
  <c r="B12" i="3"/>
  <c r="C30" i="2"/>
  <c r="B5" i="3" s="1"/>
  <c r="B4" i="3"/>
</calcChain>
</file>

<file path=xl/sharedStrings.xml><?xml version="1.0" encoding="utf-8"?>
<sst xmlns="http://schemas.openxmlformats.org/spreadsheetml/2006/main" count="28" uniqueCount="26">
  <si>
    <t>Source:</t>
  </si>
  <si>
    <t>Growth in Total Storage</t>
  </si>
  <si>
    <t>National Renewable Energy Laboratory</t>
  </si>
  <si>
    <t>Renewable Electricity Futures Study</t>
  </si>
  <si>
    <t>http://www.nrel.gov/analysis/re_futures/docs/re_futures_v1_figures_data-2013-06-26.xlsx</t>
  </si>
  <si>
    <t>Figure 2.1 data, "Storage" column</t>
  </si>
  <si>
    <t>Pumped Hydro Storage</t>
  </si>
  <si>
    <t>Energy Information Administration</t>
  </si>
  <si>
    <t>http://www.eia.gov/forecasts/aeo/excel/aeotab_9.xlsx</t>
  </si>
  <si>
    <t>Table 9, Row "Pumped Storage"</t>
  </si>
  <si>
    <t>Year</t>
  </si>
  <si>
    <t>Capacity (GW)</t>
  </si>
  <si>
    <t>We linearly interpolate between the two-year reporting intervals in REF.</t>
  </si>
  <si>
    <t>Total Non-Hydro Storage Capacity</t>
  </si>
  <si>
    <t>Total Storage Capacity (from RE Futures Low-Demand Baseline Scenario, Fig. 2.1 data)</t>
  </si>
  <si>
    <t>The EIA's annual energy outlook estimates that the capacity of pumed hydro storage will</t>
  </si>
  <si>
    <t>Therefore, we assume that all of the storage growth projected in the RE Futures study</t>
  </si>
  <si>
    <t>Non-Hydro Capacity (GW)</t>
  </si>
  <si>
    <t>during the model's run period will be growth in non-hydro storage.</t>
  </si>
  <si>
    <t>flywheels, etc.)</t>
  </si>
  <si>
    <t>Notes</t>
  </si>
  <si>
    <t>Battery Storage Capacity (MW)</t>
  </si>
  <si>
    <t>We assume non-hydro storage is provided by batteries (rather than compressed air,</t>
  </si>
  <si>
    <t>Annual Energy Outlook 2016</t>
  </si>
  <si>
    <t>be constant through the model run (at 22.6 GW).</t>
  </si>
  <si>
    <t>BGrBSC BAU Grid Battery Storage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</si>
</sst>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€-2]* #,##0.00_);_([$€-2]* \(#,##0.00\);_([$€-2]* &quot;-&quot;??_)"/>
    <numFmt numFmtId="165" formatCode="0.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3" borderId="1" applyNumberFormat="0" applyAlignment="0" applyProtection="0"/>
    <xf numFmtId="0" fontId="9" fillId="15" borderId="2" applyNumberFormat="0" applyAlignment="0" applyProtection="0"/>
    <xf numFmtId="16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6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4" fillId="5" borderId="7" applyNumberFormat="0" applyFont="0" applyAlignment="0" applyProtection="0"/>
    <xf numFmtId="0" fontId="18" fillId="3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5" fontId="3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</cellXfs>
  <cellStyles count="52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2"/>
    <cellStyle name="Normal 2 2" xfId="45"/>
    <cellStyle name="Normal 2 3" xfId="48"/>
    <cellStyle name="Normal 2 4" xfId="49"/>
    <cellStyle name="Normal 2 5" xfId="50"/>
    <cellStyle name="Normal 2 6" xfId="51"/>
    <cellStyle name="Normal 3" xfId="46"/>
    <cellStyle name="Normal 4" xfId="47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9.xlsx" TargetMode="External"/><Relationship Id="rId1" Type="http://schemas.openxmlformats.org/officeDocument/2006/relationships/hyperlink" Target="http://www.nrel.gov/analysis/re_futures/docs/re_futures_v1_figures_data-2013-06-26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5" x14ac:dyDescent="0.25"/>
  <cols>
    <col min="2" max="2" width="54" customWidth="1"/>
  </cols>
  <sheetData>
    <row r="1" spans="1:2" x14ac:dyDescent="0.25">
      <c r="A1" s="1" t="s">
        <v>25</v>
      </c>
    </row>
    <row r="3" spans="1:2" x14ac:dyDescent="0.25">
      <c r="A3" s="9" t="s">
        <v>0</v>
      </c>
      <c r="B3" s="2" t="s">
        <v>1</v>
      </c>
    </row>
    <row r="4" spans="1:2" x14ac:dyDescent="0.25">
      <c r="B4" t="s">
        <v>2</v>
      </c>
    </row>
    <row r="5" spans="1:2" x14ac:dyDescent="0.25">
      <c r="B5" s="3">
        <v>2013</v>
      </c>
    </row>
    <row r="6" spans="1:2" x14ac:dyDescent="0.25">
      <c r="B6" t="s">
        <v>3</v>
      </c>
    </row>
    <row r="7" spans="1:2" x14ac:dyDescent="0.25">
      <c r="B7" s="4" t="s">
        <v>4</v>
      </c>
    </row>
    <row r="8" spans="1:2" x14ac:dyDescent="0.25">
      <c r="B8" t="s">
        <v>5</v>
      </c>
    </row>
    <row r="10" spans="1:2" x14ac:dyDescent="0.25">
      <c r="B10" s="2" t="s">
        <v>6</v>
      </c>
    </row>
    <row r="11" spans="1:2" x14ac:dyDescent="0.25">
      <c r="B11" t="s">
        <v>7</v>
      </c>
    </row>
    <row r="12" spans="1:2" x14ac:dyDescent="0.25">
      <c r="B12" s="3">
        <v>2016</v>
      </c>
    </row>
    <row r="13" spans="1:2" x14ac:dyDescent="0.25">
      <c r="B13" t="s">
        <v>23</v>
      </c>
    </row>
    <row r="14" spans="1:2" x14ac:dyDescent="0.25">
      <c r="B14" s="4" t="s">
        <v>8</v>
      </c>
    </row>
    <row r="15" spans="1:2" x14ac:dyDescent="0.25">
      <c r="B15" t="s">
        <v>9</v>
      </c>
    </row>
    <row r="17" spans="1:2" x14ac:dyDescent="0.25">
      <c r="A17" s="9" t="s">
        <v>20</v>
      </c>
    </row>
    <row r="18" spans="1:2" s="8" customFormat="1" x14ac:dyDescent="0.25">
      <c r="A18" s="7" t="s">
        <v>15</v>
      </c>
      <c r="B18" s="9"/>
    </row>
    <row r="19" spans="1:2" x14ac:dyDescent="0.25">
      <c r="A19" t="s">
        <v>24</v>
      </c>
      <c r="B19" s="3"/>
    </row>
    <row r="20" spans="1:2" s="8" customFormat="1" x14ac:dyDescent="0.25">
      <c r="A20" s="8" t="s">
        <v>16</v>
      </c>
      <c r="B20" s="3"/>
    </row>
    <row r="21" spans="1:2" s="8" customFormat="1" x14ac:dyDescent="0.25">
      <c r="A21" s="8" t="s">
        <v>18</v>
      </c>
      <c r="B21" s="3"/>
    </row>
    <row r="22" spans="1:2" s="8" customFormat="1" x14ac:dyDescent="0.25">
      <c r="B22" s="3"/>
    </row>
    <row r="23" spans="1:2" s="8" customFormat="1" x14ac:dyDescent="0.25">
      <c r="A23" s="8" t="s">
        <v>22</v>
      </c>
      <c r="B23" s="3"/>
    </row>
    <row r="24" spans="1:2" x14ac:dyDescent="0.25">
      <c r="A24" t="s">
        <v>19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/>
  </sheetViews>
  <sheetFormatPr defaultRowHeight="15" x14ac:dyDescent="0.25"/>
  <cols>
    <col min="2" max="2" width="16.42578125" customWidth="1"/>
    <col min="3" max="3" width="25.85546875" customWidth="1"/>
  </cols>
  <sheetData>
    <row r="1" spans="1:3" x14ac:dyDescent="0.25">
      <c r="A1" s="1" t="s">
        <v>14</v>
      </c>
    </row>
    <row r="2" spans="1:3" x14ac:dyDescent="0.25">
      <c r="A2" s="9" t="s">
        <v>10</v>
      </c>
      <c r="B2" s="9" t="s">
        <v>11</v>
      </c>
      <c r="C2" s="9" t="s">
        <v>17</v>
      </c>
    </row>
    <row r="3" spans="1:3" x14ac:dyDescent="0.25">
      <c r="A3" s="3">
        <v>2014</v>
      </c>
      <c r="B3" s="6">
        <v>20.919968188552666</v>
      </c>
      <c r="C3" s="5">
        <f>B3-B$3</f>
        <v>0</v>
      </c>
    </row>
    <row r="4" spans="1:3" x14ac:dyDescent="0.25">
      <c r="A4" s="3">
        <v>2016</v>
      </c>
      <c r="B4" s="6">
        <v>21.061262171900786</v>
      </c>
      <c r="C4" s="5">
        <f t="shared" ref="C4:C21" si="0">B4-B$3</f>
        <v>0.14129398334812038</v>
      </c>
    </row>
    <row r="5" spans="1:3" x14ac:dyDescent="0.25">
      <c r="A5" s="3">
        <v>2018</v>
      </c>
      <c r="B5" s="6">
        <v>21.694143416964067</v>
      </c>
      <c r="C5" s="5">
        <f t="shared" si="0"/>
        <v>0.77417522841140141</v>
      </c>
    </row>
    <row r="6" spans="1:3" x14ac:dyDescent="0.25">
      <c r="A6" s="3">
        <v>2020</v>
      </c>
      <c r="B6" s="6">
        <v>21.905885343995134</v>
      </c>
      <c r="C6" s="5">
        <f t="shared" si="0"/>
        <v>0.98591715544246838</v>
      </c>
    </row>
    <row r="7" spans="1:3" x14ac:dyDescent="0.25">
      <c r="A7" s="3">
        <v>2022</v>
      </c>
      <c r="B7" s="6">
        <v>24.573159238803246</v>
      </c>
      <c r="C7" s="5">
        <f t="shared" si="0"/>
        <v>3.6531910502505802</v>
      </c>
    </row>
    <row r="8" spans="1:3" x14ac:dyDescent="0.25">
      <c r="A8" s="3">
        <v>2024</v>
      </c>
      <c r="B8" s="6">
        <v>24.592064561884847</v>
      </c>
      <c r="C8" s="5">
        <f t="shared" si="0"/>
        <v>3.672096373332181</v>
      </c>
    </row>
    <row r="9" spans="1:3" x14ac:dyDescent="0.25">
      <c r="A9" s="3">
        <v>2026</v>
      </c>
      <c r="B9" s="6">
        <v>24.611061667349045</v>
      </c>
      <c r="C9" s="5">
        <f t="shared" si="0"/>
        <v>3.6910934787963789</v>
      </c>
    </row>
    <row r="10" spans="1:3" x14ac:dyDescent="0.25">
      <c r="A10" s="3">
        <v>2028</v>
      </c>
      <c r="B10" s="6">
        <v>25.546501098376975</v>
      </c>
      <c r="C10" s="5">
        <f t="shared" si="0"/>
        <v>4.6265329098243093</v>
      </c>
    </row>
    <row r="11" spans="1:3" x14ac:dyDescent="0.25">
      <c r="A11" s="3">
        <v>2030</v>
      </c>
      <c r="B11" s="6">
        <v>25.56552613391062</v>
      </c>
      <c r="C11" s="5">
        <f t="shared" si="0"/>
        <v>4.6455579453579539</v>
      </c>
    </row>
    <row r="12" spans="1:3" s="8" customFormat="1" x14ac:dyDescent="0.25">
      <c r="A12" s="3">
        <v>2032</v>
      </c>
      <c r="B12" s="6">
        <v>25.996886982866613</v>
      </c>
      <c r="C12" s="5">
        <f t="shared" si="0"/>
        <v>5.0769187943139471</v>
      </c>
    </row>
    <row r="13" spans="1:3" s="8" customFormat="1" x14ac:dyDescent="0.25">
      <c r="A13" s="3">
        <v>2034</v>
      </c>
      <c r="B13" s="6">
        <v>26.290140059208227</v>
      </c>
      <c r="C13" s="5">
        <f t="shared" si="0"/>
        <v>5.370171870655561</v>
      </c>
    </row>
    <row r="14" spans="1:3" s="8" customFormat="1" x14ac:dyDescent="0.25">
      <c r="A14" s="3">
        <v>2036</v>
      </c>
      <c r="B14" s="6">
        <v>26.539220521978599</v>
      </c>
      <c r="C14" s="5">
        <f t="shared" si="0"/>
        <v>5.6192523334259334</v>
      </c>
    </row>
    <row r="15" spans="1:3" s="8" customFormat="1" x14ac:dyDescent="0.25">
      <c r="A15" s="3">
        <v>2038</v>
      </c>
      <c r="B15" s="6">
        <v>27.456073764423099</v>
      </c>
      <c r="C15" s="5">
        <f t="shared" si="0"/>
        <v>6.5361055758704332</v>
      </c>
    </row>
    <row r="16" spans="1:3" s="8" customFormat="1" x14ac:dyDescent="0.25">
      <c r="A16" s="3">
        <v>2040</v>
      </c>
      <c r="B16" s="6">
        <v>27.570788379737223</v>
      </c>
      <c r="C16" s="5">
        <f t="shared" si="0"/>
        <v>6.6508201911845575</v>
      </c>
    </row>
    <row r="17" spans="1:3" s="8" customFormat="1" x14ac:dyDescent="0.25">
      <c r="A17" s="3">
        <v>2042</v>
      </c>
      <c r="B17" s="6">
        <v>27.589182301314608</v>
      </c>
      <c r="C17" s="5">
        <f t="shared" si="0"/>
        <v>6.6692141127619422</v>
      </c>
    </row>
    <row r="18" spans="1:3" s="8" customFormat="1" x14ac:dyDescent="0.25">
      <c r="A18" s="3">
        <v>2044</v>
      </c>
      <c r="B18" s="6">
        <v>27.612933561671866</v>
      </c>
      <c r="C18" s="5">
        <f t="shared" si="0"/>
        <v>6.6929653731192005</v>
      </c>
    </row>
    <row r="19" spans="1:3" s="8" customFormat="1" x14ac:dyDescent="0.25">
      <c r="A19" s="3">
        <v>2046</v>
      </c>
      <c r="B19" s="6">
        <v>27.640775164225911</v>
      </c>
      <c r="C19" s="5">
        <f t="shared" si="0"/>
        <v>6.7208069756732449</v>
      </c>
    </row>
    <row r="20" spans="1:3" s="8" customFormat="1" x14ac:dyDescent="0.25">
      <c r="A20" s="3">
        <v>2048</v>
      </c>
      <c r="B20" s="6">
        <v>27.668342729125133</v>
      </c>
      <c r="C20" s="5">
        <f t="shared" si="0"/>
        <v>6.7483745405724669</v>
      </c>
    </row>
    <row r="21" spans="1:3" s="8" customFormat="1" x14ac:dyDescent="0.25">
      <c r="A21" s="3">
        <v>2050</v>
      </c>
      <c r="B21" s="6">
        <v>27.697478827448759</v>
      </c>
      <c r="C21" s="5">
        <f t="shared" si="0"/>
        <v>6.7775106388960928</v>
      </c>
    </row>
    <row r="22" spans="1:3" s="8" customFormat="1" x14ac:dyDescent="0.25">
      <c r="A22" s="3"/>
      <c r="B22" s="6"/>
      <c r="C22" s="5"/>
    </row>
    <row r="23" spans="1:3" x14ac:dyDescent="0.25">
      <c r="A23" t="s">
        <v>12</v>
      </c>
    </row>
    <row r="25" spans="1:3" x14ac:dyDescent="0.25">
      <c r="A25" s="9" t="s">
        <v>13</v>
      </c>
    </row>
    <row r="26" spans="1:3" x14ac:dyDescent="0.25">
      <c r="A26" s="9" t="s">
        <v>10</v>
      </c>
      <c r="B26" s="9"/>
      <c r="C26" s="9" t="s">
        <v>17</v>
      </c>
    </row>
    <row r="27" spans="1:3" x14ac:dyDescent="0.25">
      <c r="A27" s="3">
        <v>2014</v>
      </c>
      <c r="B27" s="5"/>
      <c r="C27" s="5">
        <f>C3</f>
        <v>0</v>
      </c>
    </row>
    <row r="28" spans="1:3" x14ac:dyDescent="0.25">
      <c r="A28" s="3">
        <v>2015</v>
      </c>
      <c r="B28" s="5"/>
      <c r="C28" s="5">
        <f>AVERAGE(C27,C29)</f>
        <v>7.0646991674060189E-2</v>
      </c>
    </row>
    <row r="29" spans="1:3" x14ac:dyDescent="0.25">
      <c r="A29" s="3">
        <v>2016</v>
      </c>
      <c r="B29" s="5"/>
      <c r="C29" s="5">
        <f>C4</f>
        <v>0.14129398334812038</v>
      </c>
    </row>
    <row r="30" spans="1:3" x14ac:dyDescent="0.25">
      <c r="A30" s="3">
        <v>2017</v>
      </c>
      <c r="B30" s="5"/>
      <c r="C30" s="5">
        <f>AVERAGE(C29,C31)</f>
        <v>0.45773460587976089</v>
      </c>
    </row>
    <row r="31" spans="1:3" x14ac:dyDescent="0.25">
      <c r="A31" s="3">
        <v>2018</v>
      </c>
      <c r="B31" s="5"/>
      <c r="C31" s="5">
        <f>C5</f>
        <v>0.77417522841140141</v>
      </c>
    </row>
    <row r="32" spans="1:3" x14ac:dyDescent="0.25">
      <c r="A32" s="3">
        <v>2019</v>
      </c>
      <c r="B32" s="5"/>
      <c r="C32" s="5">
        <f>AVERAGE(C31,C33)</f>
        <v>0.8800461919269349</v>
      </c>
    </row>
    <row r="33" spans="1:3" x14ac:dyDescent="0.25">
      <c r="A33" s="3">
        <v>2020</v>
      </c>
      <c r="B33" s="5"/>
      <c r="C33" s="5">
        <f>C6</f>
        <v>0.98591715544246838</v>
      </c>
    </row>
    <row r="34" spans="1:3" x14ac:dyDescent="0.25">
      <c r="A34" s="3">
        <v>2021</v>
      </c>
      <c r="B34" s="5"/>
      <c r="C34" s="5">
        <f>AVERAGE(C33,C35)</f>
        <v>2.3195541028465243</v>
      </c>
    </row>
    <row r="35" spans="1:3" x14ac:dyDescent="0.25">
      <c r="A35" s="3">
        <v>2022</v>
      </c>
      <c r="B35" s="5"/>
      <c r="C35" s="5">
        <f>C7</f>
        <v>3.6531910502505802</v>
      </c>
    </row>
    <row r="36" spans="1:3" x14ac:dyDescent="0.25">
      <c r="A36" s="3">
        <v>2023</v>
      </c>
      <c r="B36" s="5"/>
      <c r="C36" s="5">
        <f>AVERAGE(C35,C37)</f>
        <v>3.6626437117913806</v>
      </c>
    </row>
    <row r="37" spans="1:3" x14ac:dyDescent="0.25">
      <c r="A37" s="3">
        <v>2024</v>
      </c>
      <c r="B37" s="5"/>
      <c r="C37" s="5">
        <f>C8</f>
        <v>3.672096373332181</v>
      </c>
    </row>
    <row r="38" spans="1:3" x14ac:dyDescent="0.25">
      <c r="A38" s="3">
        <v>2025</v>
      </c>
      <c r="B38" s="5"/>
      <c r="C38" s="5">
        <f>AVERAGE(C37,C39)</f>
        <v>3.68159492606428</v>
      </c>
    </row>
    <row r="39" spans="1:3" x14ac:dyDescent="0.25">
      <c r="A39" s="3">
        <v>2026</v>
      </c>
      <c r="B39" s="5"/>
      <c r="C39" s="5">
        <f>C9</f>
        <v>3.6910934787963789</v>
      </c>
    </row>
    <row r="40" spans="1:3" x14ac:dyDescent="0.25">
      <c r="A40" s="3">
        <v>2027</v>
      </c>
      <c r="B40" s="5"/>
      <c r="C40" s="5">
        <f>AVERAGE(C39,C41)</f>
        <v>4.1588131943103441</v>
      </c>
    </row>
    <row r="41" spans="1:3" x14ac:dyDescent="0.25">
      <c r="A41" s="3">
        <v>2028</v>
      </c>
      <c r="B41" s="5"/>
      <c r="C41" s="5">
        <f>C10</f>
        <v>4.6265329098243093</v>
      </c>
    </row>
    <row r="42" spans="1:3" x14ac:dyDescent="0.25">
      <c r="A42" s="3">
        <v>2029</v>
      </c>
      <c r="B42" s="5"/>
      <c r="C42" s="5">
        <f>AVERAGE(C41,C43)</f>
        <v>4.6360454275911316</v>
      </c>
    </row>
    <row r="43" spans="1:3" x14ac:dyDescent="0.25">
      <c r="A43" s="3">
        <v>2030</v>
      </c>
      <c r="B43" s="5"/>
      <c r="C43" s="5">
        <f>C11</f>
        <v>4.6455579453579539</v>
      </c>
    </row>
    <row r="44" spans="1:3" x14ac:dyDescent="0.25">
      <c r="A44" s="3">
        <v>2031</v>
      </c>
      <c r="C44" s="5">
        <f>AVERAGE(C43,C45)</f>
        <v>4.8612383698359505</v>
      </c>
    </row>
    <row r="45" spans="1:3" x14ac:dyDescent="0.25">
      <c r="A45" s="3">
        <v>2032</v>
      </c>
      <c r="C45" s="5">
        <f>C12</f>
        <v>5.0769187943139471</v>
      </c>
    </row>
    <row r="46" spans="1:3" x14ac:dyDescent="0.25">
      <c r="A46" s="3">
        <v>2033</v>
      </c>
      <c r="C46" s="5">
        <f>AVERAGE(C45,C47)</f>
        <v>5.2235453324847541</v>
      </c>
    </row>
    <row r="47" spans="1:3" x14ac:dyDescent="0.25">
      <c r="A47" s="3">
        <v>2034</v>
      </c>
      <c r="C47" s="5">
        <f>C13</f>
        <v>5.370171870655561</v>
      </c>
    </row>
    <row r="48" spans="1:3" x14ac:dyDescent="0.25">
      <c r="A48" s="3">
        <v>2035</v>
      </c>
      <c r="C48" s="5">
        <f>AVERAGE(C47,C49)</f>
        <v>5.4947121020407472</v>
      </c>
    </row>
    <row r="49" spans="1:3" x14ac:dyDescent="0.25">
      <c r="A49" s="3">
        <v>2036</v>
      </c>
      <c r="C49" s="5">
        <f>C14</f>
        <v>5.6192523334259334</v>
      </c>
    </row>
    <row r="50" spans="1:3" x14ac:dyDescent="0.25">
      <c r="A50" s="3">
        <v>2037</v>
      </c>
      <c r="C50" s="5">
        <f>AVERAGE(C49,C51)</f>
        <v>6.0776789546481833</v>
      </c>
    </row>
    <row r="51" spans="1:3" x14ac:dyDescent="0.25">
      <c r="A51" s="3">
        <v>2038</v>
      </c>
      <c r="C51" s="5">
        <f>C15</f>
        <v>6.5361055758704332</v>
      </c>
    </row>
    <row r="52" spans="1:3" x14ac:dyDescent="0.25">
      <c r="A52" s="3">
        <v>2039</v>
      </c>
      <c r="C52" s="5">
        <f>AVERAGE(C51,C53)</f>
        <v>6.5934628835274953</v>
      </c>
    </row>
    <row r="53" spans="1:3" x14ac:dyDescent="0.25">
      <c r="A53" s="3">
        <v>2040</v>
      </c>
      <c r="C53" s="5">
        <f>C16</f>
        <v>6.6508201911845575</v>
      </c>
    </row>
    <row r="54" spans="1:3" x14ac:dyDescent="0.25">
      <c r="A54" s="3">
        <v>2041</v>
      </c>
      <c r="C54" s="5">
        <f>AVERAGE(C53,C55)</f>
        <v>6.6600171519732498</v>
      </c>
    </row>
    <row r="55" spans="1:3" x14ac:dyDescent="0.25">
      <c r="A55" s="3">
        <v>2042</v>
      </c>
      <c r="C55" s="5">
        <f>C17</f>
        <v>6.6692141127619422</v>
      </c>
    </row>
    <row r="56" spans="1:3" x14ac:dyDescent="0.25">
      <c r="A56" s="3">
        <v>2043</v>
      </c>
      <c r="C56" s="5">
        <f>AVERAGE(C55,C57)</f>
        <v>6.6810897429405713</v>
      </c>
    </row>
    <row r="57" spans="1:3" x14ac:dyDescent="0.25">
      <c r="A57" s="3">
        <v>2044</v>
      </c>
      <c r="C57" s="5">
        <f>C18</f>
        <v>6.6929653731192005</v>
      </c>
    </row>
    <row r="58" spans="1:3" x14ac:dyDescent="0.25">
      <c r="A58" s="3">
        <v>2045</v>
      </c>
      <c r="C58" s="5">
        <f>AVERAGE(C57,C59)</f>
        <v>6.7068861743962227</v>
      </c>
    </row>
    <row r="59" spans="1:3" x14ac:dyDescent="0.25">
      <c r="A59" s="3">
        <v>2046</v>
      </c>
      <c r="C59" s="5">
        <f>C19</f>
        <v>6.7208069756732449</v>
      </c>
    </row>
    <row r="60" spans="1:3" x14ac:dyDescent="0.25">
      <c r="A60" s="3">
        <v>2047</v>
      </c>
      <c r="C60" s="5">
        <f>AVERAGE(C59,C61)</f>
        <v>6.7345907581228559</v>
      </c>
    </row>
    <row r="61" spans="1:3" x14ac:dyDescent="0.25">
      <c r="A61" s="3">
        <v>2048</v>
      </c>
      <c r="C61" s="5">
        <f>C20</f>
        <v>6.7483745405724669</v>
      </c>
    </row>
    <row r="62" spans="1:3" x14ac:dyDescent="0.25">
      <c r="A62" s="3">
        <v>2049</v>
      </c>
      <c r="C62" s="5">
        <f>AVERAGE(C61,C63)</f>
        <v>6.7629425897342799</v>
      </c>
    </row>
    <row r="63" spans="1:3" x14ac:dyDescent="0.25">
      <c r="A63" s="3">
        <v>2050</v>
      </c>
      <c r="C63" s="5">
        <f>C21</f>
        <v>6.7775106388960928</v>
      </c>
    </row>
  </sheetData>
  <pageMargins left="0.7" right="0.7" top="0.75" bottom="0.75" header="0.3" footer="0.3"/>
  <pageSetup orientation="portrait" r:id="rId1"/>
  <ignoredErrors>
    <ignoredError sqref="C27:C39 C40:C41 C43:C6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9"/>
  <sheetViews>
    <sheetView workbookViewId="0"/>
  </sheetViews>
  <sheetFormatPr defaultRowHeight="15" x14ac:dyDescent="0.25"/>
  <cols>
    <col min="2" max="2" width="12.42578125" customWidth="1"/>
  </cols>
  <sheetData>
    <row r="1" spans="1:2" x14ac:dyDescent="0.25">
      <c r="A1" t="str">
        <f>Calculations!A26</f>
        <v>Year</v>
      </c>
      <c r="B1" t="s">
        <v>21</v>
      </c>
    </row>
    <row r="2" spans="1:2" x14ac:dyDescent="0.25">
      <c r="A2" s="8">
        <f>Calculations!A27</f>
        <v>2014</v>
      </c>
      <c r="B2" s="10">
        <f>Calculations!C27*1000</f>
        <v>0</v>
      </c>
    </row>
    <row r="3" spans="1:2" x14ac:dyDescent="0.25">
      <c r="A3" s="8">
        <f>Calculations!A28</f>
        <v>2015</v>
      </c>
      <c r="B3" s="10">
        <f>Calculations!C28*1000</f>
        <v>70.646991674060189</v>
      </c>
    </row>
    <row r="4" spans="1:2" x14ac:dyDescent="0.25">
      <c r="A4" s="8">
        <f>Calculations!A29</f>
        <v>2016</v>
      </c>
      <c r="B4" s="10">
        <f>Calculations!C29*1000</f>
        <v>141.29398334812038</v>
      </c>
    </row>
    <row r="5" spans="1:2" x14ac:dyDescent="0.25">
      <c r="A5" s="8">
        <f>Calculations!A30</f>
        <v>2017</v>
      </c>
      <c r="B5" s="10">
        <f>Calculations!C30*1000</f>
        <v>457.73460587976092</v>
      </c>
    </row>
    <row r="6" spans="1:2" x14ac:dyDescent="0.25">
      <c r="A6" s="8">
        <f>Calculations!A31</f>
        <v>2018</v>
      </c>
      <c r="B6" s="10">
        <f>Calculations!C31*1000</f>
        <v>774.17522841140135</v>
      </c>
    </row>
    <row r="7" spans="1:2" x14ac:dyDescent="0.25">
      <c r="A7" s="8">
        <f>Calculations!A32</f>
        <v>2019</v>
      </c>
      <c r="B7" s="10">
        <f>Calculations!C32*1000</f>
        <v>880.04619192693485</v>
      </c>
    </row>
    <row r="8" spans="1:2" x14ac:dyDescent="0.25">
      <c r="A8" s="8">
        <f>Calculations!A33</f>
        <v>2020</v>
      </c>
      <c r="B8" s="10">
        <f>Calculations!C33*1000</f>
        <v>985.91715544246836</v>
      </c>
    </row>
    <row r="9" spans="1:2" x14ac:dyDescent="0.25">
      <c r="A9" s="8">
        <f>Calculations!A34</f>
        <v>2021</v>
      </c>
      <c r="B9" s="10">
        <f>Calculations!C34*1000</f>
        <v>2319.5541028465241</v>
      </c>
    </row>
    <row r="10" spans="1:2" x14ac:dyDescent="0.25">
      <c r="A10" s="8">
        <f>Calculations!A35</f>
        <v>2022</v>
      </c>
      <c r="B10" s="10">
        <f>Calculations!C35*1000</f>
        <v>3653.1910502505802</v>
      </c>
    </row>
    <row r="11" spans="1:2" x14ac:dyDescent="0.25">
      <c r="A11" s="8">
        <f>Calculations!A36</f>
        <v>2023</v>
      </c>
      <c r="B11" s="10">
        <f>Calculations!C36*1000</f>
        <v>3662.6437117913806</v>
      </c>
    </row>
    <row r="12" spans="1:2" x14ac:dyDescent="0.25">
      <c r="A12" s="8">
        <f>Calculations!A37</f>
        <v>2024</v>
      </c>
      <c r="B12" s="10">
        <f>Calculations!C37*1000</f>
        <v>3672.096373332181</v>
      </c>
    </row>
    <row r="13" spans="1:2" x14ac:dyDescent="0.25">
      <c r="A13" s="8">
        <f>Calculations!A38</f>
        <v>2025</v>
      </c>
      <c r="B13" s="10">
        <f>Calculations!C38*1000</f>
        <v>3681.5949260642801</v>
      </c>
    </row>
    <row r="14" spans="1:2" x14ac:dyDescent="0.25">
      <c r="A14" s="8">
        <f>Calculations!A39</f>
        <v>2026</v>
      </c>
      <c r="B14" s="10">
        <f>Calculations!C39*1000</f>
        <v>3691.0934787963788</v>
      </c>
    </row>
    <row r="15" spans="1:2" x14ac:dyDescent="0.25">
      <c r="A15" s="8">
        <f>Calculations!A40</f>
        <v>2027</v>
      </c>
      <c r="B15" s="10">
        <f>Calculations!C40*1000</f>
        <v>4158.8131943103444</v>
      </c>
    </row>
    <row r="16" spans="1:2" x14ac:dyDescent="0.25">
      <c r="A16" s="8">
        <f>Calculations!A41</f>
        <v>2028</v>
      </c>
      <c r="B16" s="10">
        <f>Calculations!C41*1000</f>
        <v>4626.5329098243092</v>
      </c>
    </row>
    <row r="17" spans="1:2" x14ac:dyDescent="0.25">
      <c r="A17" s="8">
        <f>Calculations!A42</f>
        <v>2029</v>
      </c>
      <c r="B17" s="10">
        <f>Calculations!C42*1000</f>
        <v>4636.0454275911316</v>
      </c>
    </row>
    <row r="18" spans="1:2" x14ac:dyDescent="0.25">
      <c r="A18" s="8">
        <f>Calculations!A43</f>
        <v>2030</v>
      </c>
      <c r="B18" s="10">
        <f>Calculations!C43*1000</f>
        <v>4645.5579453579539</v>
      </c>
    </row>
    <row r="19" spans="1:2" x14ac:dyDescent="0.25">
      <c r="A19" s="8">
        <f>Calculations!A44</f>
        <v>2031</v>
      </c>
      <c r="B19" s="10">
        <f>Calculations!C44*1000</f>
        <v>4861.2383698359508</v>
      </c>
    </row>
    <row r="20" spans="1:2" x14ac:dyDescent="0.25">
      <c r="A20" s="8">
        <f>Calculations!A45</f>
        <v>2032</v>
      </c>
      <c r="B20" s="10">
        <f>Calculations!C45*1000</f>
        <v>5076.9187943139468</v>
      </c>
    </row>
    <row r="21" spans="1:2" x14ac:dyDescent="0.25">
      <c r="A21" s="8">
        <f>Calculations!A46</f>
        <v>2033</v>
      </c>
      <c r="B21" s="10">
        <f>Calculations!C46*1000</f>
        <v>5223.545332484754</v>
      </c>
    </row>
    <row r="22" spans="1:2" x14ac:dyDescent="0.25">
      <c r="A22" s="8">
        <f>Calculations!A47</f>
        <v>2034</v>
      </c>
      <c r="B22" s="10">
        <f>Calculations!C47*1000</f>
        <v>5370.1718706555612</v>
      </c>
    </row>
    <row r="23" spans="1:2" x14ac:dyDescent="0.25">
      <c r="A23" s="8">
        <f>Calculations!A48</f>
        <v>2035</v>
      </c>
      <c r="B23" s="10">
        <f>Calculations!C48*1000</f>
        <v>5494.7121020407476</v>
      </c>
    </row>
    <row r="24" spans="1:2" x14ac:dyDescent="0.25">
      <c r="A24" s="8">
        <f>Calculations!A49</f>
        <v>2036</v>
      </c>
      <c r="B24" s="10">
        <f>Calculations!C49*1000</f>
        <v>5619.2523334259331</v>
      </c>
    </row>
    <row r="25" spans="1:2" x14ac:dyDescent="0.25">
      <c r="A25" s="8">
        <f>Calculations!A50</f>
        <v>2037</v>
      </c>
      <c r="B25" s="10">
        <f>Calculations!C50*1000</f>
        <v>6077.6789546481832</v>
      </c>
    </row>
    <row r="26" spans="1:2" x14ac:dyDescent="0.25">
      <c r="A26" s="8">
        <f>Calculations!A51</f>
        <v>2038</v>
      </c>
      <c r="B26" s="10">
        <f>Calculations!C51*1000</f>
        <v>6536.1055758704333</v>
      </c>
    </row>
    <row r="27" spans="1:2" x14ac:dyDescent="0.25">
      <c r="A27" s="8">
        <f>Calculations!A52</f>
        <v>2039</v>
      </c>
      <c r="B27" s="10">
        <f>Calculations!C52*1000</f>
        <v>6593.4628835274953</v>
      </c>
    </row>
    <row r="28" spans="1:2" x14ac:dyDescent="0.25">
      <c r="A28" s="8">
        <f>Calculations!A53</f>
        <v>2040</v>
      </c>
      <c r="B28" s="10">
        <f>Calculations!C53*1000</f>
        <v>6650.8201911845572</v>
      </c>
    </row>
    <row r="29" spans="1:2" x14ac:dyDescent="0.25">
      <c r="A29" s="8">
        <f>Calculations!A54</f>
        <v>2041</v>
      </c>
      <c r="B29" s="10">
        <f>Calculations!C54*1000</f>
        <v>6660.0171519732503</v>
      </c>
    </row>
    <row r="30" spans="1:2" x14ac:dyDescent="0.25">
      <c r="A30" s="8">
        <f>Calculations!A55</f>
        <v>2042</v>
      </c>
      <c r="B30" s="10">
        <f>Calculations!C55*1000</f>
        <v>6669.2141127619425</v>
      </c>
    </row>
    <row r="31" spans="1:2" x14ac:dyDescent="0.25">
      <c r="A31" s="8">
        <f>Calculations!A56</f>
        <v>2043</v>
      </c>
      <c r="B31" s="10">
        <f>Calculations!C56*1000</f>
        <v>6681.0897429405713</v>
      </c>
    </row>
    <row r="32" spans="1:2" x14ac:dyDescent="0.25">
      <c r="A32" s="8">
        <f>Calculations!A57</f>
        <v>2044</v>
      </c>
      <c r="B32" s="10">
        <f>Calculations!C57*1000</f>
        <v>6692.9653731192002</v>
      </c>
    </row>
    <row r="33" spans="1:2" x14ac:dyDescent="0.25">
      <c r="A33" s="8">
        <f>Calculations!A58</f>
        <v>2045</v>
      </c>
      <c r="B33" s="10">
        <f>Calculations!C58*1000</f>
        <v>6706.8861743962225</v>
      </c>
    </row>
    <row r="34" spans="1:2" x14ac:dyDescent="0.25">
      <c r="A34" s="8">
        <f>Calculations!A59</f>
        <v>2046</v>
      </c>
      <c r="B34" s="10">
        <f>Calculations!C59*1000</f>
        <v>6720.8069756732448</v>
      </c>
    </row>
    <row r="35" spans="1:2" x14ac:dyDescent="0.25">
      <c r="A35" s="8">
        <f>Calculations!A60</f>
        <v>2047</v>
      </c>
      <c r="B35" s="10">
        <f>Calculations!C60*1000</f>
        <v>6734.5907581228557</v>
      </c>
    </row>
    <row r="36" spans="1:2" x14ac:dyDescent="0.25">
      <c r="A36" s="8">
        <f>Calculations!A61</f>
        <v>2048</v>
      </c>
      <c r="B36" s="10">
        <f>Calculations!C61*1000</f>
        <v>6748.3745405724667</v>
      </c>
    </row>
    <row r="37" spans="1:2" x14ac:dyDescent="0.25">
      <c r="A37" s="8">
        <f>Calculations!A62</f>
        <v>2049</v>
      </c>
      <c r="B37" s="10">
        <f>Calculations!C62*1000</f>
        <v>6762.9425897342799</v>
      </c>
    </row>
    <row r="38" spans="1:2" x14ac:dyDescent="0.25">
      <c r="A38" s="8">
        <f>Calculations!A63</f>
        <v>2050</v>
      </c>
      <c r="B38" s="10">
        <f>Calculations!C63*1000</f>
        <v>6777.510638896093</v>
      </c>
    </row>
    <row r="39" spans="1:2" x14ac:dyDescent="0.25">
      <c r="B3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BGrBSC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2014-08-26T20:23:01Z</dcterms:created>
  <dcterms:modified xsi:type="dcterms:W3CDTF">2018-04-25T21:15:11Z</dcterms:modified>
</cp:coreProperties>
</file>